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tabRatio="831" activeTab="0"/>
  </bookViews>
  <sheets>
    <sheet name="IMPRESSUM" sheetId="1" r:id="rId1"/>
    <sheet name="INHALTSVERZ." sheetId="2" r:id="rId2"/>
    <sheet name="VORBEMERK." sheetId="3" r:id="rId3"/>
    <sheet name="GRAF1" sheetId="4" r:id="rId4"/>
    <sheet name="GRAF2" sheetId="5" r:id="rId5"/>
    <sheet name="GRAF3" sheetId="6" r:id="rId6"/>
    <sheet name="GRAF4" sheetId="7" r:id="rId7"/>
    <sheet name="TAB01" sheetId="8" r:id="rId8"/>
    <sheet name="TAB02" sheetId="9" r:id="rId9"/>
    <sheet name="TAB03-03.1" sheetId="10" r:id="rId10"/>
    <sheet name="TAB03.2" sheetId="11" r:id="rId11"/>
    <sheet name="TAB03.3" sheetId="12" r:id="rId12"/>
    <sheet name="TAB04" sheetId="13" r:id="rId13"/>
    <sheet name="TAB05-06" sheetId="14" r:id="rId14"/>
    <sheet name="TAB07" sheetId="15" r:id="rId15"/>
    <sheet name="TAB08-09" sheetId="16" r:id="rId16"/>
    <sheet name="TAB10" sheetId="17" r:id="rId17"/>
    <sheet name="GRAFIKDATEN" sheetId="18" state="hidden" r:id="rId18"/>
  </sheets>
  <externalReferences>
    <externalReference r:id="rId21"/>
  </externalReferences>
  <definedNames>
    <definedName name="_xlnm.Print_Area" localSheetId="15">'TAB08-09'!$A$1:$H$55</definedName>
    <definedName name="Schlachtung">'TAB03-03.1'!$A$11</definedName>
  </definedNames>
  <calcPr fullCalcOnLoad="1"/>
</workbook>
</file>

<file path=xl/sharedStrings.xml><?xml version="1.0" encoding="utf-8"?>
<sst xmlns="http://schemas.openxmlformats.org/spreadsheetml/2006/main" count="744" uniqueCount="358">
  <si>
    <t>Inhaltsverzeichnis</t>
  </si>
  <si>
    <t>Seite</t>
  </si>
  <si>
    <t>Vorbemerkungen</t>
  </si>
  <si>
    <t>Grafiken</t>
  </si>
  <si>
    <t>Tabellen</t>
  </si>
  <si>
    <t xml:space="preserve"> </t>
  </si>
  <si>
    <t>Rechtsgrundlagen</t>
  </si>
  <si>
    <t>Viehzählung</t>
  </si>
  <si>
    <t>Schlachtungen und Fleischerzeugung</t>
  </si>
  <si>
    <t>Milcherzeugung und -verwendung</t>
  </si>
  <si>
    <t>Zeichenerklärung</t>
  </si>
  <si>
    <t xml:space="preserve"> 0    weniger als die Hälfte von 1 in der letzten besetzten Stelle, jedoch mehr als nichts</t>
  </si>
  <si>
    <t xml:space="preserve"> -     nichts vorhanden (genau Null)</t>
  </si>
  <si>
    <t>Anmerkung: Abweichungen in den Summen erklären sich aus dem Runden der Einzelwerte.</t>
  </si>
  <si>
    <t>Stück</t>
  </si>
  <si>
    <t>Ponys und Kleinpferde</t>
  </si>
  <si>
    <t>Pferde insgesamt</t>
  </si>
  <si>
    <t>Kälber unter 6 Monate alt oder</t>
  </si>
  <si>
    <t>Rinder 1 bis unter 2 Jahre alt</t>
  </si>
  <si>
    <t>Rinder 2 Jahre und älter</t>
  </si>
  <si>
    <t>Rinder insgesamt</t>
  </si>
  <si>
    <t>Ferkel</t>
  </si>
  <si>
    <t>Jungschweine bis unter 50 kg</t>
  </si>
  <si>
    <t>Mastschweine</t>
  </si>
  <si>
    <t>Zuchtschweine</t>
  </si>
  <si>
    <t>Schweine insgesamt</t>
  </si>
  <si>
    <t>Schafe unter 1 Jahr alt</t>
  </si>
  <si>
    <t>Schafe 1 Jahr und älter</t>
  </si>
  <si>
    <t>Schafe insgesamt</t>
  </si>
  <si>
    <t>Hühner</t>
  </si>
  <si>
    <t>1)</t>
  </si>
  <si>
    <t xml:space="preserve">Geflügel insgesamt </t>
  </si>
  <si>
    <t>1) einschl. der hierfür bestimmten Küken</t>
  </si>
  <si>
    <t>3.1 Gewerbliche Schlachtungen und Hausschlachtungen</t>
  </si>
  <si>
    <t>Davon</t>
  </si>
  <si>
    <t>Schafe,</t>
  </si>
  <si>
    <t>Schweine</t>
  </si>
  <si>
    <t>Lämmer,</t>
  </si>
  <si>
    <t>Ziegen</t>
  </si>
  <si>
    <t>Pferde</t>
  </si>
  <si>
    <t>Hammel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</si>
  <si>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</si>
  <si>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</si>
  <si>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</si>
  <si>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</si>
  <si>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</si>
  <si>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</si>
  <si>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</si>
  <si>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</si>
  <si>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</si>
  <si>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</si>
  <si>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</si>
  <si>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</si>
  <si>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Schlachtmenge in Tonnen</t>
  </si>
  <si>
    <t xml:space="preserve">1) ausgewachsene weibliche Rinder, die noch nicht gekalbt haben - 2) Tiere, deren Schlachtkörper als Kälber zugeschnitten sind   </t>
  </si>
  <si>
    <t>Monat</t>
  </si>
  <si>
    <t>3.2 Gewerbliche Schlachtungen</t>
  </si>
  <si>
    <t>3.3  Hausschlachtungen</t>
  </si>
  <si>
    <t xml:space="preserve">                                4. Anzahl der Schlachtungen von beschauten, als tauglich</t>
  </si>
  <si>
    <t>Lfd.</t>
  </si>
  <si>
    <t>Nr.</t>
  </si>
  <si>
    <t>G</t>
  </si>
  <si>
    <t>H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</si>
  <si>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</si>
  <si>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</si>
  <si>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</si>
  <si>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</si>
  <si>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</si>
  <si>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</si>
  <si>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</si>
  <si>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</si>
  <si>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</si>
  <si>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</si>
  <si>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</si>
  <si>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</si>
  <si>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</si>
  <si>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</si>
  <si>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</si>
  <si>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</si>
  <si>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</si>
  <si>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</si>
  <si>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</si>
  <si>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</si>
  <si>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</si>
  <si>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>G  Gewerbliche Schlachtungen,  H  Hausschlachtungen</t>
  </si>
  <si>
    <t xml:space="preserve">1) ausgewachsene weibliche Rinder, die noch nicht gekalbt haben - 2) Tiere, deren Schlachtkörper als Kälber zugeschnitten   </t>
  </si>
  <si>
    <t>Legeleistung</t>
  </si>
  <si>
    <t>Eier je</t>
  </si>
  <si>
    <t>Anzahl</t>
  </si>
  <si>
    <t>1 000 Stück</t>
  </si>
  <si>
    <t xml:space="preserve">1) bei voller Ausnutzung der für die Hennenhaltung verfügbaren Stallplätze - 2) einschl. legereifer Junghennen und Legehennen, </t>
  </si>
  <si>
    <t xml:space="preserve">die sich in der Legepause befinden - 3) einschl. Bruch-, Knick- und Junghenneneier </t>
  </si>
  <si>
    <t xml:space="preserve">                    x</t>
  </si>
  <si>
    <t>Milch-</t>
  </si>
  <si>
    <t>erzeugung</t>
  </si>
  <si>
    <t>Jahr</t>
  </si>
  <si>
    <t>Tag</t>
  </si>
  <si>
    <t>Tonnen</t>
  </si>
  <si>
    <t>Milchan-</t>
  </si>
  <si>
    <t>lieferung</t>
  </si>
  <si>
    <t xml:space="preserve">         </t>
  </si>
  <si>
    <t xml:space="preserve"> Stadt Eisenach</t>
  </si>
  <si>
    <t xml:space="preserve"> Wartburgkreis </t>
  </si>
  <si>
    <t xml:space="preserve">                x</t>
  </si>
  <si>
    <t xml:space="preserve">  davon</t>
  </si>
  <si>
    <t xml:space="preserve"> unter 220 kg Lebendgewicht</t>
  </si>
  <si>
    <t xml:space="preserve">  unter 1 Jahr alt</t>
  </si>
  <si>
    <t xml:space="preserve">  1 bis unter 3 Jahre alt</t>
  </si>
  <si>
    <t xml:space="preserve">  3 bis unter 14 Jahre alt</t>
  </si>
  <si>
    <t xml:space="preserve">  14 Jahre und älter</t>
  </si>
  <si>
    <t xml:space="preserve">  männlich</t>
  </si>
  <si>
    <t xml:space="preserve">  weiblich</t>
  </si>
  <si>
    <t xml:space="preserve">  weibliche Schlachtrinder</t>
  </si>
  <si>
    <t xml:space="preserve">  weibliche Nutz- und Zuchttiere</t>
  </si>
  <si>
    <t xml:space="preserve">  Bullen und Ochsen</t>
  </si>
  <si>
    <t xml:space="preserve">  Schlachtfärsen</t>
  </si>
  <si>
    <t xml:space="preserve">  Nutz- und Zuchtfärsen</t>
  </si>
  <si>
    <t xml:space="preserve">  Milchkühe</t>
  </si>
  <si>
    <t xml:space="preserve">  Ammen- und Mutterkühe</t>
  </si>
  <si>
    <t xml:space="preserve">  Schlacht- und Mastkühe</t>
  </si>
  <si>
    <t xml:space="preserve">  50 bis unter 80 kg LG</t>
  </si>
  <si>
    <t xml:space="preserve">  80 bis unter 110 kg LG</t>
  </si>
  <si>
    <t xml:space="preserve">  110 und mehr kg LG</t>
  </si>
  <si>
    <t xml:space="preserve">  Eber zur Zucht</t>
  </si>
  <si>
    <t xml:space="preserve">  Jungsauen zum 1. Mal trächtig</t>
  </si>
  <si>
    <t xml:space="preserve">  andere trächtige Sauen</t>
  </si>
  <si>
    <t xml:space="preserve">  Jungsauen noch nicht trächtig</t>
  </si>
  <si>
    <t xml:space="preserve">  andere nicht trächtige Sauen</t>
  </si>
  <si>
    <t xml:space="preserve">  weibliche Schafe zur Zucht</t>
  </si>
  <si>
    <t xml:space="preserve">  Schafböcke zur Zucht</t>
  </si>
  <si>
    <t xml:space="preserve">  Hammel und übrige Schafe</t>
  </si>
  <si>
    <t xml:space="preserve">  Legehennen 1/2 Jahr und älter</t>
  </si>
  <si>
    <t xml:space="preserve">  Junghennen unter 1/2 Jahr alt</t>
  </si>
  <si>
    <t xml:space="preserve">  Schlacht- und Masthähne und</t>
  </si>
  <si>
    <t xml:space="preserve">    -hühner sowie sonst. Hähne</t>
  </si>
  <si>
    <t xml:space="preserve">  Gänse</t>
  </si>
  <si>
    <t xml:space="preserve">  Enten</t>
  </si>
  <si>
    <t xml:space="preserve">  Truthühner</t>
  </si>
  <si>
    <t>Andere Pferde</t>
  </si>
  <si>
    <t>Tierart</t>
  </si>
  <si>
    <t>Sonstiges Geflügel</t>
  </si>
  <si>
    <t xml:space="preserve"> .     Zahlenwert unbekannt oder geheim zu halten</t>
  </si>
  <si>
    <t>- Viehzählungen vom Mai und November,</t>
  </si>
  <si>
    <t xml:space="preserve"> x    Tabellenfach gesperrt, weil Aussage nicht sinnvoll</t>
  </si>
  <si>
    <t>sind - 3) Angaben sind im Landkreis Weimarer Land enthalten - 4) Angaben sind im Landkreis Wartburgkreis enthalten</t>
  </si>
  <si>
    <t>Durchschnittl.</t>
  </si>
  <si>
    <t>Auslastung</t>
  </si>
  <si>
    <t>der</t>
  </si>
  <si>
    <t>Haltungs-</t>
  </si>
  <si>
    <t>kapazität</t>
  </si>
  <si>
    <t>Betriebe</t>
  </si>
  <si>
    <t xml:space="preserve"> Januar</t>
  </si>
  <si>
    <t xml:space="preserve"> Februar</t>
  </si>
  <si>
    <t xml:space="preserve"> März </t>
  </si>
  <si>
    <t xml:space="preserve"> April</t>
  </si>
  <si>
    <t xml:space="preserve"> Mai</t>
  </si>
  <si>
    <t xml:space="preserve"> Juni</t>
  </si>
  <si>
    <t xml:space="preserve"> Juli</t>
  </si>
  <si>
    <t xml:space="preserve"> August</t>
  </si>
  <si>
    <t xml:space="preserve"> September</t>
  </si>
  <si>
    <t xml:space="preserve"> Oktober</t>
  </si>
  <si>
    <t xml:space="preserve"> November</t>
  </si>
  <si>
    <t xml:space="preserve"> Dezember</t>
  </si>
  <si>
    <t xml:space="preserve">ten Tiere und  der erreichten  Durchschnittsschlachtgewichte.   </t>
  </si>
  <si>
    <t>den durch das Statistische Landesamt geschätzt.</t>
  </si>
  <si>
    <t>Meldung der Ernte- und  Betriebsberichterstattung.</t>
  </si>
  <si>
    <t xml:space="preserve">Grundlage  dieser  Schätzungen sind  die  Angaben  über  die Verfütterung  von  Milch im  Betrieb, den Eigenverbrauch, </t>
  </si>
  <si>
    <t xml:space="preserve">Es  werden   Merkmale  über  Schlachtungen  von  Rindern,  Kälbern,  Schweinen,  Schafen,  Ziegen  und  Pferden,  an </t>
  </si>
  <si>
    <t xml:space="preserve">wurde,  erhoben.  Erhebungsmerkmale   der   Schlachtungsstatistik  sind   die  Zahl  der  Tiere  nach  Herkunft,  Tierart, </t>
  </si>
  <si>
    <t>Thüringer  Landesanstalt  für  Landwirtschaft auf  Grund der  nach der Vierten  Vieh- und  Fleischgesetz-Durchführungs-</t>
  </si>
  <si>
    <t>Die  Differenz  zwischen  angelieferter  und erzeugter Milchmenge sowie die Verwendung  der Milch beim Erzeuger wer-</t>
  </si>
  <si>
    <t xml:space="preserve">die Direktvermarktung sowie die Anlieferung an Molkereien  und Milchsammelstellen  jeweils  nach  der  Menge aus der </t>
  </si>
  <si>
    <t>Für  die  Schlachtgewichtsstatistik  werden   für   die   Tierarten  Rinder,  Kälber,  Schweine   und   Schafe  die  von  der</t>
  </si>
  <si>
    <t>Die  Ermittlung  der Gesamtschlachtmenge erfolgt auf der Grundlage der Anzahl  der  beschauten, als  tauglich beurteil-</t>
  </si>
  <si>
    <t xml:space="preserve">- Gesetz  über  die  Statistik  für  Bundeszwecke (Bundesstatistikgesetz - BStatG)  vom  22. Januar 1987 (BGBl. I S. 462, </t>
  </si>
  <si>
    <t xml:space="preserve">Tauglichkeit,  gewerblichen  Schlachtungen  und  Hausschlachtungen  und   bei   Rindern  außerdem  nach  Kategorien. </t>
  </si>
  <si>
    <t>Jungrinder 6 Monate</t>
  </si>
  <si>
    <t xml:space="preserve">  bis unter 1 Jahr alt</t>
  </si>
  <si>
    <t xml:space="preserve">  Lebendgewicht (LG)</t>
  </si>
  <si>
    <t xml:space="preserve">   100 000 und mehr</t>
  </si>
  <si>
    <t>Prozent</t>
  </si>
  <si>
    <t>Kilogramm</t>
  </si>
  <si>
    <t xml:space="preserve"> März</t>
  </si>
  <si>
    <t>sonstige</t>
  </si>
  <si>
    <t>Verwendung</t>
  </si>
  <si>
    <t>insgesamt</t>
  </si>
  <si>
    <t>Durchschnittliche Milchleistung</t>
  </si>
  <si>
    <t xml:space="preserve"> je Kuh und </t>
  </si>
  <si>
    <t xml:space="preserve">und Landwirtschaft. </t>
  </si>
  <si>
    <t xml:space="preserve">Tierarten Ziegen  und  Pferde basieren auf  den  Angaben des  Bundesministeriums  für  Verbraucherschutz, Ernährung </t>
  </si>
  <si>
    <t>schließlich  Ziegen-, Schaf- und  Büffelmilch. Diese  Angaben werden  von  der Thüringer  Landesanstalt  für  Landwirt-</t>
  </si>
  <si>
    <t>schaft monatlich nach Einzugsgebieten bereitgestellt.</t>
  </si>
  <si>
    <t xml:space="preserve">   Insgesamt</t>
  </si>
  <si>
    <t>Pfalz</t>
  </si>
  <si>
    <t>Der vorliegende Bericht enthält die endgültigen Ergebnisse der</t>
  </si>
  <si>
    <t>*) tauglich beurteilte Tiere</t>
  </si>
  <si>
    <t xml:space="preserve"> Betriebe</t>
  </si>
  <si>
    <t xml:space="preserve"> Haltungsplätze</t>
  </si>
  <si>
    <t xml:space="preserve"> Bodenhaltung</t>
  </si>
  <si>
    <t xml:space="preserve"> Insgesamt</t>
  </si>
  <si>
    <t>bis unter</t>
  </si>
  <si>
    <t xml:space="preserve"> 3.3  Hausschlachtungen </t>
  </si>
  <si>
    <t xml:space="preserve"> 3.1  Gewerbliche Schlachtungen und Hausschlachtungen</t>
  </si>
  <si>
    <t xml:space="preserve">  2002 (BGBl. I S. 3118).</t>
  </si>
  <si>
    <t xml:space="preserve">- Gesetz  über  Agrarstatistiken  (Agrarstatistikgesetz - AgrStatG) in der  Fassung  der  Bekanntmachung vom 8. August  </t>
  </si>
  <si>
    <t>im Durchschnitt</t>
  </si>
  <si>
    <t>Ochsen</t>
  </si>
  <si>
    <t>Bullen</t>
  </si>
  <si>
    <t>Jahr      Monat</t>
  </si>
  <si>
    <t>Kühe</t>
  </si>
  <si>
    <t>Schafe, Lämmer, Hammel und Ziegen</t>
  </si>
  <si>
    <t>Kreisfreie Stadt        Landkreis</t>
  </si>
  <si>
    <t>Henne im Jahr</t>
  </si>
  <si>
    <t>Henne am Tag</t>
  </si>
  <si>
    <t xml:space="preserve">Jahr                          Monat </t>
  </si>
  <si>
    <t>am 1. des Berichts-        monats</t>
  </si>
  <si>
    <t>im Durch-                schnitt</t>
  </si>
  <si>
    <t>Lege-              leistung</t>
  </si>
  <si>
    <t>Eier je                  Henne</t>
  </si>
  <si>
    <t>Kreisfreie Stadt                 Landkreis</t>
  </si>
  <si>
    <t>100 000                 und mehr</t>
  </si>
  <si>
    <t>Insgesamt</t>
  </si>
  <si>
    <t xml:space="preserve"> Käfighaltung</t>
  </si>
  <si>
    <t xml:space="preserve"> Freilandhaltung</t>
  </si>
  <si>
    <t>Thüringen</t>
  </si>
  <si>
    <t>Bayern</t>
  </si>
  <si>
    <t>Branden-burg</t>
  </si>
  <si>
    <t>Hessen</t>
  </si>
  <si>
    <t>Nieder-sachsen</t>
  </si>
  <si>
    <t>Nordrh.-Westf.</t>
  </si>
  <si>
    <t>Rheinl.-Pfalz</t>
  </si>
  <si>
    <t>Sachsen</t>
  </si>
  <si>
    <t>Sachsen-Anhalt</t>
  </si>
  <si>
    <t>Jahr                  Monat</t>
  </si>
  <si>
    <t>Hier sind  die  Inhaber  bzw. Leiter von Unternehmen mit mindestens 3000 Hennenhaltungsplätzen auskunftspflichtig.</t>
  </si>
  <si>
    <t>Es werden monatlich Angaben über Hennenhaltungsplätze, Legehennen und Eiererzeugung festgestellt.</t>
  </si>
  <si>
    <t xml:space="preserve">        nach Monaten</t>
  </si>
  <si>
    <t>(Fußnoten siehe Seite 9)</t>
  </si>
  <si>
    <t>Anzahl der Schlachtungen in Stück</t>
  </si>
  <si>
    <t>Legehennenhaltung und Eiererzeugung</t>
  </si>
  <si>
    <t xml:space="preserve">  die Legehennenhaltung  und  Eiererzeugung.</t>
  </si>
  <si>
    <t xml:space="preserve">- monatlichen Statistiken über die  Schlachtungen  und  Fleischerzeugung, die  Milcherzeugung und -verwendung  und </t>
  </si>
  <si>
    <t>möglich.</t>
  </si>
  <si>
    <t xml:space="preserve">Da die  bereits veröffentlichten  Monatsberichte  vorläufige  Angaben enthalten, sind  Abweichungen zu diesem Bericht </t>
  </si>
  <si>
    <t>Haltungskapazität von... bis unter... Hennenhaltungsplätzen</t>
  </si>
  <si>
    <t xml:space="preserve">1) Mehrfachzählung bei Betrieben möglich </t>
  </si>
  <si>
    <t>Davon an Molkereien in</t>
  </si>
  <si>
    <t>beginnend 2002, werden die Bestände an Rindern, Schweinen und Schafen repräsentativ erhoben.</t>
  </si>
  <si>
    <t xml:space="preserve">In  diesem  Bericht  werden  tauglich beurteilte Tiere aus gewerblichen Schlachtungen inländischer  und  ausländischer  </t>
  </si>
  <si>
    <t>Herkunft  zusammengefasst  nachgewiesen.</t>
  </si>
  <si>
    <t>werden  Merkmale  über die Bestände an Rindern, Schweinen, Schafen, Pferden und Geflügel. In den Zwischenjahren,</t>
  </si>
  <si>
    <t xml:space="preserve">Merkmal </t>
  </si>
  <si>
    <t xml:space="preserve">  565), zuletzt geändert durch Artikel 16 des Gesetzes  vom 21. August  2002 (BGBl. I S. 3322).</t>
  </si>
  <si>
    <t>Stichtag 1.12.2003</t>
  </si>
  <si>
    <t xml:space="preserve"> 2003</t>
  </si>
  <si>
    <t>Kälber unter 6 Monate alt</t>
  </si>
  <si>
    <t>Jungrinder 6 Monate bis unter 1 Jahr alt</t>
  </si>
  <si>
    <t>Rinder</t>
  </si>
  <si>
    <t>Jungscheine bis unter 50 kg Lebendgewicht</t>
  </si>
  <si>
    <t xml:space="preserve"> Thüringer Landesamt für Statistik</t>
  </si>
  <si>
    <t>Jungrinder 6 Monate          bis unter 1 Jahr alt</t>
  </si>
  <si>
    <t>Jungschweine bis unter 50 kg Lebendgewicht</t>
  </si>
  <si>
    <t>Kälber unter                 6 Monate alt</t>
  </si>
  <si>
    <t>Rinder 1 bis unter            2 Jahre alt</t>
  </si>
  <si>
    <t>Rinder 2 Jahre    und älter</t>
  </si>
  <si>
    <t>Schafe</t>
  </si>
  <si>
    <t>1. Halbjahr</t>
  </si>
  <si>
    <t>2. Halbjahr</t>
  </si>
  <si>
    <t>in Thüringen</t>
  </si>
  <si>
    <t>in andere Bundesländer</t>
  </si>
  <si>
    <t>Erzeugte Eier</t>
  </si>
  <si>
    <t>Eier je Henne</t>
  </si>
  <si>
    <t>Milchanlieferung</t>
  </si>
  <si>
    <t>Legehennen/Eier</t>
  </si>
  <si>
    <t>Schlachtungen (St)</t>
  </si>
  <si>
    <t>Viehzählung (St)</t>
  </si>
  <si>
    <t xml:space="preserve">Die Erhebung über die Viehbestände wird alle vier Jahre, beginnend 2003, am 3. Mai allgemein durchgeführt. Erhoben </t>
  </si>
  <si>
    <t>Zusätzlich werden die Bestände an Rindern und Schweinen in jedem Jahr zum 3. November repräsentativ erfasst.</t>
  </si>
  <si>
    <t>1) Fleischhygienegesetz (FIHG) neu gefasst durch Bekanntmachung vom 30.06.2003 (BGBl. I S. 1242)</t>
  </si>
  <si>
    <t xml:space="preserve">2) Vierte Vieh- und Fleischgesetz-Durchführungsverordnung in der Fassung der Bekanntmachung vom </t>
  </si>
  <si>
    <t xml:space="preserve">    23. Juni 1994 (BGBl. I S. 1302), zuletzt geändert durch Artikel 381 der Verordnung vom 29. Oktober 2001</t>
  </si>
  <si>
    <t xml:space="preserve">    (BGBl. I S. 2785)</t>
  </si>
  <si>
    <t>3) Verordnung über Meldepflichten über Marktordnungswaren (Marktordnungswaren-Meldeverordnung) vom</t>
  </si>
  <si>
    <t xml:space="preserve">    24. November 1999 (BGBl. I S. 2286)</t>
  </si>
  <si>
    <r>
      <t xml:space="preserve">Haltungsform </t>
    </r>
    <r>
      <rPr>
        <vertAlign val="superscript"/>
        <sz val="9"/>
        <rFont val="Arial"/>
        <family val="2"/>
      </rPr>
      <t>1)</t>
    </r>
  </si>
  <si>
    <r>
      <t xml:space="preserve">Größenstruktur  Haltungskapazität  von...  bis unter...     Hennenhaltungs-   plätzen </t>
    </r>
    <r>
      <rPr>
        <vertAlign val="superscript"/>
        <sz val="9"/>
        <rFont val="Arial"/>
        <family val="2"/>
      </rPr>
      <t>1)</t>
    </r>
  </si>
  <si>
    <r>
      <t xml:space="preserve">Hennen-       haltungs-       plätze </t>
    </r>
    <r>
      <rPr>
        <vertAlign val="superscript"/>
        <sz val="9"/>
        <rFont val="Arial"/>
        <family val="2"/>
      </rPr>
      <t>1)</t>
    </r>
  </si>
  <si>
    <r>
      <t xml:space="preserve">Lege-                   hennen-                   bestand </t>
    </r>
    <r>
      <rPr>
        <vertAlign val="superscript"/>
        <sz val="9"/>
        <rFont val="Arial"/>
        <family val="2"/>
      </rPr>
      <t>2)</t>
    </r>
  </si>
  <si>
    <r>
      <t xml:space="preserve">Erzeugte        Eier im             Jahr 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 xml:space="preserve">    </t>
    </r>
  </si>
  <si>
    <r>
      <t>Legehennen</t>
    </r>
    <r>
      <rPr>
        <vertAlign val="superscript"/>
        <sz val="9"/>
        <rFont val="Arial"/>
        <family val="2"/>
      </rPr>
      <t xml:space="preserve"> 2)</t>
    </r>
  </si>
  <si>
    <r>
      <t xml:space="preserve">Erzeugte        Eier </t>
    </r>
    <r>
      <rPr>
        <vertAlign val="superscript"/>
        <sz val="9"/>
        <rFont val="Arial"/>
        <family val="2"/>
      </rPr>
      <t>3)</t>
    </r>
  </si>
  <si>
    <r>
      <t xml:space="preserve"> Stadt Weimar </t>
    </r>
    <r>
      <rPr>
        <vertAlign val="superscript"/>
        <sz val="9"/>
        <rFont val="Arial"/>
        <family val="2"/>
      </rPr>
      <t xml:space="preserve">  </t>
    </r>
  </si>
  <si>
    <r>
      <t>insgesamt</t>
    </r>
    <r>
      <rPr>
        <vertAlign val="superscript"/>
        <sz val="9"/>
        <rFont val="Arial"/>
        <family val="2"/>
      </rPr>
      <t xml:space="preserve"> </t>
    </r>
  </si>
  <si>
    <r>
      <t xml:space="preserve">Kälber </t>
    </r>
    <r>
      <rPr>
        <vertAlign val="superscript"/>
        <sz val="9"/>
        <rFont val="Arial"/>
        <family val="2"/>
      </rPr>
      <t>2)</t>
    </r>
  </si>
  <si>
    <r>
      <t xml:space="preserve">Färsen </t>
    </r>
    <r>
      <rPr>
        <vertAlign val="superscript"/>
        <sz val="9"/>
        <rFont val="Arial"/>
        <family val="2"/>
      </rPr>
      <t>1)</t>
    </r>
  </si>
  <si>
    <r>
      <t xml:space="preserve"> Stadt Weimar </t>
    </r>
    <r>
      <rPr>
        <vertAlign val="superscript"/>
        <sz val="9"/>
        <rFont val="Arial"/>
        <family val="2"/>
      </rPr>
      <t xml:space="preserve"> 3)</t>
    </r>
  </si>
  <si>
    <r>
      <t xml:space="preserve"> Stadt Eisenach </t>
    </r>
    <r>
      <rPr>
        <vertAlign val="superscript"/>
        <sz val="9"/>
        <rFont val="Arial"/>
        <family val="2"/>
      </rPr>
      <t xml:space="preserve"> 4)</t>
    </r>
  </si>
  <si>
    <r>
      <t xml:space="preserve">Grundlage hierfür sind die nach der Marktordnungswaren-Meldeverordnung 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 xml:space="preserve"> zu erstattenden Meldungen der Molkerei-</t>
    </r>
  </si>
  <si>
    <r>
      <t>en. Erfasst  wird  die  von Thüringer  Erzeugern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an Molkereien  angelieferte  Rohmilch  mit natürlichem  Fettgehalt, ein-</t>
    </r>
  </si>
  <si>
    <r>
      <t xml:space="preserve">denen  nach den  Bestimmungen des  Fleischhygienegesetzes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die Schlachttier- und  Fleischbeschau  vorgenommen</t>
    </r>
  </si>
  <si>
    <r>
      <t xml:space="preserve">verordnung 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ermittelten durchschnittlichen  Schlachtgewichte  verwendet.  Die   Durchschnittsschlachtgewichte für die  </t>
    </r>
  </si>
  <si>
    <t>Grafikdaten 2004</t>
  </si>
  <si>
    <t xml:space="preserve"> 2004</t>
  </si>
  <si>
    <t>10. Hennenhaltungsplätze 2003 und 2004 nach Haltungsform und Haltungskapazität</t>
  </si>
  <si>
    <t>Stichtag 1.12.2004</t>
  </si>
  <si>
    <t>8. Legehennenhaltung und Eiererzeugung 2003 und 2004 nach der Größenstruktur</t>
  </si>
  <si>
    <t>9. Legehennenhaltung und Eiererzeugung 2003 und 2004 sowie 2004 nach Monaten</t>
  </si>
  <si>
    <t>Veränderungen der Eiererzeugung und Legeleistung 2004 gegenüber dem jeweiligen Vorjahresmonat</t>
  </si>
  <si>
    <r>
      <t>6. Milchanlieferung an Molkereien 2003 und 2004 nach Ländern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sowie 2004 nach Monaten </t>
    </r>
  </si>
  <si>
    <t>5. Milchleistung je Kuh, Milcherzeugung und -verwendung 2003 und 2004 sowie 2004 nach Monaten</t>
  </si>
  <si>
    <t>Veränderungen der Milchanlieferung an Molkereien 2004 gegenüber dem jeweiligen Vorjahresmonat</t>
  </si>
  <si>
    <t>beurteilten Tieren 2003 und 2004 sowie 2004 nach Kreisen</t>
  </si>
  <si>
    <r>
      <t>Noch: 3. Schlachtungen und Fleischerzeugung 2003 und 2004 sowie 2004 nach Monaten</t>
    </r>
    <r>
      <rPr>
        <vertAlign val="superscript"/>
        <sz val="9.5"/>
        <rFont val="Arial"/>
        <family val="2"/>
      </rPr>
      <t xml:space="preserve"> *)</t>
    </r>
  </si>
  <si>
    <r>
      <t xml:space="preserve">3. Schlachtungen und Fleischerzeugung 2003 und 2004 sowie 2004 nach Monaten </t>
    </r>
    <r>
      <rPr>
        <b/>
        <vertAlign val="superscript"/>
        <sz val="10"/>
        <rFont val="Arial"/>
        <family val="2"/>
      </rPr>
      <t>*)</t>
    </r>
  </si>
  <si>
    <t>Veränderungen der Schlachtungen 2004 gegenüber dem jeweiligen Vorjahresmonat</t>
  </si>
  <si>
    <t>2. Schweine-, Schaf- und Geflügelbestände 2004</t>
  </si>
  <si>
    <t>1. Pferde- und Rinderbestände 2004</t>
  </si>
  <si>
    <t>Viehbestände 2004</t>
  </si>
  <si>
    <t xml:space="preserve">Veränderungen der Milchanlieferung an Molkereien 2004 gegenüber dem jeweiligen Vorjahresmonat  </t>
  </si>
  <si>
    <t xml:space="preserve"> 1.    Pferde- und  Rinderbestände 2004</t>
  </si>
  <si>
    <t xml:space="preserve"> 2.    Schweine-, Schaf- und  Geflügelbestände 2004</t>
  </si>
  <si>
    <t xml:space="preserve"> 3.    Schlachtungen und Fleischerzeugung 2003 und 2004 sowie 2004 nach Monaten</t>
  </si>
  <si>
    <t xml:space="preserve"> 4.    Anzahl der Schlachtungen von beschauten, als tauglich beurteilten Tieren 2003 und 2004   </t>
  </si>
  <si>
    <t xml:space="preserve">        sowie 2004 nach Kreisen</t>
  </si>
  <si>
    <t xml:space="preserve"> 5.    Milchleistung je Kuh, Milcherzeugung und -verwendung 2003 und 2004 sowie 2004</t>
  </si>
  <si>
    <t xml:space="preserve"> 6.    Milchanlieferung an Molkereien 2003 und 2004 nach Ländern sowie 2004 nach Monaten</t>
  </si>
  <si>
    <t xml:space="preserve"> 7.    Milchanlieferung an Molkereien 2003 und 2004 sowie 2004 nach Kreisen</t>
  </si>
  <si>
    <t xml:space="preserve"> 8.    Legehennenhaltung und Eiererzeugung 2003 und 2004 nach der Größenstruktur</t>
  </si>
  <si>
    <t xml:space="preserve"> 9.    Legehennenhaltung und Eiererzeugung 2003 und 2004 sowie 2004 nach Monaten</t>
  </si>
  <si>
    <t>10.   Hennenhaltungsplätze 2003 und 2004 nach Haltungsform und Haltungskapazität</t>
  </si>
  <si>
    <t xml:space="preserve">          7. Milchanlieferung an Molkereien 2003</t>
  </si>
  <si>
    <t>Durchschnittsschlachtgewicht in Kilogramm</t>
  </si>
  <si>
    <t xml:space="preserve">                                             .</t>
  </si>
  <si>
    <t xml:space="preserve"> 3.2  Gewerbliche Schlachtungen </t>
  </si>
  <si>
    <t>unter                                   50 000</t>
  </si>
  <si>
    <t xml:space="preserve">    3 000  -   10 000</t>
  </si>
  <si>
    <t xml:space="preserve">  10 000  -   30 000</t>
  </si>
  <si>
    <t xml:space="preserve">  30 000  - 100 000</t>
  </si>
  <si>
    <t>und 2004 sowie 2004 nach Kreisen</t>
  </si>
  <si>
    <t>Meckl.-</t>
  </si>
  <si>
    <t>Vorp.</t>
  </si>
  <si>
    <t>Im Dezember jeden Jahres werden zusätzlich Daten zu den Haltungsformen (Käfighaltung, Bodenhaltung und Freiland-</t>
  </si>
  <si>
    <t xml:space="preserve">haltung) und zum Bestandsaufbau nach Altersklassen und Legeperioden erfragt. 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</si>
  <si>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</si>
  <si>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</si>
  <si>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</si>
  <si>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</si>
  <si>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</si>
  <si>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</si>
  <si>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</si>
  <si>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</si>
  <si>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</si>
  <si>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</si>
  <si>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2005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</si>
  <si>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</si>
  <si>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Viehbestand und tierische Erzeugung in Thüringen 2004</t>
  </si>
  <si>
    <t>Erscheinungsweise: jährlich</t>
  </si>
  <si>
    <t xml:space="preserve">Preis: 0,00 EUR 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</si>
</sst>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D###\ ###\ ###\ _D;_D_D_)\-* ###\ ###\ ###_D"/>
    <numFmt numFmtId="173" formatCode="#0\ "/>
    <numFmt numFmtId="174" formatCode="#\ ##0_D_D;[=0]\-_D_D;"/>
    <numFmt numFmtId="175" formatCode="###\ ###\ ###_D_D;_D_D\)\-* ###\ ###\ ###_D_D;;* @_D_D\ "/>
    <numFmt numFmtId="176" formatCode="#\ ##0_D_D;[=0]\._D_D;"/>
    <numFmt numFmtId="177" formatCode="_D###\ ###\ _D_D;_D_D_)\-* ###\ ###\ ###_D_D;;*@_D"/>
    <numFmt numFmtId="178" formatCode="_D###\ ###0.0\ _D_D;_D_D_)\-* ###\ ###\ #0.0\ _D_D;;*@_D_D"/>
    <numFmt numFmtId="179" formatCode="_D###\ ###0.00\ _D_D;_D_D_)\-* ###\ ###\ #0.00_D_D;;*@_D"/>
    <numFmt numFmtId="180" formatCode="#\ ##0_D_D_D_D_D_D_D_D;[=0]\._D_D;"/>
    <numFmt numFmtId="181" formatCode="#\ ##0_D;[=0]\-_D;"/>
    <numFmt numFmtId="182" formatCode="#\ ###\ ##0_D;[=0]\-_D;"/>
    <numFmt numFmtId="183" formatCode="#\ ##0_D;[=0]\._D;"/>
    <numFmt numFmtId="184" formatCode="#\ ##0_D"/>
    <numFmt numFmtId="185" formatCode="#\ ###\ ##0_D_D_D_D_D_D_D_D;[=0]\-_D;"/>
    <numFmt numFmtId="186" formatCode="#\ ##0.0_D_D_D"/>
    <numFmt numFmtId="187" formatCode="0_D_D"/>
    <numFmt numFmtId="188" formatCode="#\ ##0_D;[=0]\-_D_D;"/>
    <numFmt numFmtId="189" formatCode="#\ ##0_D;[=0]\-;"/>
    <numFmt numFmtId="190" formatCode="#\ ###\ ##0.0_D;[=0]\-_D;"/>
    <numFmt numFmtId="191" formatCode="#\ ##0;[=0]\-_D;"/>
    <numFmt numFmtId="192" formatCode="#0.0_D"/>
    <numFmt numFmtId="193" formatCode="#\ ##0\ &quot;r&quot;;[=0]\-_i;"/>
    <numFmt numFmtId="194" formatCode="#\ ##0_o;[=0]\-_O;"/>
    <numFmt numFmtId="195" formatCode="#\ ###\ ##0_o;[=0]\-_O;"/>
    <numFmt numFmtId="196" formatCode="_D###\ ###0.0\ _D;_D\)\-* ###\ ###\ #0.0\ _D_D;;*@_D_D"/>
    <numFmt numFmtId="197" formatCode="#\ ###\ ##0.0\ &quot;r&quot;_i;[=0]\-_;;General"/>
    <numFmt numFmtId="198" formatCode="#\ ###\ ##0\ &quot;r&quot;_i;[=0]\-;"/>
    <numFmt numFmtId="199" formatCode="_D###\ ###0.00\ _D;_D\)\-* ###\ ###\ #0.00_D_D;;*@_D"/>
    <numFmt numFmtId="200" formatCode="#\ ###\ ##0"/>
    <numFmt numFmtId="201" formatCode="#\ ###\ ##0_ \r;[=0]\-_O;"/>
    <numFmt numFmtId="202" formatCode="#\ ###\ ##0_ \r_D;[=0]\-_O;"/>
    <numFmt numFmtId="203" formatCode="&quot;Ja&quot;;&quot;Ja&quot;;&quot;Nein&quot;"/>
    <numFmt numFmtId="204" formatCode="&quot;Wahr&quot;;&quot;Wahr&quot;;&quot;Falsch&quot;"/>
    <numFmt numFmtId="205" formatCode="&quot;Ein&quot;;&quot;Ein&quot;;&quot;Aus&quot;"/>
    <numFmt numFmtId="206" formatCode="[$€-2]\ #,##0.00_);[Red]\([$€-2]\ #,##0.00\)"/>
    <numFmt numFmtId="207" formatCode="0.0_D"/>
    <numFmt numFmtId="208" formatCode="#\ ##0;[=0]\-;"/>
    <numFmt numFmtId="209" formatCode="#\ ##0_D;[=0]\-;_D"/>
    <numFmt numFmtId="210" formatCode="#\ ##0_D_D;[=0]\-;_D"/>
    <numFmt numFmtId="211" formatCode="#0_D_D;[=0]\-;_D"/>
    <numFmt numFmtId="212" formatCode="#\ ##0_D_D;[=0]\-_D;"/>
    <numFmt numFmtId="213" formatCode="0.0"/>
    <numFmt numFmtId="214" formatCode="#\ ##0_D_D;[=0]\-_D_D_D_D_D_D;"/>
    <numFmt numFmtId="215" formatCode="#\ ##0.#_D_D_D"/>
    <numFmt numFmtId="216" formatCode="#\ ##0.0#_D_D_D"/>
    <numFmt numFmtId="217" formatCode="#\ ##0_I;[=0]\-_D;"/>
    <numFmt numFmtId="218" formatCode="#\ ###\ ##0_D_D_D_D;[=0]\-_D;"/>
    <numFmt numFmtId="219" formatCode="#\ ##0_I;[=0]\-_I;"/>
    <numFmt numFmtId="220" formatCode="#\ ##0"/>
    <numFmt numFmtId="221" formatCode="#\ ##0.0_D_D_D_I"/>
    <numFmt numFmtId="222" formatCode="#\ ##0.0#_D_D_D_I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etica"/>
      <family val="2"/>
    </font>
    <font>
      <vertAlign val="superscript"/>
      <sz val="9"/>
      <name val="Helvetic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9"/>
      <name val="Arial"/>
      <family val="2"/>
    </font>
    <font>
      <sz val="10"/>
      <color indexed="27"/>
      <name val="Arial"/>
      <family val="2"/>
    </font>
    <font>
      <sz val="8"/>
      <name val="Helvetica"/>
      <family val="0"/>
    </font>
    <font>
      <sz val="9.5"/>
      <name val="Arial"/>
      <family val="0"/>
    </font>
    <font>
      <sz val="12"/>
      <name val="Helvetica"/>
      <family val="0"/>
    </font>
    <font>
      <sz val="12"/>
      <name val="Arial"/>
      <family val="0"/>
    </font>
    <font>
      <sz val="8.25"/>
      <name val="Helvetica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vertAlign val="superscript"/>
      <sz val="9.5"/>
      <name val="Arial"/>
      <family val="2"/>
    </font>
    <font>
      <b/>
      <sz val="9"/>
      <name val="Helvetica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 quotePrefix="1">
      <alignment horizontal="center"/>
    </xf>
    <xf numFmtId="0" fontId="16" fillId="0" borderId="0" xfId="0" applyFont="1" applyAlignment="1" quotePrefix="1">
      <alignment horizontal="centerContinuous" vertical="center"/>
    </xf>
    <xf numFmtId="0" fontId="16" fillId="0" borderId="0" xfId="0" applyFont="1" applyAlignment="1">
      <alignment horizontal="justify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 horizontal="center"/>
    </xf>
    <xf numFmtId="187" fontId="16" fillId="0" borderId="0" xfId="0" applyNumberFormat="1" applyFont="1" applyAlignment="1" quotePrefix="1">
      <alignment/>
    </xf>
    <xf numFmtId="173" fontId="16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173" fontId="16" fillId="0" borderId="0" xfId="0" applyNumberFormat="1" applyFont="1" applyAlignment="1" quotePrefix="1">
      <alignment horizontal="center"/>
    </xf>
    <xf numFmtId="0" fontId="16" fillId="0" borderId="0" xfId="0" applyFont="1" applyAlignment="1">
      <alignment horizontal="left"/>
    </xf>
    <xf numFmtId="0" fontId="18" fillId="0" borderId="0" xfId="0" applyFont="1" applyAlignment="1">
      <alignment/>
    </xf>
    <xf numFmtId="0" fontId="16" fillId="0" borderId="0" xfId="0" applyFont="1" applyAlignment="1" quotePrefix="1">
      <alignment horizontal="centerContinuous"/>
    </xf>
    <xf numFmtId="0" fontId="16" fillId="0" borderId="1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/>
    </xf>
    <xf numFmtId="0" fontId="16" fillId="0" borderId="4" xfId="0" applyFont="1" applyBorder="1" applyAlignment="1">
      <alignment horizontal="centerContinuous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Continuous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16" fillId="0" borderId="8" xfId="0" applyFont="1" applyBorder="1" applyAlignment="1">
      <alignment horizontal="centerContinuous" vertical="center"/>
    </xf>
    <xf numFmtId="0" fontId="16" fillId="0" borderId="9" xfId="0" applyFont="1" applyBorder="1" applyAlignment="1">
      <alignment horizontal="centerContinuous" vertical="center"/>
    </xf>
    <xf numFmtId="0" fontId="0" fillId="0" borderId="10" xfId="0" applyFont="1" applyBorder="1" applyAlignment="1">
      <alignment/>
    </xf>
    <xf numFmtId="213" fontId="0" fillId="0" borderId="0" xfId="0" applyNumberFormat="1" applyFont="1" applyAlignment="1">
      <alignment/>
    </xf>
    <xf numFmtId="0" fontId="16" fillId="0" borderId="10" xfId="0" applyFont="1" applyBorder="1" applyAlignment="1" quotePrefix="1">
      <alignment vertical="center"/>
    </xf>
    <xf numFmtId="186" fontId="16" fillId="0" borderId="0" xfId="0" applyNumberFormat="1" applyFont="1" applyAlignment="1">
      <alignment vertical="center"/>
    </xf>
    <xf numFmtId="184" fontId="16" fillId="0" borderId="0" xfId="0" applyNumberFormat="1" applyFont="1" applyAlignment="1">
      <alignment vertical="center"/>
    </xf>
    <xf numFmtId="0" fontId="17" fillId="0" borderId="10" xfId="0" applyFont="1" applyBorder="1" applyAlignment="1" quotePrefix="1">
      <alignment vertical="center"/>
    </xf>
    <xf numFmtId="184" fontId="17" fillId="0" borderId="0" xfId="0" applyNumberFormat="1" applyFont="1" applyAlignment="1">
      <alignment vertical="center"/>
    </xf>
    <xf numFmtId="186" fontId="16" fillId="0" borderId="0" xfId="0" applyNumberFormat="1" applyFont="1" applyAlignment="1">
      <alignment/>
    </xf>
    <xf numFmtId="184" fontId="16" fillId="0" borderId="0" xfId="0" applyNumberFormat="1" applyFont="1" applyAlignment="1">
      <alignment/>
    </xf>
    <xf numFmtId="0" fontId="16" fillId="0" borderId="10" xfId="0" applyFont="1" applyBorder="1" applyAlignment="1">
      <alignment vertical="center"/>
    </xf>
    <xf numFmtId="216" fontId="16" fillId="0" borderId="0" xfId="0" applyNumberFormat="1" applyFont="1" applyAlignment="1">
      <alignment vertical="center"/>
    </xf>
    <xf numFmtId="189" fontId="16" fillId="0" borderId="0" xfId="0" applyNumberFormat="1" applyFont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91" fontId="16" fillId="0" borderId="0" xfId="0" applyNumberFormat="1" applyFont="1" applyAlignment="1">
      <alignment vertical="center"/>
    </xf>
    <xf numFmtId="0" fontId="16" fillId="0" borderId="0" xfId="0" applyFont="1" applyAlignment="1">
      <alignment horizontal="centerContinuous"/>
    </xf>
    <xf numFmtId="200" fontId="16" fillId="0" borderId="11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200" fontId="16" fillId="0" borderId="13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172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16" fillId="0" borderId="0" xfId="0" applyFont="1" applyBorder="1" applyAlignment="1">
      <alignment horizontal="left" vertical="center"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horizontal="left" vertical="center"/>
    </xf>
    <xf numFmtId="182" fontId="16" fillId="0" borderId="0" xfId="0" applyNumberFormat="1" applyFont="1" applyAlignment="1">
      <alignment vertical="center"/>
    </xf>
    <xf numFmtId="183" fontId="16" fillId="0" borderId="0" xfId="0" applyNumberFormat="1" applyFont="1" applyAlignment="1">
      <alignment vertical="center"/>
    </xf>
    <xf numFmtId="172" fontId="16" fillId="0" borderId="0" xfId="0" applyNumberFormat="1" applyFont="1" applyAlignment="1">
      <alignment vertical="center"/>
    </xf>
    <xf numFmtId="0" fontId="17" fillId="0" borderId="0" xfId="0" applyFont="1" applyBorder="1" applyAlignment="1">
      <alignment/>
    </xf>
    <xf numFmtId="0" fontId="17" fillId="0" borderId="14" xfId="0" applyFont="1" applyBorder="1" applyAlignment="1">
      <alignment/>
    </xf>
    <xf numFmtId="172" fontId="17" fillId="0" borderId="0" xfId="0" applyNumberFormat="1" applyFont="1" applyAlignment="1">
      <alignment/>
    </xf>
    <xf numFmtId="0" fontId="17" fillId="0" borderId="0" xfId="0" applyFont="1" applyBorder="1" applyAlignment="1">
      <alignment vertical="center"/>
    </xf>
    <xf numFmtId="0" fontId="17" fillId="0" borderId="14" xfId="0" applyFont="1" applyBorder="1" applyAlignment="1">
      <alignment horizontal="left" vertical="center"/>
    </xf>
    <xf numFmtId="182" fontId="17" fillId="0" borderId="0" xfId="0" applyNumberFormat="1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Continuous" vertical="center"/>
    </xf>
    <xf numFmtId="0" fontId="16" fillId="0" borderId="15" xfId="0" applyFont="1" applyBorder="1" applyAlignment="1">
      <alignment horizontal="centerContinuous" vertical="center"/>
    </xf>
    <xf numFmtId="0" fontId="16" fillId="0" borderId="0" xfId="0" applyFont="1" applyAlignment="1">
      <alignment horizontal="center" vertical="center"/>
    </xf>
    <xf numFmtId="0" fontId="16" fillId="0" borderId="16" xfId="0" applyFont="1" applyBorder="1" applyAlignment="1">
      <alignment horizontal="centerContinuous" vertical="center"/>
    </xf>
    <xf numFmtId="0" fontId="16" fillId="0" borderId="17" xfId="0" applyFont="1" applyBorder="1" applyAlignment="1">
      <alignment horizontal="centerContinuous" vertical="center"/>
    </xf>
    <xf numFmtId="0" fontId="16" fillId="0" borderId="18" xfId="0" applyFont="1" applyBorder="1" applyAlignment="1">
      <alignment horizontal="centerContinuous" vertical="center"/>
    </xf>
    <xf numFmtId="0" fontId="16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Continuous" vertical="center"/>
    </xf>
    <xf numFmtId="196" fontId="16" fillId="0" borderId="0" xfId="0" applyNumberFormat="1" applyFont="1" applyAlignment="1">
      <alignment vertical="center"/>
    </xf>
    <xf numFmtId="199" fontId="16" fillId="0" borderId="0" xfId="0" applyNumberFormat="1" applyFont="1" applyAlignment="1">
      <alignment vertical="center"/>
    </xf>
    <xf numFmtId="190" fontId="16" fillId="0" borderId="0" xfId="0" applyNumberFormat="1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172" fontId="17" fillId="0" borderId="0" xfId="0" applyNumberFormat="1" applyFont="1" applyAlignment="1">
      <alignment vertical="center"/>
    </xf>
    <xf numFmtId="196" fontId="17" fillId="0" borderId="0" xfId="0" applyNumberFormat="1" applyFont="1" applyAlignment="1">
      <alignment vertical="center"/>
    </xf>
    <xf numFmtId="199" fontId="17" fillId="0" borderId="0" xfId="0" applyNumberFormat="1" applyFont="1" applyAlignment="1">
      <alignment vertical="center"/>
    </xf>
    <xf numFmtId="190" fontId="17" fillId="0" borderId="0" xfId="0" applyNumberFormat="1" applyFont="1" applyAlignment="1">
      <alignment vertical="center"/>
    </xf>
    <xf numFmtId="177" fontId="17" fillId="0" borderId="0" xfId="0" applyNumberFormat="1" applyFont="1" applyAlignment="1">
      <alignment/>
    </xf>
    <xf numFmtId="178" fontId="17" fillId="0" borderId="0" xfId="0" applyNumberFormat="1" applyFont="1" applyAlignment="1">
      <alignment/>
    </xf>
    <xf numFmtId="179" fontId="17" fillId="0" borderId="0" xfId="0" applyNumberFormat="1" applyFont="1" applyAlignment="1">
      <alignment/>
    </xf>
    <xf numFmtId="0" fontId="16" fillId="0" borderId="2" xfId="0" applyFont="1" applyBorder="1" applyAlignment="1">
      <alignment/>
    </xf>
    <xf numFmtId="0" fontId="16" fillId="0" borderId="19" xfId="0" applyFont="1" applyBorder="1" applyAlignment="1">
      <alignment horizontal="center" vertical="center"/>
    </xf>
    <xf numFmtId="0" fontId="16" fillId="0" borderId="4" xfId="0" applyFont="1" applyBorder="1" applyAlignment="1">
      <alignment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Continuous"/>
    </xf>
    <xf numFmtId="0" fontId="16" fillId="0" borderId="0" xfId="0" applyFont="1" applyBorder="1" applyAlignment="1" quotePrefix="1">
      <alignment vertical="center"/>
    </xf>
    <xf numFmtId="0" fontId="17" fillId="0" borderId="0" xfId="0" applyFont="1" applyBorder="1" applyAlignment="1" quotePrefix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177" fontId="16" fillId="0" borderId="0" xfId="0" applyNumberFormat="1" applyFont="1" applyAlignment="1">
      <alignment/>
    </xf>
    <xf numFmtId="175" fontId="16" fillId="0" borderId="0" xfId="0" applyNumberFormat="1" applyFont="1" applyAlignment="1" quotePrefix="1">
      <alignment/>
    </xf>
    <xf numFmtId="179" fontId="16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6" fillId="0" borderId="24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6" fillId="0" borderId="25" xfId="0" applyFont="1" applyBorder="1" applyAlignment="1">
      <alignment horizontal="center"/>
    </xf>
    <xf numFmtId="0" fontId="16" fillId="0" borderId="19" xfId="0" applyFont="1" applyBorder="1" applyAlignment="1">
      <alignment/>
    </xf>
    <xf numFmtId="0" fontId="16" fillId="0" borderId="23" xfId="0" applyFont="1" applyBorder="1" applyAlignment="1">
      <alignment horizontal="centerContinuous" vertical="center"/>
    </xf>
    <xf numFmtId="0" fontId="16" fillId="0" borderId="9" xfId="0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16" fillId="0" borderId="23" xfId="0" applyFont="1" applyBorder="1" applyAlignment="1">
      <alignment/>
    </xf>
    <xf numFmtId="181" fontId="16" fillId="0" borderId="4" xfId="0" applyNumberFormat="1" applyFont="1" applyBorder="1" applyAlignment="1">
      <alignment vertical="center"/>
    </xf>
    <xf numFmtId="174" fontId="16" fillId="0" borderId="0" xfId="0" applyNumberFormat="1" applyFont="1" applyAlignment="1">
      <alignment vertical="center"/>
    </xf>
    <xf numFmtId="174" fontId="16" fillId="0" borderId="23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1" fontId="17" fillId="0" borderId="4" xfId="0" applyNumberFormat="1" applyFont="1" applyBorder="1" applyAlignment="1">
      <alignment vertical="center"/>
    </xf>
    <xf numFmtId="174" fontId="17" fillId="0" borderId="0" xfId="0" applyNumberFormat="1" applyFont="1" applyAlignment="1">
      <alignment vertical="center"/>
    </xf>
    <xf numFmtId="174" fontId="17" fillId="0" borderId="23" xfId="0" applyNumberFormat="1" applyFont="1" applyBorder="1" applyAlignment="1">
      <alignment vertical="center"/>
    </xf>
    <xf numFmtId="174" fontId="0" fillId="0" borderId="0" xfId="0" applyNumberFormat="1" applyFont="1" applyAlignment="1">
      <alignment vertical="center"/>
    </xf>
    <xf numFmtId="174" fontId="16" fillId="0" borderId="0" xfId="0" applyNumberFormat="1" applyFont="1" applyAlignment="1">
      <alignment/>
    </xf>
    <xf numFmtId="181" fontId="16" fillId="0" borderId="4" xfId="0" applyNumberFormat="1" applyFont="1" applyBorder="1" applyAlignment="1">
      <alignment/>
    </xf>
    <xf numFmtId="174" fontId="16" fillId="0" borderId="23" xfId="0" applyNumberFormat="1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175" fontId="16" fillId="0" borderId="0" xfId="0" applyNumberFormat="1" applyFont="1" applyAlignment="1">
      <alignment vertical="center"/>
    </xf>
    <xf numFmtId="175" fontId="17" fillId="0" borderId="0" xfId="0" applyNumberFormat="1" applyFont="1" applyAlignment="1">
      <alignment vertical="center"/>
    </xf>
    <xf numFmtId="0" fontId="16" fillId="0" borderId="19" xfId="0" applyFont="1" applyBorder="1" applyAlignment="1">
      <alignment horizontal="centerContinuous"/>
    </xf>
    <xf numFmtId="0" fontId="16" fillId="0" borderId="27" xfId="0" applyFont="1" applyBorder="1" applyAlignment="1">
      <alignment horizontal="centerContinuous" vertical="center"/>
    </xf>
    <xf numFmtId="0" fontId="16" fillId="0" borderId="4" xfId="0" applyFont="1" applyBorder="1" applyAlignment="1">
      <alignment horizontal="centerContinuous"/>
    </xf>
    <xf numFmtId="0" fontId="16" fillId="0" borderId="28" xfId="0" applyFont="1" applyBorder="1" applyAlignment="1">
      <alignment horizontal="centerContinuous"/>
    </xf>
    <xf numFmtId="0" fontId="16" fillId="0" borderId="10" xfId="0" applyFont="1" applyBorder="1" applyAlignment="1">
      <alignment/>
    </xf>
    <xf numFmtId="192" fontId="16" fillId="0" borderId="0" xfId="0" applyNumberFormat="1" applyFont="1" applyAlignment="1">
      <alignment vertical="center"/>
    </xf>
    <xf numFmtId="207" fontId="17" fillId="0" borderId="0" xfId="0" applyNumberFormat="1" applyFont="1" applyAlignment="1">
      <alignment vertical="center"/>
    </xf>
    <xf numFmtId="192" fontId="16" fillId="0" borderId="0" xfId="0" applyNumberFormat="1" applyFont="1" applyAlignment="1">
      <alignment/>
    </xf>
    <xf numFmtId="181" fontId="16" fillId="0" borderId="0" xfId="0" applyNumberFormat="1" applyFont="1" applyAlignment="1">
      <alignment vertic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16" fillId="0" borderId="29" xfId="0" applyFont="1" applyBorder="1" applyAlignment="1">
      <alignment horizontal="centerContinuous" vertical="center"/>
    </xf>
    <xf numFmtId="0" fontId="16" fillId="0" borderId="19" xfId="0" applyFont="1" applyBorder="1" applyAlignment="1">
      <alignment vertical="center"/>
    </xf>
    <xf numFmtId="0" fontId="16" fillId="0" borderId="2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16" fillId="0" borderId="9" xfId="0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6" xfId="0" applyFont="1" applyBorder="1" applyAlignment="1">
      <alignment vertical="center"/>
    </xf>
    <xf numFmtId="0" fontId="16" fillId="0" borderId="23" xfId="0" applyFont="1" applyBorder="1" applyAlignment="1">
      <alignment horizontal="center"/>
    </xf>
    <xf numFmtId="188" fontId="16" fillId="0" borderId="4" xfId="0" applyNumberFormat="1" applyFont="1" applyBorder="1" applyAlignment="1">
      <alignment vertical="center"/>
    </xf>
    <xf numFmtId="0" fontId="16" fillId="0" borderId="10" xfId="0" applyFont="1" applyBorder="1" applyAlignment="1" quotePrefix="1">
      <alignment horizontal="left" vertical="center"/>
    </xf>
    <xf numFmtId="188" fontId="17" fillId="0" borderId="4" xfId="0" applyNumberFormat="1" applyFont="1" applyBorder="1" applyAlignment="1">
      <alignment vertical="center"/>
    </xf>
    <xf numFmtId="0" fontId="17" fillId="0" borderId="10" xfId="0" applyFont="1" applyBorder="1" applyAlignment="1" quotePrefix="1">
      <alignment horizontal="left" vertical="center"/>
    </xf>
    <xf numFmtId="181" fontId="17" fillId="0" borderId="0" xfId="0" applyNumberFormat="1" applyFont="1" applyAlignment="1">
      <alignment vertical="center"/>
    </xf>
    <xf numFmtId="188" fontId="16" fillId="0" borderId="4" xfId="0" applyNumberFormat="1" applyFont="1" applyBorder="1" applyAlignment="1">
      <alignment/>
    </xf>
    <xf numFmtId="181" fontId="16" fillId="0" borderId="0" xfId="0" applyNumberFormat="1" applyFont="1" applyAlignment="1">
      <alignment/>
    </xf>
    <xf numFmtId="174" fontId="16" fillId="0" borderId="0" xfId="0" applyNumberFormat="1" applyFont="1" applyAlignment="1">
      <alignment/>
    </xf>
    <xf numFmtId="181" fontId="16" fillId="0" borderId="0" xfId="0" applyNumberFormat="1" applyFont="1" applyAlignment="1">
      <alignment horizontal="right" vertical="center"/>
    </xf>
    <xf numFmtId="183" fontId="16" fillId="0" borderId="4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172" fontId="16" fillId="0" borderId="0" xfId="0" applyNumberFormat="1" applyFont="1" applyAlignment="1">
      <alignment horizontal="centerContinuous"/>
    </xf>
    <xf numFmtId="0" fontId="16" fillId="0" borderId="0" xfId="0" applyFont="1" applyBorder="1" applyAlignment="1">
      <alignment horizontal="center"/>
    </xf>
    <xf numFmtId="181" fontId="16" fillId="0" borderId="0" xfId="0" applyNumberFormat="1" applyFont="1" applyBorder="1" applyAlignment="1">
      <alignment/>
    </xf>
    <xf numFmtId="172" fontId="17" fillId="0" borderId="0" xfId="0" applyNumberFormat="1" applyFont="1" applyAlignment="1">
      <alignment/>
    </xf>
    <xf numFmtId="181" fontId="17" fillId="0" borderId="0" xfId="0" applyNumberFormat="1" applyFont="1" applyAlignment="1">
      <alignment/>
    </xf>
    <xf numFmtId="182" fontId="17" fillId="0" borderId="0" xfId="0" applyNumberFormat="1" applyFont="1" applyAlignment="1">
      <alignment/>
    </xf>
    <xf numFmtId="181" fontId="17" fillId="0" borderId="0" xfId="0" applyNumberFormat="1" applyFont="1" applyBorder="1" applyAlignment="1">
      <alignment/>
    </xf>
    <xf numFmtId="182" fontId="16" fillId="0" borderId="0" xfId="0" applyNumberFormat="1" applyFont="1" applyAlignment="1">
      <alignment/>
    </xf>
    <xf numFmtId="0" fontId="16" fillId="0" borderId="3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194" fontId="16" fillId="0" borderId="0" xfId="0" applyNumberFormat="1" applyFont="1" applyAlignment="1">
      <alignment vertical="center"/>
    </xf>
    <xf numFmtId="194" fontId="17" fillId="0" borderId="0" xfId="0" applyNumberFormat="1" applyFont="1" applyAlignment="1">
      <alignment vertical="center"/>
    </xf>
    <xf numFmtId="194" fontId="0" fillId="0" borderId="0" xfId="0" applyNumberFormat="1" applyFont="1" applyAlignment="1">
      <alignment/>
    </xf>
    <xf numFmtId="195" fontId="16" fillId="0" borderId="0" xfId="0" applyNumberFormat="1" applyFont="1" applyAlignment="1">
      <alignment vertical="center"/>
    </xf>
    <xf numFmtId="195" fontId="17" fillId="0" borderId="0" xfId="0" applyNumberFormat="1" applyFont="1" applyAlignment="1">
      <alignment vertical="center"/>
    </xf>
    <xf numFmtId="174" fontId="16" fillId="0" borderId="0" xfId="0" applyNumberFormat="1" applyFont="1" applyBorder="1" applyAlignment="1">
      <alignment vertical="center"/>
    </xf>
    <xf numFmtId="172" fontId="16" fillId="0" borderId="0" xfId="0" applyNumberFormat="1" applyFont="1" applyBorder="1" applyAlignment="1">
      <alignment/>
    </xf>
    <xf numFmtId="174" fontId="16" fillId="0" borderId="0" xfId="0" applyNumberFormat="1" applyFont="1" applyBorder="1" applyAlignment="1">
      <alignment/>
    </xf>
    <xf numFmtId="0" fontId="16" fillId="0" borderId="31" xfId="0" applyFont="1" applyBorder="1" applyAlignment="1">
      <alignment vertical="center"/>
    </xf>
    <xf numFmtId="0" fontId="0" fillId="0" borderId="2" xfId="0" applyFont="1" applyBorder="1" applyAlignment="1">
      <alignment/>
    </xf>
    <xf numFmtId="0" fontId="16" fillId="0" borderId="2" xfId="0" applyFont="1" applyBorder="1" applyAlignment="1">
      <alignment horizontal="center"/>
    </xf>
    <xf numFmtId="0" fontId="16" fillId="0" borderId="9" xfId="0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32" xfId="0" applyFont="1" applyBorder="1" applyAlignment="1">
      <alignment/>
    </xf>
    <xf numFmtId="176" fontId="16" fillId="0" borderId="25" xfId="0" applyNumberFormat="1" applyFont="1" applyBorder="1" applyAlignment="1">
      <alignment/>
    </xf>
    <xf numFmtId="176" fontId="16" fillId="0" borderId="0" xfId="0" applyNumberFormat="1" applyFont="1" applyAlignment="1">
      <alignment/>
    </xf>
    <xf numFmtId="185" fontId="16" fillId="0" borderId="0" xfId="0" applyNumberFormat="1" applyFont="1" applyAlignment="1">
      <alignment/>
    </xf>
    <xf numFmtId="180" fontId="16" fillId="0" borderId="0" xfId="0" applyNumberFormat="1" applyFont="1" applyAlignment="1" quotePrefix="1">
      <alignment/>
    </xf>
    <xf numFmtId="0" fontId="17" fillId="0" borderId="10" xfId="0" applyFont="1" applyBorder="1" applyAlignment="1">
      <alignment/>
    </xf>
    <xf numFmtId="185" fontId="17" fillId="0" borderId="0" xfId="0" applyNumberFormat="1" applyFont="1" applyAlignment="1">
      <alignment/>
    </xf>
    <xf numFmtId="176" fontId="16" fillId="0" borderId="10" xfId="0" applyNumberFormat="1" applyFont="1" applyBorder="1" applyAlignment="1">
      <alignment/>
    </xf>
    <xf numFmtId="185" fontId="16" fillId="0" borderId="0" xfId="0" applyNumberFormat="1" applyFont="1" applyAlignment="1" applyProtection="1">
      <alignment/>
      <protection locked="0"/>
    </xf>
    <xf numFmtId="0" fontId="19" fillId="0" borderId="10" xfId="0" applyFont="1" applyBorder="1" applyAlignment="1">
      <alignment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6" fillId="0" borderId="0" xfId="0" applyFont="1" applyAlignment="1" quotePrefix="1">
      <alignment horizontal="left"/>
    </xf>
    <xf numFmtId="0" fontId="16" fillId="0" borderId="0" xfId="0" applyFont="1" applyAlignment="1" quotePrefix="1">
      <alignment/>
    </xf>
    <xf numFmtId="0" fontId="1" fillId="0" borderId="23" xfId="0" applyFont="1" applyBorder="1" applyAlignment="1">
      <alignment/>
    </xf>
    <xf numFmtId="0" fontId="1" fillId="0" borderId="0" xfId="0" applyFont="1" applyAlignment="1">
      <alignment vertical="center"/>
    </xf>
    <xf numFmtId="185" fontId="4" fillId="0" borderId="0" xfId="0" applyNumberFormat="1" applyFont="1" applyAlignment="1">
      <alignment/>
    </xf>
    <xf numFmtId="185" fontId="2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19" fontId="16" fillId="0" borderId="0" xfId="0" applyNumberFormat="1" applyFont="1" applyAlignment="1">
      <alignment vertical="center"/>
    </xf>
    <xf numFmtId="219" fontId="17" fillId="0" borderId="0" xfId="0" applyNumberFormat="1" applyFont="1" applyAlignment="1">
      <alignment vertical="center"/>
    </xf>
    <xf numFmtId="219" fontId="16" fillId="0" borderId="0" xfId="0" applyNumberFormat="1" applyFont="1" applyAlignment="1">
      <alignment/>
    </xf>
    <xf numFmtId="220" fontId="16" fillId="0" borderId="0" xfId="0" applyNumberFormat="1" applyFont="1" applyAlignment="1">
      <alignment vertical="center"/>
    </xf>
    <xf numFmtId="220" fontId="17" fillId="0" borderId="0" xfId="0" applyNumberFormat="1" applyFont="1" applyAlignment="1">
      <alignment vertical="center"/>
    </xf>
    <xf numFmtId="220" fontId="16" fillId="0" borderId="0" xfId="0" applyNumberFormat="1" applyFont="1" applyAlignment="1">
      <alignment/>
    </xf>
    <xf numFmtId="208" fontId="16" fillId="0" borderId="0" xfId="0" applyNumberFormat="1" applyFont="1" applyAlignment="1">
      <alignment vertical="center"/>
    </xf>
    <xf numFmtId="216" fontId="17" fillId="0" borderId="0" xfId="0" applyNumberFormat="1" applyFont="1" applyAlignment="1">
      <alignment vertical="center"/>
    </xf>
    <xf numFmtId="186" fontId="17" fillId="0" borderId="0" xfId="0" applyNumberFormat="1" applyFont="1" applyAlignment="1">
      <alignment vertical="center"/>
    </xf>
    <xf numFmtId="207" fontId="16" fillId="0" borderId="0" xfId="0" applyNumberFormat="1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0" fillId="0" borderId="2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0" fillId="0" borderId="4" xfId="0" applyFont="1" applyBorder="1" applyAlignment="1">
      <alignment wrapText="1"/>
    </xf>
    <xf numFmtId="0" fontId="20" fillId="0" borderId="2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6" fillId="0" borderId="3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200" fontId="16" fillId="0" borderId="11" xfId="0" applyNumberFormat="1" applyFont="1" applyBorder="1" applyAlignment="1">
      <alignment horizontal="center" vertical="center" wrapText="1"/>
    </xf>
    <xf numFmtId="200" fontId="16" fillId="0" borderId="20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6" fillId="0" borderId="0" xfId="0" applyFont="1" applyAlignment="1" quotePrefix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8C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Tausend Stück</a:t>
            </a:r>
          </a:p>
        </c:rich>
      </c:tx>
      <c:layout>
        <c:manualLayout>
          <c:xMode val="factor"/>
          <c:yMode val="factor"/>
          <c:x val="-0.296"/>
          <c:y val="0.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245"/>
          <c:w val="0.9425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</c:spPr>
          </c:dPt>
          <c:cat>
            <c:strRef>
              <c:f>GRAFIKDATEN!$A$3:$A$4</c:f>
              <c:strCache>
                <c:ptCount val="2"/>
                <c:pt idx="0">
                  <c:v>Mai</c:v>
                </c:pt>
                <c:pt idx="1">
                  <c:v>November</c:v>
                </c:pt>
              </c:strCache>
            </c:strRef>
          </c:cat>
          <c:val>
            <c:numRef>
              <c:f>GRAFIKDATEN!$B$3:$B$4</c:f>
              <c:numCache>
                <c:ptCount val="2"/>
                <c:pt idx="0">
                  <c:v>49</c:v>
                </c:pt>
                <c:pt idx="1">
                  <c:v>56</c:v>
                </c:pt>
              </c:numCache>
            </c:numRef>
          </c:val>
        </c:ser>
        <c:ser>
          <c:idx val="1"/>
          <c:order val="1"/>
          <c:spPr>
            <a:solidFill>
              <a:srgbClr val="FFC8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GRAFIKDATEN!$A$3:$A$4</c:f>
              <c:strCache>
                <c:ptCount val="2"/>
                <c:pt idx="0">
                  <c:v>Mai</c:v>
                </c:pt>
                <c:pt idx="1">
                  <c:v>November</c:v>
                </c:pt>
              </c:strCache>
            </c:strRef>
          </c:cat>
          <c:val>
            <c:numRef>
              <c:f>GRAFIKDATEN!$C$3:$C$4</c:f>
              <c:numCache>
                <c:ptCount val="2"/>
                <c:pt idx="0">
                  <c:v>48</c:v>
                </c:pt>
                <c:pt idx="1">
                  <c:v>45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GRAFIKDATEN!$A$3:$A$4</c:f>
              <c:strCache>
                <c:ptCount val="2"/>
                <c:pt idx="0">
                  <c:v>Mai</c:v>
                </c:pt>
                <c:pt idx="1">
                  <c:v>November</c:v>
                </c:pt>
              </c:strCache>
            </c:strRef>
          </c:cat>
          <c:val>
            <c:numRef>
              <c:f>GRAFIKDATEN!$D$3:$D$4</c:f>
              <c:numCache>
                <c:ptCount val="2"/>
                <c:pt idx="0">
                  <c:v>73</c:v>
                </c:pt>
                <c:pt idx="1">
                  <c:v>71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cat>
            <c:strRef>
              <c:f>GRAFIKDATEN!$A$3:$A$4</c:f>
              <c:strCache>
                <c:ptCount val="2"/>
                <c:pt idx="0">
                  <c:v>Mai</c:v>
                </c:pt>
                <c:pt idx="1">
                  <c:v>November</c:v>
                </c:pt>
              </c:strCache>
            </c:strRef>
          </c:cat>
          <c:val>
            <c:numRef>
              <c:f>GRAFIKDATEN!$E$3:$E$4</c:f>
              <c:numCache>
                <c:ptCount val="2"/>
                <c:pt idx="0">
                  <c:v>184</c:v>
                </c:pt>
                <c:pt idx="1">
                  <c:v>183</c:v>
                </c:pt>
              </c:numCache>
            </c:numRef>
          </c:val>
        </c:ser>
        <c:axId val="53118012"/>
        <c:axId val="8300061"/>
      </c:barChart>
      <c:catAx>
        <c:axId val="5311801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300061"/>
        <c:crosses val="autoZero"/>
        <c:auto val="1"/>
        <c:lblOffset val="100"/>
        <c:noMultiLvlLbl val="0"/>
      </c:catAx>
      <c:valAx>
        <c:axId val="8300061"/>
        <c:scaling>
          <c:orientation val="minMax"/>
          <c:max val="2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3118012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Tausend Stück</a:t>
            </a:r>
          </a:p>
        </c:rich>
      </c:tx>
      <c:layout>
        <c:manualLayout>
          <c:xMode val="factor"/>
          <c:yMode val="factor"/>
          <c:x val="-0.296"/>
          <c:y val="0.06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255"/>
          <c:w val="0.9425"/>
          <c:h val="0.84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</c:spPr>
          </c:dPt>
          <c:cat>
            <c:strRef>
              <c:f>GRAFIKDATEN!$A$6:$A$7</c:f>
              <c:strCache>
                <c:ptCount val="2"/>
                <c:pt idx="0">
                  <c:v>Mai</c:v>
                </c:pt>
                <c:pt idx="1">
                  <c:v>November</c:v>
                </c:pt>
              </c:strCache>
            </c:strRef>
          </c:cat>
          <c:val>
            <c:numRef>
              <c:f>GRAFIKDATEN!$B$6:$B$7</c:f>
              <c:numCache>
                <c:ptCount val="2"/>
                <c:pt idx="0">
                  <c:v>173</c:v>
                </c:pt>
                <c:pt idx="1">
                  <c:v>225</c:v>
                </c:pt>
              </c:numCache>
            </c:numRef>
          </c:val>
        </c:ser>
        <c:ser>
          <c:idx val="1"/>
          <c:order val="1"/>
          <c:spPr>
            <a:solidFill>
              <a:srgbClr val="FFC8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8C8"/>
              </a:solidFill>
            </c:spPr>
          </c:dPt>
          <c:cat>
            <c:strRef>
              <c:f>GRAFIKDATEN!$A$6:$A$7</c:f>
              <c:strCache>
                <c:ptCount val="2"/>
                <c:pt idx="0">
                  <c:v>Mai</c:v>
                </c:pt>
                <c:pt idx="1">
                  <c:v>November</c:v>
                </c:pt>
              </c:strCache>
            </c:strRef>
          </c:cat>
          <c:val>
            <c:numRef>
              <c:f>GRAFIKDATEN!$C$6:$C$7</c:f>
              <c:numCache>
                <c:ptCount val="2"/>
                <c:pt idx="0">
                  <c:v>247</c:v>
                </c:pt>
                <c:pt idx="1">
                  <c:v>203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GRAFIKDATEN!$A$6:$A$7</c:f>
              <c:strCache>
                <c:ptCount val="2"/>
                <c:pt idx="0">
                  <c:v>Mai</c:v>
                </c:pt>
                <c:pt idx="1">
                  <c:v>November</c:v>
                </c:pt>
              </c:strCache>
            </c:strRef>
          </c:cat>
          <c:val>
            <c:numRef>
              <c:f>GRAFIKDATEN!$D$6:$D$7</c:f>
              <c:numCache>
                <c:ptCount val="2"/>
                <c:pt idx="0">
                  <c:v>229</c:v>
                </c:pt>
                <c:pt idx="1">
                  <c:v>236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GRAFIKDATEN!$A$6:$A$7</c:f>
              <c:strCache>
                <c:ptCount val="2"/>
                <c:pt idx="0">
                  <c:v>Mai</c:v>
                </c:pt>
                <c:pt idx="1">
                  <c:v>November</c:v>
                </c:pt>
              </c:strCache>
            </c:strRef>
          </c:cat>
          <c:val>
            <c:numRef>
              <c:f>GRAFIKDATEN!$E$6:$E$7</c:f>
              <c:numCache>
                <c:ptCount val="2"/>
                <c:pt idx="0">
                  <c:v>93</c:v>
                </c:pt>
                <c:pt idx="1">
                  <c:v>90</c:v>
                </c:pt>
              </c:numCache>
            </c:numRef>
          </c:val>
        </c:ser>
        <c:axId val="7591686"/>
        <c:axId val="1216311"/>
      </c:barChart>
      <c:catAx>
        <c:axId val="759168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216311"/>
        <c:crosses val="autoZero"/>
        <c:auto val="1"/>
        <c:lblOffset val="100"/>
        <c:noMultiLvlLbl val="0"/>
      </c:catAx>
      <c:valAx>
        <c:axId val="121631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59168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Prozent</a:t>
            </a:r>
          </a:p>
        </c:rich>
      </c:tx>
      <c:layout>
        <c:manualLayout>
          <c:xMode val="factor"/>
          <c:yMode val="factor"/>
          <c:x val="-0.37975"/>
          <c:y val="0.07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38"/>
          <c:w val="0.9577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GRAFIKDATEN!$A$10:$A$15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GRAFIKDATEN!$B$10:$B$15</c:f>
              <c:numCache>
                <c:ptCount val="6"/>
                <c:pt idx="0">
                  <c:v>-10.2</c:v>
                </c:pt>
                <c:pt idx="1">
                  <c:v>-4</c:v>
                </c:pt>
                <c:pt idx="2">
                  <c:v>4.1</c:v>
                </c:pt>
                <c:pt idx="3">
                  <c:v>-10.261358274232506</c:v>
                </c:pt>
                <c:pt idx="4">
                  <c:v>-9.8</c:v>
                </c:pt>
                <c:pt idx="5">
                  <c:v>-2.5</c:v>
                </c:pt>
              </c:numCache>
            </c:numRef>
          </c:val>
        </c:ser>
        <c:ser>
          <c:idx val="1"/>
          <c:order val="1"/>
          <c:spPr>
            <a:solidFill>
              <a:srgbClr val="FFC8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8C8"/>
              </a:solidFill>
            </c:spPr>
          </c:dPt>
          <c:dPt>
            <c:idx val="1"/>
            <c:invertIfNegative val="0"/>
            <c:spPr>
              <a:solidFill>
                <a:srgbClr val="FFC8C8"/>
              </a:solidFill>
            </c:spPr>
          </c:dPt>
          <c:dPt>
            <c:idx val="3"/>
            <c:invertIfNegative val="0"/>
            <c:spPr>
              <a:solidFill>
                <a:srgbClr val="FFC8C8"/>
              </a:solidFill>
            </c:spPr>
          </c:dPt>
          <c:cat>
            <c:strRef>
              <c:f>GRAFIKDATEN!$A$10:$A$15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GRAFIKDATEN!$C$10:$C$15</c:f>
              <c:numCache>
                <c:ptCount val="6"/>
                <c:pt idx="0">
                  <c:v>-14.5</c:v>
                </c:pt>
                <c:pt idx="1">
                  <c:v>-11</c:v>
                </c:pt>
                <c:pt idx="2">
                  <c:v>-6.4</c:v>
                </c:pt>
                <c:pt idx="3">
                  <c:v>-22.552984953890956</c:v>
                </c:pt>
                <c:pt idx="4">
                  <c:v>-25.3</c:v>
                </c:pt>
                <c:pt idx="5">
                  <c:v>-12.7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GRAFIKDATEN!$A$10:$A$15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GRAFIKDATEN!$D$10:$D$15</c:f>
              <c:numCache>
                <c:ptCount val="6"/>
                <c:pt idx="0">
                  <c:v>-10</c:v>
                </c:pt>
                <c:pt idx="1">
                  <c:v>-3.7</c:v>
                </c:pt>
                <c:pt idx="2">
                  <c:v>4.4</c:v>
                </c:pt>
                <c:pt idx="3">
                  <c:v>-9.606170125563537</c:v>
                </c:pt>
                <c:pt idx="4">
                  <c:v>-9.3</c:v>
                </c:pt>
                <c:pt idx="5">
                  <c:v>-2.1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GRAFIKDATEN!$A$10:$A$15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GRAFIKDATEN!$E$10:$E$15</c:f>
              <c:numCache>
                <c:ptCount val="6"/>
                <c:pt idx="0">
                  <c:v>-22.1</c:v>
                </c:pt>
                <c:pt idx="1">
                  <c:v>11.5</c:v>
                </c:pt>
                <c:pt idx="2">
                  <c:v>23.5</c:v>
                </c:pt>
                <c:pt idx="3">
                  <c:v>-17.3</c:v>
                </c:pt>
                <c:pt idx="4">
                  <c:v>7.6</c:v>
                </c:pt>
                <c:pt idx="5">
                  <c:v>5.5</c:v>
                </c:pt>
              </c:numCache>
            </c:numRef>
          </c:val>
        </c:ser>
        <c:axId val="10946800"/>
        <c:axId val="31412337"/>
      </c:barChart>
      <c:catAx>
        <c:axId val="1094680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1412337"/>
        <c:crosses val="autoZero"/>
        <c:auto val="1"/>
        <c:lblOffset val="100"/>
        <c:noMultiLvlLbl val="0"/>
      </c:catAx>
      <c:valAx>
        <c:axId val="31412337"/>
        <c:scaling>
          <c:orientation val="minMax"/>
          <c:max val="60"/>
          <c:min val="-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94680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Prozent</a:t>
            </a:r>
          </a:p>
        </c:rich>
      </c:tx>
      <c:layout>
        <c:manualLayout>
          <c:xMode val="factor"/>
          <c:yMode val="factor"/>
          <c:x val="-0.38075"/>
          <c:y val="0.06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25"/>
          <c:w val="0.957"/>
          <c:h val="0.77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GRAFIKDATEN!$A$18:$A$23</c:f>
              <c:strCache>
                <c:ptCount val="6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</c:strCache>
            </c:strRef>
          </c:cat>
          <c:val>
            <c:numRef>
              <c:f>GRAFIKDATEN!$B$18:$B$23</c:f>
              <c:numCache>
                <c:ptCount val="6"/>
                <c:pt idx="0">
                  <c:v>-10.89526135661194</c:v>
                </c:pt>
                <c:pt idx="1">
                  <c:v>2</c:v>
                </c:pt>
                <c:pt idx="2">
                  <c:v>-4.8</c:v>
                </c:pt>
                <c:pt idx="3">
                  <c:v>4.4</c:v>
                </c:pt>
                <c:pt idx="4">
                  <c:v>8.219489658113588</c:v>
                </c:pt>
                <c:pt idx="5">
                  <c:v>7.1</c:v>
                </c:pt>
              </c:numCache>
            </c:numRef>
          </c:val>
        </c:ser>
        <c:ser>
          <c:idx val="1"/>
          <c:order val="1"/>
          <c:spPr>
            <a:solidFill>
              <a:srgbClr val="FFC8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GRAFIKDATEN!$A$18:$A$23</c:f>
              <c:strCache>
                <c:ptCount val="6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</c:strCache>
            </c:strRef>
          </c:cat>
          <c:val>
            <c:numRef>
              <c:f>GRAFIKDATEN!$C$18:$C$23</c:f>
              <c:numCache>
                <c:ptCount val="6"/>
                <c:pt idx="0">
                  <c:v>-39.431433200765944</c:v>
                </c:pt>
                <c:pt idx="1">
                  <c:v>-29.7</c:v>
                </c:pt>
                <c:pt idx="2">
                  <c:v>-19.9</c:v>
                </c:pt>
                <c:pt idx="3">
                  <c:v>-11</c:v>
                </c:pt>
                <c:pt idx="4">
                  <c:v>6.547619047619051</c:v>
                </c:pt>
                <c:pt idx="5">
                  <c:v>25.3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GRAFIKDATEN!$A$18:$A$23</c:f>
              <c:strCache>
                <c:ptCount val="6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</c:strCache>
            </c:strRef>
          </c:cat>
          <c:val>
            <c:numRef>
              <c:f>GRAFIKDATEN!$D$18:$D$23</c:f>
              <c:numCache>
                <c:ptCount val="6"/>
                <c:pt idx="0">
                  <c:v>-9.448454636091725</c:v>
                </c:pt>
                <c:pt idx="1">
                  <c:v>3.6</c:v>
                </c:pt>
                <c:pt idx="2">
                  <c:v>-4.2</c:v>
                </c:pt>
                <c:pt idx="3">
                  <c:v>5.2</c:v>
                </c:pt>
                <c:pt idx="4">
                  <c:v>8.258469694345493</c:v>
                </c:pt>
                <c:pt idx="5">
                  <c:v>6.3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GRAFIKDATEN!$A$18:$A$23</c:f>
              <c:strCache>
                <c:ptCount val="6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</c:strCache>
            </c:strRef>
          </c:cat>
          <c:val>
            <c:numRef>
              <c:f>GRAFIKDATEN!$E$18:$E$23</c:f>
              <c:numCache>
                <c:ptCount val="6"/>
                <c:pt idx="0">
                  <c:v>27.213114754098356</c:v>
                </c:pt>
                <c:pt idx="1">
                  <c:v>13.1</c:v>
                </c:pt>
                <c:pt idx="2">
                  <c:v>25.8</c:v>
                </c:pt>
                <c:pt idx="3">
                  <c:v>-13.3</c:v>
                </c:pt>
                <c:pt idx="4">
                  <c:v>7.525870178739424</c:v>
                </c:pt>
                <c:pt idx="5">
                  <c:v>3.4</c:v>
                </c:pt>
              </c:numCache>
            </c:numRef>
          </c:val>
        </c:ser>
        <c:axId val="14275578"/>
        <c:axId val="61371339"/>
      </c:barChart>
      <c:catAx>
        <c:axId val="1427557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1371339"/>
        <c:crosses val="autoZero"/>
        <c:auto val="1"/>
        <c:lblOffset val="100"/>
        <c:noMultiLvlLbl val="0"/>
      </c:catAx>
      <c:valAx>
        <c:axId val="61371339"/>
        <c:scaling>
          <c:orientation val="minMax"/>
          <c:max val="60"/>
          <c:min val="-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27557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Prozent</a:t>
            </a:r>
          </a:p>
        </c:rich>
      </c:tx>
      <c:layout>
        <c:manualLayout>
          <c:xMode val="factor"/>
          <c:yMode val="factor"/>
          <c:x val="-0.389"/>
          <c:y val="0.08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35"/>
          <c:w val="0.95725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GRAFIKDATEN!$A$26:$A$31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GRAFIKDATEN!$B$26:$B$31</c:f>
              <c:numCache>
                <c:ptCount val="6"/>
                <c:pt idx="0">
                  <c:v>0.7</c:v>
                </c:pt>
                <c:pt idx="1">
                  <c:v>3.6</c:v>
                </c:pt>
                <c:pt idx="2">
                  <c:v>-1.8</c:v>
                </c:pt>
                <c:pt idx="3">
                  <c:v>-1.8</c:v>
                </c:pt>
                <c:pt idx="4">
                  <c:v>-3.4</c:v>
                </c:pt>
                <c:pt idx="5">
                  <c:v>-3.1</c:v>
                </c:pt>
              </c:numCache>
            </c:numRef>
          </c:val>
        </c:ser>
        <c:ser>
          <c:idx val="1"/>
          <c:order val="1"/>
          <c:spPr>
            <a:solidFill>
              <a:srgbClr val="FFC8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8C8"/>
              </a:solidFill>
            </c:spPr>
          </c:dPt>
          <c:dPt>
            <c:idx val="1"/>
            <c:invertIfNegative val="0"/>
            <c:spPr>
              <a:solidFill>
                <a:srgbClr val="FFC8C8"/>
              </a:solidFill>
            </c:spPr>
          </c:dPt>
          <c:dPt>
            <c:idx val="2"/>
            <c:invertIfNegative val="0"/>
            <c:spPr>
              <a:solidFill>
                <a:srgbClr val="FFC8C8"/>
              </a:solidFill>
            </c:spPr>
          </c:dPt>
          <c:dPt>
            <c:idx val="3"/>
            <c:invertIfNegative val="0"/>
            <c:spPr>
              <a:solidFill>
                <a:srgbClr val="FFC8C8"/>
              </a:solidFill>
            </c:spPr>
          </c:dPt>
          <c:dPt>
            <c:idx val="4"/>
            <c:invertIfNegative val="0"/>
            <c:spPr>
              <a:solidFill>
                <a:srgbClr val="FFC8C8"/>
              </a:solidFill>
            </c:spPr>
          </c:dPt>
          <c:dPt>
            <c:idx val="5"/>
            <c:invertIfNegative val="0"/>
            <c:spPr>
              <a:solidFill>
                <a:srgbClr val="FFC8C8"/>
              </a:solidFill>
            </c:spPr>
          </c:dPt>
          <c:cat>
            <c:strRef>
              <c:f>GRAFIKDATEN!$A$26:$A$31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GRAFIKDATEN!$C$26:$C$31</c:f>
              <c:numCache>
                <c:ptCount val="6"/>
                <c:pt idx="0">
                  <c:v>-3.1</c:v>
                </c:pt>
                <c:pt idx="1">
                  <c:v>-2</c:v>
                </c:pt>
                <c:pt idx="2">
                  <c:v>-6.386391994092335</c:v>
                </c:pt>
                <c:pt idx="3">
                  <c:v>-5.2</c:v>
                </c:pt>
                <c:pt idx="4">
                  <c:v>-5.7</c:v>
                </c:pt>
                <c:pt idx="5">
                  <c:v>-4.580334462320067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GRAFIKDATEN!$A$26:$A$31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GRAFIKDATEN!$D$26:$D$31</c:f>
              <c:numCache>
                <c:ptCount val="6"/>
                <c:pt idx="0">
                  <c:v>4.6</c:v>
                </c:pt>
                <c:pt idx="1">
                  <c:v>9.1</c:v>
                </c:pt>
                <c:pt idx="2">
                  <c:v>2.7</c:v>
                </c:pt>
                <c:pt idx="3">
                  <c:v>1.7</c:v>
                </c:pt>
                <c:pt idx="4">
                  <c:v>-1.2</c:v>
                </c:pt>
                <c:pt idx="5">
                  <c:v>-1.8</c:v>
                </c:pt>
              </c:numCache>
            </c:numRef>
          </c:val>
        </c:ser>
        <c:axId val="15471140"/>
        <c:axId val="5022533"/>
      </c:barChart>
      <c:catAx>
        <c:axId val="1547114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crossAx val="5022533"/>
        <c:crosses val="autoZero"/>
        <c:auto val="1"/>
        <c:lblOffset val="100"/>
        <c:noMultiLvlLbl val="0"/>
      </c:catAx>
      <c:valAx>
        <c:axId val="5022533"/>
        <c:scaling>
          <c:orientation val="minMax"/>
          <c:max val="10"/>
          <c:min val="-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1547114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Prozent</a:t>
            </a:r>
          </a:p>
        </c:rich>
      </c:tx>
      <c:layout>
        <c:manualLayout>
          <c:xMode val="factor"/>
          <c:yMode val="factor"/>
          <c:x val="-0.3935"/>
          <c:y val="0.07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3225"/>
          <c:w val="0.957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GRAFIKDATEN!$A$34:$A$39</c:f>
              <c:strCache>
                <c:ptCount val="6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</c:strCache>
            </c:strRef>
          </c:cat>
          <c:val>
            <c:numRef>
              <c:f>GRAFIKDATEN!$B$34:$B$39</c:f>
              <c:numCache>
                <c:ptCount val="6"/>
                <c:pt idx="0">
                  <c:v>-2.6</c:v>
                </c:pt>
                <c:pt idx="1">
                  <c:v>-0.4</c:v>
                </c:pt>
                <c:pt idx="2">
                  <c:v>-0.6</c:v>
                </c:pt>
                <c:pt idx="3">
                  <c:v>1.2</c:v>
                </c:pt>
                <c:pt idx="4">
                  <c:v>3.2</c:v>
                </c:pt>
                <c:pt idx="5">
                  <c:v>3.2</c:v>
                </c:pt>
              </c:numCache>
            </c:numRef>
          </c:val>
        </c:ser>
        <c:ser>
          <c:idx val="1"/>
          <c:order val="1"/>
          <c:spPr>
            <a:solidFill>
              <a:srgbClr val="FFC8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8C8"/>
              </a:solidFill>
            </c:spPr>
          </c:dPt>
          <c:cat>
            <c:strRef>
              <c:f>GRAFIKDATEN!$A$34:$A$39</c:f>
              <c:strCache>
                <c:ptCount val="6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</c:strCache>
            </c:strRef>
          </c:cat>
          <c:val>
            <c:numRef>
              <c:f>GRAFIKDATEN!$C$34:$C$39</c:f>
              <c:numCache>
                <c:ptCount val="6"/>
                <c:pt idx="0">
                  <c:v>-3.2</c:v>
                </c:pt>
                <c:pt idx="1">
                  <c:v>-1</c:v>
                </c:pt>
                <c:pt idx="2">
                  <c:v>-1.5</c:v>
                </c:pt>
                <c:pt idx="3">
                  <c:v>0.9963589150131327</c:v>
                </c:pt>
                <c:pt idx="4">
                  <c:v>3.8</c:v>
                </c:pt>
                <c:pt idx="5">
                  <c:v>4.3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GRAFIKDATEN!$A$34:$A$39</c:f>
              <c:strCache>
                <c:ptCount val="6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</c:strCache>
            </c:strRef>
          </c:cat>
          <c:val>
            <c:numRef>
              <c:f>GRAFIKDATEN!$D$34:$D$39</c:f>
              <c:numCache>
                <c:ptCount val="6"/>
                <c:pt idx="0">
                  <c:v>-2.1</c:v>
                </c:pt>
                <c:pt idx="1">
                  <c:v>0.2</c:v>
                </c:pt>
                <c:pt idx="2">
                  <c:v>0.2</c:v>
                </c:pt>
                <c:pt idx="3">
                  <c:v>1.4</c:v>
                </c:pt>
                <c:pt idx="4">
                  <c:v>2.6</c:v>
                </c:pt>
                <c:pt idx="5">
                  <c:v>2.2</c:v>
                </c:pt>
              </c:numCache>
            </c:numRef>
          </c:val>
        </c:ser>
        <c:axId val="45202798"/>
        <c:axId val="4171999"/>
      </c:barChart>
      <c:catAx>
        <c:axId val="4520279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171999"/>
        <c:crosses val="autoZero"/>
        <c:auto val="1"/>
        <c:lblOffset val="100"/>
        <c:noMultiLvlLbl val="0"/>
      </c:catAx>
      <c:valAx>
        <c:axId val="4171999"/>
        <c:scaling>
          <c:orientation val="minMax"/>
          <c:max val="10"/>
          <c:min val="-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20279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Prozent</a:t>
            </a:r>
          </a:p>
        </c:rich>
      </c:tx>
      <c:layout>
        <c:manualLayout>
          <c:xMode val="factor"/>
          <c:yMode val="factor"/>
          <c:x val="-0.386"/>
          <c:y val="0.07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3425"/>
          <c:w val="0.957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8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GRAFIKDATEN!$A$42:$A$47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GRAFIKDATEN!$B$42:$B$47</c:f>
              <c:numCache>
                <c:ptCount val="6"/>
                <c:pt idx="0">
                  <c:v>-5.3</c:v>
                </c:pt>
                <c:pt idx="1">
                  <c:v>-1.2</c:v>
                </c:pt>
                <c:pt idx="2">
                  <c:v>-3.8</c:v>
                </c:pt>
                <c:pt idx="3">
                  <c:v>-3.3</c:v>
                </c:pt>
                <c:pt idx="4">
                  <c:v>-5.6</c:v>
                </c:pt>
                <c:pt idx="5">
                  <c:v>-2.9</c:v>
                </c:pt>
              </c:numCache>
            </c:numRef>
          </c:val>
        </c:ser>
        <c:ser>
          <c:idx val="1"/>
          <c:order val="1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GRAFIKDATEN!$A$42:$A$47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GRAFIKDATEN!$C$42:$C$47</c:f>
              <c:numCache>
                <c:ptCount val="6"/>
                <c:pt idx="0">
                  <c:v>-2.8</c:v>
                </c:pt>
                <c:pt idx="1">
                  <c:v>1.8</c:v>
                </c:pt>
                <c:pt idx="2">
                  <c:v>-3.9</c:v>
                </c:pt>
                <c:pt idx="3">
                  <c:v>-2</c:v>
                </c:pt>
                <c:pt idx="4">
                  <c:v>-0.4</c:v>
                </c:pt>
                <c:pt idx="5">
                  <c:v>6.2</c:v>
                </c:pt>
              </c:numCache>
            </c:numRef>
          </c:val>
        </c:ser>
        <c:axId val="37547992"/>
        <c:axId val="2387609"/>
      </c:barChart>
      <c:catAx>
        <c:axId val="3754799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387609"/>
        <c:crosses val="autoZero"/>
        <c:auto val="1"/>
        <c:lblOffset val="100"/>
        <c:noMultiLvlLbl val="0"/>
      </c:catAx>
      <c:valAx>
        <c:axId val="2387609"/>
        <c:scaling>
          <c:orientation val="minMax"/>
          <c:max val="8"/>
          <c:min val="-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754799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Prozent</a:t>
            </a:r>
          </a:p>
        </c:rich>
      </c:tx>
      <c:layout>
        <c:manualLayout>
          <c:xMode val="factor"/>
          <c:yMode val="factor"/>
          <c:x val="-0.38"/>
          <c:y val="0.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3225"/>
          <c:w val="0.957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8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C8C8"/>
              </a:solidFill>
            </c:spPr>
          </c:dPt>
          <c:cat>
            <c:strRef>
              <c:f>GRAFIKDATEN!$A$50:$A$55</c:f>
              <c:strCache>
                <c:ptCount val="6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</c:strCache>
            </c:strRef>
          </c:cat>
          <c:val>
            <c:numRef>
              <c:f>GRAFIKDATEN!$B$50:$B$55</c:f>
              <c:numCache>
                <c:ptCount val="6"/>
                <c:pt idx="0">
                  <c:v>-1.2</c:v>
                </c:pt>
                <c:pt idx="1">
                  <c:v>1.1</c:v>
                </c:pt>
                <c:pt idx="2">
                  <c:v>-0.8</c:v>
                </c:pt>
                <c:pt idx="3">
                  <c:v>-3.6</c:v>
                </c:pt>
                <c:pt idx="4">
                  <c:v>5.4</c:v>
                </c:pt>
                <c:pt idx="5">
                  <c:v>-2.4</c:v>
                </c:pt>
              </c:numCache>
            </c:numRef>
          </c:val>
        </c:ser>
        <c:ser>
          <c:idx val="1"/>
          <c:order val="1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GRAFIKDATEN!$A$50:$A$55</c:f>
              <c:strCache>
                <c:ptCount val="6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</c:strCache>
            </c:strRef>
          </c:cat>
          <c:val>
            <c:numRef>
              <c:f>GRAFIKDATEN!$C$50:$C$55</c:f>
              <c:numCache>
                <c:ptCount val="6"/>
                <c:pt idx="0">
                  <c:v>1.6</c:v>
                </c:pt>
                <c:pt idx="1">
                  <c:v>-2.3</c:v>
                </c:pt>
                <c:pt idx="2">
                  <c:v>-0.4</c:v>
                </c:pt>
                <c:pt idx="3">
                  <c:v>-3.9</c:v>
                </c:pt>
                <c:pt idx="4">
                  <c:v>-0.4</c:v>
                </c:pt>
                <c:pt idx="5">
                  <c:v>-3.9</c:v>
                </c:pt>
              </c:numCache>
            </c:numRef>
          </c:val>
        </c:ser>
        <c:axId val="21488482"/>
        <c:axId val="59178611"/>
      </c:barChart>
      <c:catAx>
        <c:axId val="2148848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825" b="0" i="0" u="none" baseline="0"/>
            </a:pPr>
          </a:p>
        </c:txPr>
        <c:crossAx val="59178611"/>
        <c:crosses val="autoZero"/>
        <c:auto val="1"/>
        <c:lblOffset val="100"/>
        <c:noMultiLvlLbl val="0"/>
      </c:catAx>
      <c:valAx>
        <c:axId val="59178611"/>
        <c:scaling>
          <c:orientation val="minMax"/>
          <c:max val="8"/>
          <c:min val="-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148848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85725</xdr:rowOff>
    </xdr:from>
    <xdr:to>
      <xdr:col>0</xdr:col>
      <xdr:colOff>504825</xdr:colOff>
      <xdr:row>94</xdr:row>
      <xdr:rowOff>85725</xdr:rowOff>
    </xdr:to>
    <xdr:sp>
      <xdr:nvSpPr>
        <xdr:cNvPr id="1" name="Line 2"/>
        <xdr:cNvSpPr>
          <a:spLocks/>
        </xdr:cNvSpPr>
      </xdr:nvSpPr>
      <xdr:spPr>
        <a:xfrm flipH="1" flipV="1">
          <a:off x="0" y="15735300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85725</xdr:rowOff>
    </xdr:from>
    <xdr:to>
      <xdr:col>1</xdr:col>
      <xdr:colOff>123825</xdr:colOff>
      <xdr:row>41</xdr:row>
      <xdr:rowOff>85725</xdr:rowOff>
    </xdr:to>
    <xdr:sp>
      <xdr:nvSpPr>
        <xdr:cNvPr id="1" name="Line 15"/>
        <xdr:cNvSpPr>
          <a:spLocks/>
        </xdr:cNvSpPr>
      </xdr:nvSpPr>
      <xdr:spPr>
        <a:xfrm>
          <a:off x="9525" y="9048750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7</xdr:row>
      <xdr:rowOff>0</xdr:rowOff>
    </xdr:from>
    <xdr:to>
      <xdr:col>1</xdr:col>
      <xdr:colOff>809625</xdr:colOff>
      <xdr:row>7</xdr:row>
      <xdr:rowOff>0</xdr:rowOff>
    </xdr:to>
    <xdr:sp>
      <xdr:nvSpPr>
        <xdr:cNvPr id="2" name="Line 21"/>
        <xdr:cNvSpPr>
          <a:spLocks/>
        </xdr:cNvSpPr>
      </xdr:nvSpPr>
      <xdr:spPr>
        <a:xfrm>
          <a:off x="933450" y="1133475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17</xdr:row>
      <xdr:rowOff>0</xdr:rowOff>
    </xdr:from>
    <xdr:to>
      <xdr:col>7</xdr:col>
      <xdr:colOff>542925</xdr:colOff>
      <xdr:row>17</xdr:row>
      <xdr:rowOff>0</xdr:rowOff>
    </xdr:to>
    <xdr:sp>
      <xdr:nvSpPr>
        <xdr:cNvPr id="3" name="Text 155"/>
        <xdr:cNvSpPr txBox="1">
          <a:spLocks noChangeArrowheads="1"/>
        </xdr:cNvSpPr>
      </xdr:nvSpPr>
      <xdr:spPr>
        <a:xfrm>
          <a:off x="3914775" y="3305175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17</xdr:row>
      <xdr:rowOff>0</xdr:rowOff>
    </xdr:from>
    <xdr:to>
      <xdr:col>9</xdr:col>
      <xdr:colOff>533400</xdr:colOff>
      <xdr:row>17</xdr:row>
      <xdr:rowOff>0</xdr:rowOff>
    </xdr:to>
    <xdr:sp>
      <xdr:nvSpPr>
        <xdr:cNvPr id="4" name="Text 156"/>
        <xdr:cNvSpPr txBox="1">
          <a:spLocks noChangeArrowheads="1"/>
        </xdr:cNvSpPr>
      </xdr:nvSpPr>
      <xdr:spPr>
        <a:xfrm>
          <a:off x="5114925" y="3305175"/>
          <a:ext cx="1104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5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17</xdr:row>
      <xdr:rowOff>0</xdr:rowOff>
    </xdr:from>
    <xdr:to>
      <xdr:col>5</xdr:col>
      <xdr:colOff>428625</xdr:colOff>
      <xdr:row>17</xdr:row>
      <xdr:rowOff>0</xdr:rowOff>
    </xdr:to>
    <xdr:sp>
      <xdr:nvSpPr>
        <xdr:cNvPr id="6" name="Text 158"/>
        <xdr:cNvSpPr txBox="1">
          <a:spLocks noChangeArrowheads="1"/>
        </xdr:cNvSpPr>
      </xdr:nvSpPr>
      <xdr:spPr>
        <a:xfrm>
          <a:off x="2981325" y="3305175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6</xdr:col>
      <xdr:colOff>28575</xdr:colOff>
      <xdr:row>18</xdr:row>
      <xdr:rowOff>0</xdr:rowOff>
    </xdr:from>
    <xdr:to>
      <xdr:col>7</xdr:col>
      <xdr:colOff>523875</xdr:colOff>
      <xdr:row>18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3924300" y="3543300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18</xdr:row>
      <xdr:rowOff>0</xdr:rowOff>
    </xdr:from>
    <xdr:to>
      <xdr:col>9</xdr:col>
      <xdr:colOff>514350</xdr:colOff>
      <xdr:row>18</xdr:row>
      <xdr:rowOff>0</xdr:rowOff>
    </xdr:to>
    <xdr:sp>
      <xdr:nvSpPr>
        <xdr:cNvPr id="8" name="Text 4"/>
        <xdr:cNvSpPr txBox="1">
          <a:spLocks noChangeArrowheads="1"/>
        </xdr:cNvSpPr>
      </xdr:nvSpPr>
      <xdr:spPr>
        <a:xfrm>
          <a:off x="5114925" y="3543300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9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5</xdr:col>
      <xdr:colOff>428625</xdr:colOff>
      <xdr:row>18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3000375" y="3543300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14</xdr:col>
      <xdr:colOff>38100</xdr:colOff>
      <xdr:row>17</xdr:row>
      <xdr:rowOff>0</xdr:rowOff>
    </xdr:from>
    <xdr:to>
      <xdr:col>15</xdr:col>
      <xdr:colOff>476250</xdr:colOff>
      <xdr:row>17</xdr:row>
      <xdr:rowOff>0</xdr:rowOff>
    </xdr:to>
    <xdr:sp>
      <xdr:nvSpPr>
        <xdr:cNvPr id="11" name="Text 159"/>
        <xdr:cNvSpPr txBox="1">
          <a:spLocks noChangeArrowheads="1"/>
        </xdr:cNvSpPr>
      </xdr:nvSpPr>
      <xdr:spPr>
        <a:xfrm>
          <a:off x="7439025" y="3305175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16</xdr:col>
      <xdr:colOff>28575</xdr:colOff>
      <xdr:row>17</xdr:row>
      <xdr:rowOff>0</xdr:rowOff>
    </xdr:from>
    <xdr:to>
      <xdr:col>17</xdr:col>
      <xdr:colOff>590550</xdr:colOff>
      <xdr:row>17</xdr:row>
      <xdr:rowOff>0</xdr:rowOff>
    </xdr:to>
    <xdr:sp>
      <xdr:nvSpPr>
        <xdr:cNvPr id="12" name="Text 160"/>
        <xdr:cNvSpPr txBox="1">
          <a:spLocks noChangeArrowheads="1"/>
        </xdr:cNvSpPr>
      </xdr:nvSpPr>
      <xdr:spPr>
        <a:xfrm>
          <a:off x="8524875" y="3305175"/>
          <a:ext cx="1343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47625</xdr:colOff>
      <xdr:row>17</xdr:row>
      <xdr:rowOff>0</xdr:rowOff>
    </xdr:from>
    <xdr:to>
      <xdr:col>19</xdr:col>
      <xdr:colOff>476250</xdr:colOff>
      <xdr:row>17</xdr:row>
      <xdr:rowOff>0</xdr:rowOff>
    </xdr:to>
    <xdr:sp>
      <xdr:nvSpPr>
        <xdr:cNvPr id="13" name="Text 161"/>
        <xdr:cNvSpPr txBox="1">
          <a:spLocks noChangeArrowheads="1"/>
        </xdr:cNvSpPr>
      </xdr:nvSpPr>
      <xdr:spPr>
        <a:xfrm>
          <a:off x="10039350" y="33051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20</xdr:col>
      <xdr:colOff>28575</xdr:colOff>
      <xdr:row>17</xdr:row>
      <xdr:rowOff>0</xdr:rowOff>
    </xdr:from>
    <xdr:to>
      <xdr:col>21</xdr:col>
      <xdr:colOff>485775</xdr:colOff>
      <xdr:row>17</xdr:row>
      <xdr:rowOff>0</xdr:rowOff>
    </xdr:to>
    <xdr:sp>
      <xdr:nvSpPr>
        <xdr:cNvPr id="14" name="Text 167"/>
        <xdr:cNvSpPr txBox="1">
          <a:spLocks noChangeArrowheads="1"/>
        </xdr:cNvSpPr>
      </xdr:nvSpPr>
      <xdr:spPr>
        <a:xfrm>
          <a:off x="11182350" y="33051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18</xdr:col>
      <xdr:colOff>28575</xdr:colOff>
      <xdr:row>17</xdr:row>
      <xdr:rowOff>0</xdr:rowOff>
    </xdr:from>
    <xdr:to>
      <xdr:col>19</xdr:col>
      <xdr:colOff>504825</xdr:colOff>
      <xdr:row>17</xdr:row>
      <xdr:rowOff>0</xdr:rowOff>
    </xdr:to>
    <xdr:sp>
      <xdr:nvSpPr>
        <xdr:cNvPr id="15" name="Text 32"/>
        <xdr:cNvSpPr txBox="1">
          <a:spLocks noChangeArrowheads="1"/>
        </xdr:cNvSpPr>
      </xdr:nvSpPr>
      <xdr:spPr>
        <a:xfrm>
          <a:off x="10020300" y="3305175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14</xdr:col>
      <xdr:colOff>38100</xdr:colOff>
      <xdr:row>18</xdr:row>
      <xdr:rowOff>0</xdr:rowOff>
    </xdr:from>
    <xdr:to>
      <xdr:col>15</xdr:col>
      <xdr:colOff>476250</xdr:colOff>
      <xdr:row>18</xdr:row>
      <xdr:rowOff>0</xdr:rowOff>
    </xdr:to>
    <xdr:sp>
      <xdr:nvSpPr>
        <xdr:cNvPr id="16" name="Text 20"/>
        <xdr:cNvSpPr txBox="1">
          <a:spLocks noChangeArrowheads="1"/>
        </xdr:cNvSpPr>
      </xdr:nvSpPr>
      <xdr:spPr>
        <a:xfrm>
          <a:off x="7439025" y="3543300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16</xdr:col>
      <xdr:colOff>28575</xdr:colOff>
      <xdr:row>18</xdr:row>
      <xdr:rowOff>0</xdr:rowOff>
    </xdr:from>
    <xdr:to>
      <xdr:col>17</xdr:col>
      <xdr:colOff>590550</xdr:colOff>
      <xdr:row>18</xdr:row>
      <xdr:rowOff>0</xdr:rowOff>
    </xdr:to>
    <xdr:sp>
      <xdr:nvSpPr>
        <xdr:cNvPr id="17" name="Text 23"/>
        <xdr:cNvSpPr txBox="1">
          <a:spLocks noChangeArrowheads="1"/>
        </xdr:cNvSpPr>
      </xdr:nvSpPr>
      <xdr:spPr>
        <a:xfrm>
          <a:off x="8524875" y="3543300"/>
          <a:ext cx="1343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20</xdr:col>
      <xdr:colOff>28575</xdr:colOff>
      <xdr:row>18</xdr:row>
      <xdr:rowOff>0</xdr:rowOff>
    </xdr:from>
    <xdr:to>
      <xdr:col>21</xdr:col>
      <xdr:colOff>485775</xdr:colOff>
      <xdr:row>18</xdr:row>
      <xdr:rowOff>0</xdr:rowOff>
    </xdr:to>
    <xdr:sp>
      <xdr:nvSpPr>
        <xdr:cNvPr id="18" name="Text 78"/>
        <xdr:cNvSpPr txBox="1">
          <a:spLocks noChangeArrowheads="1"/>
        </xdr:cNvSpPr>
      </xdr:nvSpPr>
      <xdr:spPr>
        <a:xfrm>
          <a:off x="11182350" y="354330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18</xdr:col>
      <xdr:colOff>28575</xdr:colOff>
      <xdr:row>18</xdr:row>
      <xdr:rowOff>0</xdr:rowOff>
    </xdr:from>
    <xdr:to>
      <xdr:col>19</xdr:col>
      <xdr:colOff>466725</xdr:colOff>
      <xdr:row>18</xdr:row>
      <xdr:rowOff>0</xdr:rowOff>
    </xdr:to>
    <xdr:sp>
      <xdr:nvSpPr>
        <xdr:cNvPr id="19" name="Text 161"/>
        <xdr:cNvSpPr txBox="1">
          <a:spLocks noChangeArrowheads="1"/>
        </xdr:cNvSpPr>
      </xdr:nvSpPr>
      <xdr:spPr>
        <a:xfrm>
          <a:off x="10020300" y="3543300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18</xdr:col>
      <xdr:colOff>19050</xdr:colOff>
      <xdr:row>18</xdr:row>
      <xdr:rowOff>0</xdr:rowOff>
    </xdr:from>
    <xdr:to>
      <xdr:col>20</xdr:col>
      <xdr:colOff>0</xdr:colOff>
      <xdr:row>18</xdr:row>
      <xdr:rowOff>0</xdr:rowOff>
    </xdr:to>
    <xdr:sp>
      <xdr:nvSpPr>
        <xdr:cNvPr id="20" name="Text 32"/>
        <xdr:cNvSpPr txBox="1">
          <a:spLocks noChangeArrowheads="1"/>
        </xdr:cNvSpPr>
      </xdr:nvSpPr>
      <xdr:spPr>
        <a:xfrm>
          <a:off x="10010775" y="354330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19050</xdr:colOff>
      <xdr:row>17</xdr:row>
      <xdr:rowOff>0</xdr:rowOff>
    </xdr:from>
    <xdr:to>
      <xdr:col>7</xdr:col>
      <xdr:colOff>542925</xdr:colOff>
      <xdr:row>17</xdr:row>
      <xdr:rowOff>0</xdr:rowOff>
    </xdr:to>
    <xdr:sp>
      <xdr:nvSpPr>
        <xdr:cNvPr id="21" name="Text 155"/>
        <xdr:cNvSpPr txBox="1">
          <a:spLocks noChangeArrowheads="1"/>
        </xdr:cNvSpPr>
      </xdr:nvSpPr>
      <xdr:spPr>
        <a:xfrm>
          <a:off x="3914775" y="3305175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17</xdr:row>
      <xdr:rowOff>0</xdr:rowOff>
    </xdr:from>
    <xdr:to>
      <xdr:col>9</xdr:col>
      <xdr:colOff>533400</xdr:colOff>
      <xdr:row>17</xdr:row>
      <xdr:rowOff>0</xdr:rowOff>
    </xdr:to>
    <xdr:sp>
      <xdr:nvSpPr>
        <xdr:cNvPr id="22" name="Text 156"/>
        <xdr:cNvSpPr txBox="1">
          <a:spLocks noChangeArrowheads="1"/>
        </xdr:cNvSpPr>
      </xdr:nvSpPr>
      <xdr:spPr>
        <a:xfrm>
          <a:off x="5114925" y="3305175"/>
          <a:ext cx="1104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23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17</xdr:row>
      <xdr:rowOff>0</xdr:rowOff>
    </xdr:from>
    <xdr:to>
      <xdr:col>5</xdr:col>
      <xdr:colOff>428625</xdr:colOff>
      <xdr:row>17</xdr:row>
      <xdr:rowOff>0</xdr:rowOff>
    </xdr:to>
    <xdr:sp>
      <xdr:nvSpPr>
        <xdr:cNvPr id="24" name="Text 158"/>
        <xdr:cNvSpPr txBox="1">
          <a:spLocks noChangeArrowheads="1"/>
        </xdr:cNvSpPr>
      </xdr:nvSpPr>
      <xdr:spPr>
        <a:xfrm>
          <a:off x="2981325" y="3305175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25" name="Text 159"/>
        <xdr:cNvSpPr txBox="1">
          <a:spLocks noChangeArrowheads="1"/>
        </xdr:cNvSpPr>
      </xdr:nvSpPr>
      <xdr:spPr>
        <a:xfrm>
          <a:off x="7400925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17</xdr:row>
      <xdr:rowOff>0</xdr:rowOff>
    </xdr:from>
    <xdr:to>
      <xdr:col>15</xdr:col>
      <xdr:colOff>514350</xdr:colOff>
      <xdr:row>17</xdr:row>
      <xdr:rowOff>0</xdr:rowOff>
    </xdr:to>
    <xdr:sp>
      <xdr:nvSpPr>
        <xdr:cNvPr id="26" name="Text 160"/>
        <xdr:cNvSpPr txBox="1">
          <a:spLocks noChangeArrowheads="1"/>
        </xdr:cNvSpPr>
      </xdr:nvSpPr>
      <xdr:spPr>
        <a:xfrm>
          <a:off x="7429500" y="33051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17</xdr:row>
      <xdr:rowOff>0</xdr:rowOff>
    </xdr:from>
    <xdr:to>
      <xdr:col>17</xdr:col>
      <xdr:colOff>476250</xdr:colOff>
      <xdr:row>17</xdr:row>
      <xdr:rowOff>0</xdr:rowOff>
    </xdr:to>
    <xdr:sp>
      <xdr:nvSpPr>
        <xdr:cNvPr id="27" name="Text 161"/>
        <xdr:cNvSpPr txBox="1">
          <a:spLocks noChangeArrowheads="1"/>
        </xdr:cNvSpPr>
      </xdr:nvSpPr>
      <xdr:spPr>
        <a:xfrm>
          <a:off x="8543925" y="33051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17</xdr:row>
      <xdr:rowOff>0</xdr:rowOff>
    </xdr:from>
    <xdr:to>
      <xdr:col>19</xdr:col>
      <xdr:colOff>485775</xdr:colOff>
      <xdr:row>17</xdr:row>
      <xdr:rowOff>0</xdr:rowOff>
    </xdr:to>
    <xdr:sp>
      <xdr:nvSpPr>
        <xdr:cNvPr id="28" name="Text 167"/>
        <xdr:cNvSpPr txBox="1">
          <a:spLocks noChangeArrowheads="1"/>
        </xdr:cNvSpPr>
      </xdr:nvSpPr>
      <xdr:spPr>
        <a:xfrm>
          <a:off x="10020300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17</xdr:row>
      <xdr:rowOff>0</xdr:rowOff>
    </xdr:from>
    <xdr:to>
      <xdr:col>17</xdr:col>
      <xdr:colOff>504825</xdr:colOff>
      <xdr:row>17</xdr:row>
      <xdr:rowOff>0</xdr:rowOff>
    </xdr:to>
    <xdr:sp>
      <xdr:nvSpPr>
        <xdr:cNvPr id="29" name="Text 32"/>
        <xdr:cNvSpPr txBox="1">
          <a:spLocks noChangeArrowheads="1"/>
        </xdr:cNvSpPr>
      </xdr:nvSpPr>
      <xdr:spPr>
        <a:xfrm>
          <a:off x="8524875" y="330517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28575</xdr:colOff>
      <xdr:row>18</xdr:row>
      <xdr:rowOff>0</xdr:rowOff>
    </xdr:from>
    <xdr:to>
      <xdr:col>7</xdr:col>
      <xdr:colOff>523875</xdr:colOff>
      <xdr:row>18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3924300" y="3543300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18</xdr:row>
      <xdr:rowOff>0</xdr:rowOff>
    </xdr:from>
    <xdr:to>
      <xdr:col>9</xdr:col>
      <xdr:colOff>514350</xdr:colOff>
      <xdr:row>18</xdr:row>
      <xdr:rowOff>0</xdr:rowOff>
    </xdr:to>
    <xdr:sp>
      <xdr:nvSpPr>
        <xdr:cNvPr id="31" name="Text 4"/>
        <xdr:cNvSpPr txBox="1">
          <a:spLocks noChangeArrowheads="1"/>
        </xdr:cNvSpPr>
      </xdr:nvSpPr>
      <xdr:spPr>
        <a:xfrm>
          <a:off x="5114925" y="3543300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32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5</xdr:col>
      <xdr:colOff>428625</xdr:colOff>
      <xdr:row>18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3000375" y="3543300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34" name="Text 20"/>
        <xdr:cNvSpPr txBox="1">
          <a:spLocks noChangeArrowheads="1"/>
        </xdr:cNvSpPr>
      </xdr:nvSpPr>
      <xdr:spPr>
        <a:xfrm>
          <a:off x="74009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18</xdr:row>
      <xdr:rowOff>0</xdr:rowOff>
    </xdr:from>
    <xdr:to>
      <xdr:col>15</xdr:col>
      <xdr:colOff>514350</xdr:colOff>
      <xdr:row>18</xdr:row>
      <xdr:rowOff>0</xdr:rowOff>
    </xdr:to>
    <xdr:sp>
      <xdr:nvSpPr>
        <xdr:cNvPr id="35" name="Text 23"/>
        <xdr:cNvSpPr txBox="1">
          <a:spLocks noChangeArrowheads="1"/>
        </xdr:cNvSpPr>
      </xdr:nvSpPr>
      <xdr:spPr>
        <a:xfrm>
          <a:off x="7429500" y="35433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18</xdr:row>
      <xdr:rowOff>0</xdr:rowOff>
    </xdr:from>
    <xdr:to>
      <xdr:col>19</xdr:col>
      <xdr:colOff>485775</xdr:colOff>
      <xdr:row>18</xdr:row>
      <xdr:rowOff>0</xdr:rowOff>
    </xdr:to>
    <xdr:sp>
      <xdr:nvSpPr>
        <xdr:cNvPr id="36" name="Text 78"/>
        <xdr:cNvSpPr txBox="1">
          <a:spLocks noChangeArrowheads="1"/>
        </xdr:cNvSpPr>
      </xdr:nvSpPr>
      <xdr:spPr>
        <a:xfrm>
          <a:off x="10020300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18</xdr:row>
      <xdr:rowOff>0</xdr:rowOff>
    </xdr:from>
    <xdr:to>
      <xdr:col>17</xdr:col>
      <xdr:colOff>466725</xdr:colOff>
      <xdr:row>18</xdr:row>
      <xdr:rowOff>0</xdr:rowOff>
    </xdr:to>
    <xdr:sp>
      <xdr:nvSpPr>
        <xdr:cNvPr id="37" name="Text 161"/>
        <xdr:cNvSpPr txBox="1">
          <a:spLocks noChangeArrowheads="1"/>
        </xdr:cNvSpPr>
      </xdr:nvSpPr>
      <xdr:spPr>
        <a:xfrm>
          <a:off x="8524875" y="3543300"/>
          <a:ext cx="121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8" name="Text 32"/>
        <xdr:cNvSpPr txBox="1">
          <a:spLocks noChangeArrowheads="1"/>
        </xdr:cNvSpPr>
      </xdr:nvSpPr>
      <xdr:spPr>
        <a:xfrm>
          <a:off x="8515350" y="3543300"/>
          <a:ext cx="1476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19050</xdr:colOff>
      <xdr:row>17</xdr:row>
      <xdr:rowOff>0</xdr:rowOff>
    </xdr:from>
    <xdr:to>
      <xdr:col>7</xdr:col>
      <xdr:colOff>542925</xdr:colOff>
      <xdr:row>17</xdr:row>
      <xdr:rowOff>0</xdr:rowOff>
    </xdr:to>
    <xdr:sp>
      <xdr:nvSpPr>
        <xdr:cNvPr id="39" name="Text 155"/>
        <xdr:cNvSpPr txBox="1">
          <a:spLocks noChangeArrowheads="1"/>
        </xdr:cNvSpPr>
      </xdr:nvSpPr>
      <xdr:spPr>
        <a:xfrm>
          <a:off x="3914775" y="3305175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17</xdr:row>
      <xdr:rowOff>0</xdr:rowOff>
    </xdr:from>
    <xdr:to>
      <xdr:col>9</xdr:col>
      <xdr:colOff>533400</xdr:colOff>
      <xdr:row>17</xdr:row>
      <xdr:rowOff>0</xdr:rowOff>
    </xdr:to>
    <xdr:sp>
      <xdr:nvSpPr>
        <xdr:cNvPr id="40" name="Text 156"/>
        <xdr:cNvSpPr txBox="1">
          <a:spLocks noChangeArrowheads="1"/>
        </xdr:cNvSpPr>
      </xdr:nvSpPr>
      <xdr:spPr>
        <a:xfrm>
          <a:off x="5114925" y="3305175"/>
          <a:ext cx="1104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41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17</xdr:row>
      <xdr:rowOff>0</xdr:rowOff>
    </xdr:from>
    <xdr:to>
      <xdr:col>5</xdr:col>
      <xdr:colOff>428625</xdr:colOff>
      <xdr:row>17</xdr:row>
      <xdr:rowOff>0</xdr:rowOff>
    </xdr:to>
    <xdr:sp>
      <xdr:nvSpPr>
        <xdr:cNvPr id="42" name="Text 158"/>
        <xdr:cNvSpPr txBox="1">
          <a:spLocks noChangeArrowheads="1"/>
        </xdr:cNvSpPr>
      </xdr:nvSpPr>
      <xdr:spPr>
        <a:xfrm>
          <a:off x="2981325" y="3305175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43" name="Text 159"/>
        <xdr:cNvSpPr txBox="1">
          <a:spLocks noChangeArrowheads="1"/>
        </xdr:cNvSpPr>
      </xdr:nvSpPr>
      <xdr:spPr>
        <a:xfrm>
          <a:off x="7400925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17</xdr:row>
      <xdr:rowOff>0</xdr:rowOff>
    </xdr:from>
    <xdr:to>
      <xdr:col>15</xdr:col>
      <xdr:colOff>514350</xdr:colOff>
      <xdr:row>17</xdr:row>
      <xdr:rowOff>0</xdr:rowOff>
    </xdr:to>
    <xdr:sp>
      <xdr:nvSpPr>
        <xdr:cNvPr id="44" name="Text 160"/>
        <xdr:cNvSpPr txBox="1">
          <a:spLocks noChangeArrowheads="1"/>
        </xdr:cNvSpPr>
      </xdr:nvSpPr>
      <xdr:spPr>
        <a:xfrm>
          <a:off x="7429500" y="33051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17</xdr:row>
      <xdr:rowOff>0</xdr:rowOff>
    </xdr:from>
    <xdr:to>
      <xdr:col>17</xdr:col>
      <xdr:colOff>476250</xdr:colOff>
      <xdr:row>17</xdr:row>
      <xdr:rowOff>0</xdr:rowOff>
    </xdr:to>
    <xdr:sp>
      <xdr:nvSpPr>
        <xdr:cNvPr id="45" name="Text 161"/>
        <xdr:cNvSpPr txBox="1">
          <a:spLocks noChangeArrowheads="1"/>
        </xdr:cNvSpPr>
      </xdr:nvSpPr>
      <xdr:spPr>
        <a:xfrm>
          <a:off x="8543925" y="33051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17</xdr:row>
      <xdr:rowOff>0</xdr:rowOff>
    </xdr:from>
    <xdr:to>
      <xdr:col>19</xdr:col>
      <xdr:colOff>485775</xdr:colOff>
      <xdr:row>17</xdr:row>
      <xdr:rowOff>0</xdr:rowOff>
    </xdr:to>
    <xdr:sp>
      <xdr:nvSpPr>
        <xdr:cNvPr id="46" name="Text 167"/>
        <xdr:cNvSpPr txBox="1">
          <a:spLocks noChangeArrowheads="1"/>
        </xdr:cNvSpPr>
      </xdr:nvSpPr>
      <xdr:spPr>
        <a:xfrm>
          <a:off x="10020300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17</xdr:row>
      <xdr:rowOff>0</xdr:rowOff>
    </xdr:from>
    <xdr:to>
      <xdr:col>17</xdr:col>
      <xdr:colOff>504825</xdr:colOff>
      <xdr:row>17</xdr:row>
      <xdr:rowOff>0</xdr:rowOff>
    </xdr:to>
    <xdr:sp>
      <xdr:nvSpPr>
        <xdr:cNvPr id="47" name="Text 32"/>
        <xdr:cNvSpPr txBox="1">
          <a:spLocks noChangeArrowheads="1"/>
        </xdr:cNvSpPr>
      </xdr:nvSpPr>
      <xdr:spPr>
        <a:xfrm>
          <a:off x="8524875" y="330517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28575</xdr:colOff>
      <xdr:row>18</xdr:row>
      <xdr:rowOff>0</xdr:rowOff>
    </xdr:from>
    <xdr:to>
      <xdr:col>7</xdr:col>
      <xdr:colOff>523875</xdr:colOff>
      <xdr:row>18</xdr:row>
      <xdr:rowOff>0</xdr:rowOff>
    </xdr:to>
    <xdr:sp>
      <xdr:nvSpPr>
        <xdr:cNvPr id="48" name="Text 3"/>
        <xdr:cNvSpPr txBox="1">
          <a:spLocks noChangeArrowheads="1"/>
        </xdr:cNvSpPr>
      </xdr:nvSpPr>
      <xdr:spPr>
        <a:xfrm>
          <a:off x="3924300" y="3543300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18</xdr:row>
      <xdr:rowOff>0</xdr:rowOff>
    </xdr:from>
    <xdr:to>
      <xdr:col>9</xdr:col>
      <xdr:colOff>514350</xdr:colOff>
      <xdr:row>18</xdr:row>
      <xdr:rowOff>0</xdr:rowOff>
    </xdr:to>
    <xdr:sp>
      <xdr:nvSpPr>
        <xdr:cNvPr id="49" name="Text 4"/>
        <xdr:cNvSpPr txBox="1">
          <a:spLocks noChangeArrowheads="1"/>
        </xdr:cNvSpPr>
      </xdr:nvSpPr>
      <xdr:spPr>
        <a:xfrm>
          <a:off x="5114925" y="3543300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50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5</xdr:col>
      <xdr:colOff>428625</xdr:colOff>
      <xdr:row>18</xdr:row>
      <xdr:rowOff>0</xdr:rowOff>
    </xdr:to>
    <xdr:sp>
      <xdr:nvSpPr>
        <xdr:cNvPr id="51" name="Text 6"/>
        <xdr:cNvSpPr txBox="1">
          <a:spLocks noChangeArrowheads="1"/>
        </xdr:cNvSpPr>
      </xdr:nvSpPr>
      <xdr:spPr>
        <a:xfrm>
          <a:off x="3000375" y="3543300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52" name="Text 20"/>
        <xdr:cNvSpPr txBox="1">
          <a:spLocks noChangeArrowheads="1"/>
        </xdr:cNvSpPr>
      </xdr:nvSpPr>
      <xdr:spPr>
        <a:xfrm>
          <a:off x="74009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18</xdr:row>
      <xdr:rowOff>0</xdr:rowOff>
    </xdr:from>
    <xdr:to>
      <xdr:col>15</xdr:col>
      <xdr:colOff>514350</xdr:colOff>
      <xdr:row>18</xdr:row>
      <xdr:rowOff>0</xdr:rowOff>
    </xdr:to>
    <xdr:sp>
      <xdr:nvSpPr>
        <xdr:cNvPr id="53" name="Text 23"/>
        <xdr:cNvSpPr txBox="1">
          <a:spLocks noChangeArrowheads="1"/>
        </xdr:cNvSpPr>
      </xdr:nvSpPr>
      <xdr:spPr>
        <a:xfrm>
          <a:off x="7429500" y="35433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18</xdr:row>
      <xdr:rowOff>0</xdr:rowOff>
    </xdr:from>
    <xdr:to>
      <xdr:col>19</xdr:col>
      <xdr:colOff>485775</xdr:colOff>
      <xdr:row>18</xdr:row>
      <xdr:rowOff>0</xdr:rowOff>
    </xdr:to>
    <xdr:sp>
      <xdr:nvSpPr>
        <xdr:cNvPr id="54" name="Text 78"/>
        <xdr:cNvSpPr txBox="1">
          <a:spLocks noChangeArrowheads="1"/>
        </xdr:cNvSpPr>
      </xdr:nvSpPr>
      <xdr:spPr>
        <a:xfrm>
          <a:off x="10020300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18</xdr:row>
      <xdr:rowOff>0</xdr:rowOff>
    </xdr:from>
    <xdr:to>
      <xdr:col>17</xdr:col>
      <xdr:colOff>466725</xdr:colOff>
      <xdr:row>18</xdr:row>
      <xdr:rowOff>0</xdr:rowOff>
    </xdr:to>
    <xdr:sp>
      <xdr:nvSpPr>
        <xdr:cNvPr id="55" name="Text 161"/>
        <xdr:cNvSpPr txBox="1">
          <a:spLocks noChangeArrowheads="1"/>
        </xdr:cNvSpPr>
      </xdr:nvSpPr>
      <xdr:spPr>
        <a:xfrm>
          <a:off x="8524875" y="3543300"/>
          <a:ext cx="121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56" name="Text 32"/>
        <xdr:cNvSpPr txBox="1">
          <a:spLocks noChangeArrowheads="1"/>
        </xdr:cNvSpPr>
      </xdr:nvSpPr>
      <xdr:spPr>
        <a:xfrm>
          <a:off x="8515350" y="3543300"/>
          <a:ext cx="1476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19050</xdr:colOff>
      <xdr:row>17</xdr:row>
      <xdr:rowOff>0</xdr:rowOff>
    </xdr:from>
    <xdr:to>
      <xdr:col>7</xdr:col>
      <xdr:colOff>542925</xdr:colOff>
      <xdr:row>17</xdr:row>
      <xdr:rowOff>0</xdr:rowOff>
    </xdr:to>
    <xdr:sp>
      <xdr:nvSpPr>
        <xdr:cNvPr id="57" name="Text 155"/>
        <xdr:cNvSpPr txBox="1">
          <a:spLocks noChangeArrowheads="1"/>
        </xdr:cNvSpPr>
      </xdr:nvSpPr>
      <xdr:spPr>
        <a:xfrm>
          <a:off x="3914775" y="3305175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17</xdr:row>
      <xdr:rowOff>0</xdr:rowOff>
    </xdr:from>
    <xdr:to>
      <xdr:col>9</xdr:col>
      <xdr:colOff>533400</xdr:colOff>
      <xdr:row>17</xdr:row>
      <xdr:rowOff>0</xdr:rowOff>
    </xdr:to>
    <xdr:sp>
      <xdr:nvSpPr>
        <xdr:cNvPr id="58" name="Text 156"/>
        <xdr:cNvSpPr txBox="1">
          <a:spLocks noChangeArrowheads="1"/>
        </xdr:cNvSpPr>
      </xdr:nvSpPr>
      <xdr:spPr>
        <a:xfrm>
          <a:off x="5114925" y="3305175"/>
          <a:ext cx="1104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59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17</xdr:row>
      <xdr:rowOff>0</xdr:rowOff>
    </xdr:from>
    <xdr:to>
      <xdr:col>5</xdr:col>
      <xdr:colOff>428625</xdr:colOff>
      <xdr:row>17</xdr:row>
      <xdr:rowOff>0</xdr:rowOff>
    </xdr:to>
    <xdr:sp>
      <xdr:nvSpPr>
        <xdr:cNvPr id="60" name="Text 158"/>
        <xdr:cNvSpPr txBox="1">
          <a:spLocks noChangeArrowheads="1"/>
        </xdr:cNvSpPr>
      </xdr:nvSpPr>
      <xdr:spPr>
        <a:xfrm>
          <a:off x="2981325" y="3305175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61" name="Text 159"/>
        <xdr:cNvSpPr txBox="1">
          <a:spLocks noChangeArrowheads="1"/>
        </xdr:cNvSpPr>
      </xdr:nvSpPr>
      <xdr:spPr>
        <a:xfrm>
          <a:off x="7400925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17</xdr:row>
      <xdr:rowOff>0</xdr:rowOff>
    </xdr:from>
    <xdr:to>
      <xdr:col>15</xdr:col>
      <xdr:colOff>514350</xdr:colOff>
      <xdr:row>17</xdr:row>
      <xdr:rowOff>0</xdr:rowOff>
    </xdr:to>
    <xdr:sp>
      <xdr:nvSpPr>
        <xdr:cNvPr id="62" name="Text 160"/>
        <xdr:cNvSpPr txBox="1">
          <a:spLocks noChangeArrowheads="1"/>
        </xdr:cNvSpPr>
      </xdr:nvSpPr>
      <xdr:spPr>
        <a:xfrm>
          <a:off x="7429500" y="33051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17</xdr:row>
      <xdr:rowOff>0</xdr:rowOff>
    </xdr:from>
    <xdr:to>
      <xdr:col>17</xdr:col>
      <xdr:colOff>476250</xdr:colOff>
      <xdr:row>17</xdr:row>
      <xdr:rowOff>0</xdr:rowOff>
    </xdr:to>
    <xdr:sp>
      <xdr:nvSpPr>
        <xdr:cNvPr id="63" name="Text 161"/>
        <xdr:cNvSpPr txBox="1">
          <a:spLocks noChangeArrowheads="1"/>
        </xdr:cNvSpPr>
      </xdr:nvSpPr>
      <xdr:spPr>
        <a:xfrm>
          <a:off x="8543925" y="33051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17</xdr:row>
      <xdr:rowOff>0</xdr:rowOff>
    </xdr:from>
    <xdr:to>
      <xdr:col>19</xdr:col>
      <xdr:colOff>485775</xdr:colOff>
      <xdr:row>17</xdr:row>
      <xdr:rowOff>0</xdr:rowOff>
    </xdr:to>
    <xdr:sp>
      <xdr:nvSpPr>
        <xdr:cNvPr id="64" name="Text 167"/>
        <xdr:cNvSpPr txBox="1">
          <a:spLocks noChangeArrowheads="1"/>
        </xdr:cNvSpPr>
      </xdr:nvSpPr>
      <xdr:spPr>
        <a:xfrm>
          <a:off x="10020300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17</xdr:row>
      <xdr:rowOff>0</xdr:rowOff>
    </xdr:from>
    <xdr:to>
      <xdr:col>17</xdr:col>
      <xdr:colOff>504825</xdr:colOff>
      <xdr:row>17</xdr:row>
      <xdr:rowOff>0</xdr:rowOff>
    </xdr:to>
    <xdr:sp>
      <xdr:nvSpPr>
        <xdr:cNvPr id="65" name="Text 32"/>
        <xdr:cNvSpPr txBox="1">
          <a:spLocks noChangeArrowheads="1"/>
        </xdr:cNvSpPr>
      </xdr:nvSpPr>
      <xdr:spPr>
        <a:xfrm>
          <a:off x="8524875" y="330517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28575</xdr:colOff>
      <xdr:row>18</xdr:row>
      <xdr:rowOff>0</xdr:rowOff>
    </xdr:from>
    <xdr:to>
      <xdr:col>7</xdr:col>
      <xdr:colOff>523875</xdr:colOff>
      <xdr:row>18</xdr:row>
      <xdr:rowOff>0</xdr:rowOff>
    </xdr:to>
    <xdr:sp>
      <xdr:nvSpPr>
        <xdr:cNvPr id="66" name="Text 3"/>
        <xdr:cNvSpPr txBox="1">
          <a:spLocks noChangeArrowheads="1"/>
        </xdr:cNvSpPr>
      </xdr:nvSpPr>
      <xdr:spPr>
        <a:xfrm>
          <a:off x="3924300" y="3543300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18</xdr:row>
      <xdr:rowOff>0</xdr:rowOff>
    </xdr:from>
    <xdr:to>
      <xdr:col>9</xdr:col>
      <xdr:colOff>514350</xdr:colOff>
      <xdr:row>18</xdr:row>
      <xdr:rowOff>0</xdr:rowOff>
    </xdr:to>
    <xdr:sp>
      <xdr:nvSpPr>
        <xdr:cNvPr id="67" name="Text 4"/>
        <xdr:cNvSpPr txBox="1">
          <a:spLocks noChangeArrowheads="1"/>
        </xdr:cNvSpPr>
      </xdr:nvSpPr>
      <xdr:spPr>
        <a:xfrm>
          <a:off x="5114925" y="3543300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68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5</xdr:col>
      <xdr:colOff>428625</xdr:colOff>
      <xdr:row>18</xdr:row>
      <xdr:rowOff>0</xdr:rowOff>
    </xdr:to>
    <xdr:sp>
      <xdr:nvSpPr>
        <xdr:cNvPr id="69" name="Text 6"/>
        <xdr:cNvSpPr txBox="1">
          <a:spLocks noChangeArrowheads="1"/>
        </xdr:cNvSpPr>
      </xdr:nvSpPr>
      <xdr:spPr>
        <a:xfrm>
          <a:off x="3000375" y="3543300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70" name="Text 20"/>
        <xdr:cNvSpPr txBox="1">
          <a:spLocks noChangeArrowheads="1"/>
        </xdr:cNvSpPr>
      </xdr:nvSpPr>
      <xdr:spPr>
        <a:xfrm>
          <a:off x="74009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18</xdr:row>
      <xdr:rowOff>0</xdr:rowOff>
    </xdr:from>
    <xdr:to>
      <xdr:col>15</xdr:col>
      <xdr:colOff>514350</xdr:colOff>
      <xdr:row>18</xdr:row>
      <xdr:rowOff>0</xdr:rowOff>
    </xdr:to>
    <xdr:sp>
      <xdr:nvSpPr>
        <xdr:cNvPr id="71" name="Text 23"/>
        <xdr:cNvSpPr txBox="1">
          <a:spLocks noChangeArrowheads="1"/>
        </xdr:cNvSpPr>
      </xdr:nvSpPr>
      <xdr:spPr>
        <a:xfrm>
          <a:off x="7429500" y="35433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18</xdr:row>
      <xdr:rowOff>0</xdr:rowOff>
    </xdr:from>
    <xdr:to>
      <xdr:col>19</xdr:col>
      <xdr:colOff>485775</xdr:colOff>
      <xdr:row>18</xdr:row>
      <xdr:rowOff>0</xdr:rowOff>
    </xdr:to>
    <xdr:sp>
      <xdr:nvSpPr>
        <xdr:cNvPr id="72" name="Text 78"/>
        <xdr:cNvSpPr txBox="1">
          <a:spLocks noChangeArrowheads="1"/>
        </xdr:cNvSpPr>
      </xdr:nvSpPr>
      <xdr:spPr>
        <a:xfrm>
          <a:off x="10020300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18</xdr:row>
      <xdr:rowOff>0</xdr:rowOff>
    </xdr:from>
    <xdr:to>
      <xdr:col>17</xdr:col>
      <xdr:colOff>466725</xdr:colOff>
      <xdr:row>18</xdr:row>
      <xdr:rowOff>0</xdr:rowOff>
    </xdr:to>
    <xdr:sp>
      <xdr:nvSpPr>
        <xdr:cNvPr id="73" name="Text 161"/>
        <xdr:cNvSpPr txBox="1">
          <a:spLocks noChangeArrowheads="1"/>
        </xdr:cNvSpPr>
      </xdr:nvSpPr>
      <xdr:spPr>
        <a:xfrm>
          <a:off x="8524875" y="3543300"/>
          <a:ext cx="121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74" name="Text 32"/>
        <xdr:cNvSpPr txBox="1">
          <a:spLocks noChangeArrowheads="1"/>
        </xdr:cNvSpPr>
      </xdr:nvSpPr>
      <xdr:spPr>
        <a:xfrm>
          <a:off x="8515350" y="3543300"/>
          <a:ext cx="1476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19050</xdr:colOff>
      <xdr:row>17</xdr:row>
      <xdr:rowOff>0</xdr:rowOff>
    </xdr:from>
    <xdr:to>
      <xdr:col>7</xdr:col>
      <xdr:colOff>542925</xdr:colOff>
      <xdr:row>17</xdr:row>
      <xdr:rowOff>0</xdr:rowOff>
    </xdr:to>
    <xdr:sp>
      <xdr:nvSpPr>
        <xdr:cNvPr id="75" name="Text 155"/>
        <xdr:cNvSpPr txBox="1">
          <a:spLocks noChangeArrowheads="1"/>
        </xdr:cNvSpPr>
      </xdr:nvSpPr>
      <xdr:spPr>
        <a:xfrm>
          <a:off x="3914775" y="3305175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17</xdr:row>
      <xdr:rowOff>0</xdr:rowOff>
    </xdr:from>
    <xdr:to>
      <xdr:col>9</xdr:col>
      <xdr:colOff>533400</xdr:colOff>
      <xdr:row>17</xdr:row>
      <xdr:rowOff>0</xdr:rowOff>
    </xdr:to>
    <xdr:sp>
      <xdr:nvSpPr>
        <xdr:cNvPr id="76" name="Text 156"/>
        <xdr:cNvSpPr txBox="1">
          <a:spLocks noChangeArrowheads="1"/>
        </xdr:cNvSpPr>
      </xdr:nvSpPr>
      <xdr:spPr>
        <a:xfrm>
          <a:off x="5114925" y="3305175"/>
          <a:ext cx="1104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77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17</xdr:row>
      <xdr:rowOff>0</xdr:rowOff>
    </xdr:from>
    <xdr:to>
      <xdr:col>5</xdr:col>
      <xdr:colOff>428625</xdr:colOff>
      <xdr:row>17</xdr:row>
      <xdr:rowOff>0</xdr:rowOff>
    </xdr:to>
    <xdr:sp>
      <xdr:nvSpPr>
        <xdr:cNvPr id="78" name="Text 158"/>
        <xdr:cNvSpPr txBox="1">
          <a:spLocks noChangeArrowheads="1"/>
        </xdr:cNvSpPr>
      </xdr:nvSpPr>
      <xdr:spPr>
        <a:xfrm>
          <a:off x="2981325" y="3305175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79" name="Text 159"/>
        <xdr:cNvSpPr txBox="1">
          <a:spLocks noChangeArrowheads="1"/>
        </xdr:cNvSpPr>
      </xdr:nvSpPr>
      <xdr:spPr>
        <a:xfrm>
          <a:off x="7400925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17</xdr:row>
      <xdr:rowOff>0</xdr:rowOff>
    </xdr:from>
    <xdr:to>
      <xdr:col>15</xdr:col>
      <xdr:colOff>514350</xdr:colOff>
      <xdr:row>17</xdr:row>
      <xdr:rowOff>0</xdr:rowOff>
    </xdr:to>
    <xdr:sp>
      <xdr:nvSpPr>
        <xdr:cNvPr id="80" name="Text 160"/>
        <xdr:cNvSpPr txBox="1">
          <a:spLocks noChangeArrowheads="1"/>
        </xdr:cNvSpPr>
      </xdr:nvSpPr>
      <xdr:spPr>
        <a:xfrm>
          <a:off x="7429500" y="33051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17</xdr:row>
      <xdr:rowOff>0</xdr:rowOff>
    </xdr:from>
    <xdr:to>
      <xdr:col>17</xdr:col>
      <xdr:colOff>476250</xdr:colOff>
      <xdr:row>17</xdr:row>
      <xdr:rowOff>0</xdr:rowOff>
    </xdr:to>
    <xdr:sp>
      <xdr:nvSpPr>
        <xdr:cNvPr id="81" name="Text 161"/>
        <xdr:cNvSpPr txBox="1">
          <a:spLocks noChangeArrowheads="1"/>
        </xdr:cNvSpPr>
      </xdr:nvSpPr>
      <xdr:spPr>
        <a:xfrm>
          <a:off x="8543925" y="33051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17</xdr:row>
      <xdr:rowOff>0</xdr:rowOff>
    </xdr:from>
    <xdr:to>
      <xdr:col>19</xdr:col>
      <xdr:colOff>485775</xdr:colOff>
      <xdr:row>17</xdr:row>
      <xdr:rowOff>0</xdr:rowOff>
    </xdr:to>
    <xdr:sp>
      <xdr:nvSpPr>
        <xdr:cNvPr id="82" name="Text 167"/>
        <xdr:cNvSpPr txBox="1">
          <a:spLocks noChangeArrowheads="1"/>
        </xdr:cNvSpPr>
      </xdr:nvSpPr>
      <xdr:spPr>
        <a:xfrm>
          <a:off x="10020300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17</xdr:row>
      <xdr:rowOff>0</xdr:rowOff>
    </xdr:from>
    <xdr:to>
      <xdr:col>17</xdr:col>
      <xdr:colOff>504825</xdr:colOff>
      <xdr:row>17</xdr:row>
      <xdr:rowOff>0</xdr:rowOff>
    </xdr:to>
    <xdr:sp>
      <xdr:nvSpPr>
        <xdr:cNvPr id="83" name="Text 32"/>
        <xdr:cNvSpPr txBox="1">
          <a:spLocks noChangeArrowheads="1"/>
        </xdr:cNvSpPr>
      </xdr:nvSpPr>
      <xdr:spPr>
        <a:xfrm>
          <a:off x="8524875" y="330517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28575</xdr:colOff>
      <xdr:row>18</xdr:row>
      <xdr:rowOff>0</xdr:rowOff>
    </xdr:from>
    <xdr:to>
      <xdr:col>7</xdr:col>
      <xdr:colOff>523875</xdr:colOff>
      <xdr:row>18</xdr:row>
      <xdr:rowOff>0</xdr:rowOff>
    </xdr:to>
    <xdr:sp>
      <xdr:nvSpPr>
        <xdr:cNvPr id="84" name="Text 3"/>
        <xdr:cNvSpPr txBox="1">
          <a:spLocks noChangeArrowheads="1"/>
        </xdr:cNvSpPr>
      </xdr:nvSpPr>
      <xdr:spPr>
        <a:xfrm>
          <a:off x="3924300" y="3543300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18</xdr:row>
      <xdr:rowOff>0</xdr:rowOff>
    </xdr:from>
    <xdr:to>
      <xdr:col>9</xdr:col>
      <xdr:colOff>514350</xdr:colOff>
      <xdr:row>18</xdr:row>
      <xdr:rowOff>0</xdr:rowOff>
    </xdr:to>
    <xdr:sp>
      <xdr:nvSpPr>
        <xdr:cNvPr id="85" name="Text 4"/>
        <xdr:cNvSpPr txBox="1">
          <a:spLocks noChangeArrowheads="1"/>
        </xdr:cNvSpPr>
      </xdr:nvSpPr>
      <xdr:spPr>
        <a:xfrm>
          <a:off x="5114925" y="3543300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86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5</xdr:col>
      <xdr:colOff>428625</xdr:colOff>
      <xdr:row>18</xdr:row>
      <xdr:rowOff>0</xdr:rowOff>
    </xdr:to>
    <xdr:sp>
      <xdr:nvSpPr>
        <xdr:cNvPr id="87" name="Text 6"/>
        <xdr:cNvSpPr txBox="1">
          <a:spLocks noChangeArrowheads="1"/>
        </xdr:cNvSpPr>
      </xdr:nvSpPr>
      <xdr:spPr>
        <a:xfrm>
          <a:off x="3000375" y="3543300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88" name="Text 20"/>
        <xdr:cNvSpPr txBox="1">
          <a:spLocks noChangeArrowheads="1"/>
        </xdr:cNvSpPr>
      </xdr:nvSpPr>
      <xdr:spPr>
        <a:xfrm>
          <a:off x="74009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18</xdr:row>
      <xdr:rowOff>0</xdr:rowOff>
    </xdr:from>
    <xdr:to>
      <xdr:col>15</xdr:col>
      <xdr:colOff>514350</xdr:colOff>
      <xdr:row>18</xdr:row>
      <xdr:rowOff>0</xdr:rowOff>
    </xdr:to>
    <xdr:sp>
      <xdr:nvSpPr>
        <xdr:cNvPr id="89" name="Text 23"/>
        <xdr:cNvSpPr txBox="1">
          <a:spLocks noChangeArrowheads="1"/>
        </xdr:cNvSpPr>
      </xdr:nvSpPr>
      <xdr:spPr>
        <a:xfrm>
          <a:off x="7429500" y="35433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18</xdr:row>
      <xdr:rowOff>0</xdr:rowOff>
    </xdr:from>
    <xdr:to>
      <xdr:col>19</xdr:col>
      <xdr:colOff>485775</xdr:colOff>
      <xdr:row>18</xdr:row>
      <xdr:rowOff>0</xdr:rowOff>
    </xdr:to>
    <xdr:sp>
      <xdr:nvSpPr>
        <xdr:cNvPr id="90" name="Text 78"/>
        <xdr:cNvSpPr txBox="1">
          <a:spLocks noChangeArrowheads="1"/>
        </xdr:cNvSpPr>
      </xdr:nvSpPr>
      <xdr:spPr>
        <a:xfrm>
          <a:off x="10020300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18</xdr:row>
      <xdr:rowOff>0</xdr:rowOff>
    </xdr:from>
    <xdr:to>
      <xdr:col>17</xdr:col>
      <xdr:colOff>466725</xdr:colOff>
      <xdr:row>18</xdr:row>
      <xdr:rowOff>0</xdr:rowOff>
    </xdr:to>
    <xdr:sp>
      <xdr:nvSpPr>
        <xdr:cNvPr id="91" name="Text 161"/>
        <xdr:cNvSpPr txBox="1">
          <a:spLocks noChangeArrowheads="1"/>
        </xdr:cNvSpPr>
      </xdr:nvSpPr>
      <xdr:spPr>
        <a:xfrm>
          <a:off x="8524875" y="3543300"/>
          <a:ext cx="121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92" name="Text 32"/>
        <xdr:cNvSpPr txBox="1">
          <a:spLocks noChangeArrowheads="1"/>
        </xdr:cNvSpPr>
      </xdr:nvSpPr>
      <xdr:spPr>
        <a:xfrm>
          <a:off x="8515350" y="3543300"/>
          <a:ext cx="1476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2</xdr:col>
      <xdr:colOff>28575</xdr:colOff>
      <xdr:row>17</xdr:row>
      <xdr:rowOff>0</xdr:rowOff>
    </xdr:from>
    <xdr:to>
      <xdr:col>3</xdr:col>
      <xdr:colOff>561975</xdr:colOff>
      <xdr:row>17</xdr:row>
      <xdr:rowOff>0</xdr:rowOff>
    </xdr:to>
    <xdr:sp>
      <xdr:nvSpPr>
        <xdr:cNvPr id="93" name="Text 154"/>
        <xdr:cNvSpPr txBox="1">
          <a:spLocks noChangeArrowheads="1"/>
        </xdr:cNvSpPr>
      </xdr:nvSpPr>
      <xdr:spPr>
        <a:xfrm>
          <a:off x="1790700" y="33051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Rinder
</a:t>
          </a:r>
        </a:p>
      </xdr:txBody>
    </xdr:sp>
    <xdr:clientData/>
  </xdr:twoCellAnchor>
  <xdr:twoCellAnchor>
    <xdr:from>
      <xdr:col>6</xdr:col>
      <xdr:colOff>19050</xdr:colOff>
      <xdr:row>17</xdr:row>
      <xdr:rowOff>0</xdr:rowOff>
    </xdr:from>
    <xdr:to>
      <xdr:col>7</xdr:col>
      <xdr:colOff>542925</xdr:colOff>
      <xdr:row>17</xdr:row>
      <xdr:rowOff>0</xdr:rowOff>
    </xdr:to>
    <xdr:sp>
      <xdr:nvSpPr>
        <xdr:cNvPr id="94" name="Text 155"/>
        <xdr:cNvSpPr txBox="1">
          <a:spLocks noChangeArrowheads="1"/>
        </xdr:cNvSpPr>
      </xdr:nvSpPr>
      <xdr:spPr>
        <a:xfrm>
          <a:off x="3914775" y="3305175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17</xdr:row>
      <xdr:rowOff>0</xdr:rowOff>
    </xdr:from>
    <xdr:to>
      <xdr:col>9</xdr:col>
      <xdr:colOff>533400</xdr:colOff>
      <xdr:row>17</xdr:row>
      <xdr:rowOff>0</xdr:rowOff>
    </xdr:to>
    <xdr:sp>
      <xdr:nvSpPr>
        <xdr:cNvPr id="95" name="Text 156"/>
        <xdr:cNvSpPr txBox="1">
          <a:spLocks noChangeArrowheads="1"/>
        </xdr:cNvSpPr>
      </xdr:nvSpPr>
      <xdr:spPr>
        <a:xfrm>
          <a:off x="5114925" y="3305175"/>
          <a:ext cx="1104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4</xdr:col>
      <xdr:colOff>19050</xdr:colOff>
      <xdr:row>17</xdr:row>
      <xdr:rowOff>0</xdr:rowOff>
    </xdr:from>
    <xdr:to>
      <xdr:col>5</xdr:col>
      <xdr:colOff>428625</xdr:colOff>
      <xdr:row>17</xdr:row>
      <xdr:rowOff>0</xdr:rowOff>
    </xdr:to>
    <xdr:sp>
      <xdr:nvSpPr>
        <xdr:cNvPr id="96" name="Text 158"/>
        <xdr:cNvSpPr txBox="1">
          <a:spLocks noChangeArrowheads="1"/>
        </xdr:cNvSpPr>
      </xdr:nvSpPr>
      <xdr:spPr>
        <a:xfrm>
          <a:off x="2981325" y="3305175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2</xdr:col>
      <xdr:colOff>38100</xdr:colOff>
      <xdr:row>17</xdr:row>
      <xdr:rowOff>0</xdr:rowOff>
    </xdr:from>
    <xdr:to>
      <xdr:col>3</xdr:col>
      <xdr:colOff>542925</xdr:colOff>
      <xdr:row>17</xdr:row>
      <xdr:rowOff>0</xdr:rowOff>
    </xdr:to>
    <xdr:sp>
      <xdr:nvSpPr>
        <xdr:cNvPr id="97" name="Text 162"/>
        <xdr:cNvSpPr txBox="1">
          <a:spLocks noChangeArrowheads="1"/>
        </xdr:cNvSpPr>
      </xdr:nvSpPr>
      <xdr:spPr>
        <a:xfrm>
          <a:off x="1800225" y="3305175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
</a:t>
          </a:r>
        </a:p>
      </xdr:txBody>
    </xdr:sp>
    <xdr:clientData/>
  </xdr:twoCellAnchor>
  <xdr:twoCellAnchor>
    <xdr:from>
      <xdr:col>2</xdr:col>
      <xdr:colOff>28575</xdr:colOff>
      <xdr:row>18</xdr:row>
      <xdr:rowOff>0</xdr:rowOff>
    </xdr:from>
    <xdr:to>
      <xdr:col>3</xdr:col>
      <xdr:colOff>561975</xdr:colOff>
      <xdr:row>18</xdr:row>
      <xdr:rowOff>0</xdr:rowOff>
    </xdr:to>
    <xdr:sp>
      <xdr:nvSpPr>
        <xdr:cNvPr id="98" name="Text 1"/>
        <xdr:cNvSpPr txBox="1">
          <a:spLocks noChangeArrowheads="1"/>
        </xdr:cNvSpPr>
      </xdr:nvSpPr>
      <xdr:spPr>
        <a:xfrm>
          <a:off x="1790700" y="354330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6</xdr:col>
      <xdr:colOff>28575</xdr:colOff>
      <xdr:row>18</xdr:row>
      <xdr:rowOff>0</xdr:rowOff>
    </xdr:from>
    <xdr:to>
      <xdr:col>7</xdr:col>
      <xdr:colOff>523875</xdr:colOff>
      <xdr:row>18</xdr:row>
      <xdr:rowOff>0</xdr:rowOff>
    </xdr:to>
    <xdr:sp>
      <xdr:nvSpPr>
        <xdr:cNvPr id="99" name="Text 3"/>
        <xdr:cNvSpPr txBox="1">
          <a:spLocks noChangeArrowheads="1"/>
        </xdr:cNvSpPr>
      </xdr:nvSpPr>
      <xdr:spPr>
        <a:xfrm>
          <a:off x="3924300" y="3543300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18</xdr:row>
      <xdr:rowOff>0</xdr:rowOff>
    </xdr:from>
    <xdr:to>
      <xdr:col>9</xdr:col>
      <xdr:colOff>514350</xdr:colOff>
      <xdr:row>18</xdr:row>
      <xdr:rowOff>0</xdr:rowOff>
    </xdr:to>
    <xdr:sp>
      <xdr:nvSpPr>
        <xdr:cNvPr id="100" name="Text 4"/>
        <xdr:cNvSpPr txBox="1">
          <a:spLocks noChangeArrowheads="1"/>
        </xdr:cNvSpPr>
      </xdr:nvSpPr>
      <xdr:spPr>
        <a:xfrm>
          <a:off x="5114925" y="3543300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5</xdr:col>
      <xdr:colOff>428625</xdr:colOff>
      <xdr:row>18</xdr:row>
      <xdr:rowOff>0</xdr:rowOff>
    </xdr:to>
    <xdr:sp>
      <xdr:nvSpPr>
        <xdr:cNvPr id="101" name="Text 6"/>
        <xdr:cNvSpPr txBox="1">
          <a:spLocks noChangeArrowheads="1"/>
        </xdr:cNvSpPr>
      </xdr:nvSpPr>
      <xdr:spPr>
        <a:xfrm>
          <a:off x="3000375" y="3543300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6</xdr:col>
      <xdr:colOff>19050</xdr:colOff>
      <xdr:row>17</xdr:row>
      <xdr:rowOff>0</xdr:rowOff>
    </xdr:from>
    <xdr:to>
      <xdr:col>7</xdr:col>
      <xdr:colOff>542925</xdr:colOff>
      <xdr:row>17</xdr:row>
      <xdr:rowOff>0</xdr:rowOff>
    </xdr:to>
    <xdr:sp>
      <xdr:nvSpPr>
        <xdr:cNvPr id="102" name="Text 155"/>
        <xdr:cNvSpPr txBox="1">
          <a:spLocks noChangeArrowheads="1"/>
        </xdr:cNvSpPr>
      </xdr:nvSpPr>
      <xdr:spPr>
        <a:xfrm>
          <a:off x="3914775" y="3305175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17</xdr:row>
      <xdr:rowOff>0</xdr:rowOff>
    </xdr:from>
    <xdr:to>
      <xdr:col>9</xdr:col>
      <xdr:colOff>533400</xdr:colOff>
      <xdr:row>17</xdr:row>
      <xdr:rowOff>0</xdr:rowOff>
    </xdr:to>
    <xdr:sp>
      <xdr:nvSpPr>
        <xdr:cNvPr id="103" name="Text 156"/>
        <xdr:cNvSpPr txBox="1">
          <a:spLocks noChangeArrowheads="1"/>
        </xdr:cNvSpPr>
      </xdr:nvSpPr>
      <xdr:spPr>
        <a:xfrm>
          <a:off x="5114925" y="3305175"/>
          <a:ext cx="1104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4</xdr:col>
      <xdr:colOff>19050</xdr:colOff>
      <xdr:row>17</xdr:row>
      <xdr:rowOff>0</xdr:rowOff>
    </xdr:from>
    <xdr:to>
      <xdr:col>5</xdr:col>
      <xdr:colOff>428625</xdr:colOff>
      <xdr:row>17</xdr:row>
      <xdr:rowOff>0</xdr:rowOff>
    </xdr:to>
    <xdr:sp>
      <xdr:nvSpPr>
        <xdr:cNvPr id="104" name="Text 158"/>
        <xdr:cNvSpPr txBox="1">
          <a:spLocks noChangeArrowheads="1"/>
        </xdr:cNvSpPr>
      </xdr:nvSpPr>
      <xdr:spPr>
        <a:xfrm>
          <a:off x="2981325" y="3305175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6</xdr:col>
      <xdr:colOff>28575</xdr:colOff>
      <xdr:row>18</xdr:row>
      <xdr:rowOff>0</xdr:rowOff>
    </xdr:from>
    <xdr:to>
      <xdr:col>7</xdr:col>
      <xdr:colOff>523875</xdr:colOff>
      <xdr:row>18</xdr:row>
      <xdr:rowOff>0</xdr:rowOff>
    </xdr:to>
    <xdr:sp>
      <xdr:nvSpPr>
        <xdr:cNvPr id="105" name="Text 3"/>
        <xdr:cNvSpPr txBox="1">
          <a:spLocks noChangeArrowheads="1"/>
        </xdr:cNvSpPr>
      </xdr:nvSpPr>
      <xdr:spPr>
        <a:xfrm>
          <a:off x="3924300" y="3543300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18</xdr:row>
      <xdr:rowOff>0</xdr:rowOff>
    </xdr:from>
    <xdr:to>
      <xdr:col>9</xdr:col>
      <xdr:colOff>514350</xdr:colOff>
      <xdr:row>18</xdr:row>
      <xdr:rowOff>0</xdr:rowOff>
    </xdr:to>
    <xdr:sp>
      <xdr:nvSpPr>
        <xdr:cNvPr id="106" name="Text 4"/>
        <xdr:cNvSpPr txBox="1">
          <a:spLocks noChangeArrowheads="1"/>
        </xdr:cNvSpPr>
      </xdr:nvSpPr>
      <xdr:spPr>
        <a:xfrm>
          <a:off x="5114925" y="3543300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5</xdr:col>
      <xdr:colOff>428625</xdr:colOff>
      <xdr:row>18</xdr:row>
      <xdr:rowOff>0</xdr:rowOff>
    </xdr:to>
    <xdr:sp>
      <xdr:nvSpPr>
        <xdr:cNvPr id="107" name="Text 6"/>
        <xdr:cNvSpPr txBox="1">
          <a:spLocks noChangeArrowheads="1"/>
        </xdr:cNvSpPr>
      </xdr:nvSpPr>
      <xdr:spPr>
        <a:xfrm>
          <a:off x="3000375" y="3543300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108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109" name="Text 159"/>
        <xdr:cNvSpPr txBox="1">
          <a:spLocks noChangeArrowheads="1"/>
        </xdr:cNvSpPr>
      </xdr:nvSpPr>
      <xdr:spPr>
        <a:xfrm>
          <a:off x="7400925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17</xdr:row>
      <xdr:rowOff>0</xdr:rowOff>
    </xdr:from>
    <xdr:to>
      <xdr:col>15</xdr:col>
      <xdr:colOff>514350</xdr:colOff>
      <xdr:row>17</xdr:row>
      <xdr:rowOff>0</xdr:rowOff>
    </xdr:to>
    <xdr:sp>
      <xdr:nvSpPr>
        <xdr:cNvPr id="110" name="Text 160"/>
        <xdr:cNvSpPr txBox="1">
          <a:spLocks noChangeArrowheads="1"/>
        </xdr:cNvSpPr>
      </xdr:nvSpPr>
      <xdr:spPr>
        <a:xfrm>
          <a:off x="7429500" y="33051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17</xdr:row>
      <xdr:rowOff>0</xdr:rowOff>
    </xdr:from>
    <xdr:to>
      <xdr:col>17</xdr:col>
      <xdr:colOff>476250</xdr:colOff>
      <xdr:row>17</xdr:row>
      <xdr:rowOff>0</xdr:rowOff>
    </xdr:to>
    <xdr:sp>
      <xdr:nvSpPr>
        <xdr:cNvPr id="111" name="Text 161"/>
        <xdr:cNvSpPr txBox="1">
          <a:spLocks noChangeArrowheads="1"/>
        </xdr:cNvSpPr>
      </xdr:nvSpPr>
      <xdr:spPr>
        <a:xfrm>
          <a:off x="8543925" y="33051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17</xdr:row>
      <xdr:rowOff>0</xdr:rowOff>
    </xdr:from>
    <xdr:to>
      <xdr:col>19</xdr:col>
      <xdr:colOff>485775</xdr:colOff>
      <xdr:row>17</xdr:row>
      <xdr:rowOff>0</xdr:rowOff>
    </xdr:to>
    <xdr:sp>
      <xdr:nvSpPr>
        <xdr:cNvPr id="112" name="Text 167"/>
        <xdr:cNvSpPr txBox="1">
          <a:spLocks noChangeArrowheads="1"/>
        </xdr:cNvSpPr>
      </xdr:nvSpPr>
      <xdr:spPr>
        <a:xfrm>
          <a:off x="10020300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17</xdr:row>
      <xdr:rowOff>0</xdr:rowOff>
    </xdr:from>
    <xdr:to>
      <xdr:col>17</xdr:col>
      <xdr:colOff>504825</xdr:colOff>
      <xdr:row>17</xdr:row>
      <xdr:rowOff>0</xdr:rowOff>
    </xdr:to>
    <xdr:sp>
      <xdr:nvSpPr>
        <xdr:cNvPr id="113" name="Text 32"/>
        <xdr:cNvSpPr txBox="1">
          <a:spLocks noChangeArrowheads="1"/>
        </xdr:cNvSpPr>
      </xdr:nvSpPr>
      <xdr:spPr>
        <a:xfrm>
          <a:off x="8524875" y="330517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114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115" name="Text 20"/>
        <xdr:cNvSpPr txBox="1">
          <a:spLocks noChangeArrowheads="1"/>
        </xdr:cNvSpPr>
      </xdr:nvSpPr>
      <xdr:spPr>
        <a:xfrm>
          <a:off x="74009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18</xdr:row>
      <xdr:rowOff>0</xdr:rowOff>
    </xdr:from>
    <xdr:to>
      <xdr:col>15</xdr:col>
      <xdr:colOff>514350</xdr:colOff>
      <xdr:row>18</xdr:row>
      <xdr:rowOff>0</xdr:rowOff>
    </xdr:to>
    <xdr:sp>
      <xdr:nvSpPr>
        <xdr:cNvPr id="116" name="Text 23"/>
        <xdr:cNvSpPr txBox="1">
          <a:spLocks noChangeArrowheads="1"/>
        </xdr:cNvSpPr>
      </xdr:nvSpPr>
      <xdr:spPr>
        <a:xfrm>
          <a:off x="7429500" y="35433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18</xdr:row>
      <xdr:rowOff>0</xdr:rowOff>
    </xdr:from>
    <xdr:to>
      <xdr:col>19</xdr:col>
      <xdr:colOff>485775</xdr:colOff>
      <xdr:row>18</xdr:row>
      <xdr:rowOff>0</xdr:rowOff>
    </xdr:to>
    <xdr:sp>
      <xdr:nvSpPr>
        <xdr:cNvPr id="117" name="Text 78"/>
        <xdr:cNvSpPr txBox="1">
          <a:spLocks noChangeArrowheads="1"/>
        </xdr:cNvSpPr>
      </xdr:nvSpPr>
      <xdr:spPr>
        <a:xfrm>
          <a:off x="10020300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18</xdr:row>
      <xdr:rowOff>0</xdr:rowOff>
    </xdr:from>
    <xdr:to>
      <xdr:col>17</xdr:col>
      <xdr:colOff>466725</xdr:colOff>
      <xdr:row>18</xdr:row>
      <xdr:rowOff>0</xdr:rowOff>
    </xdr:to>
    <xdr:sp>
      <xdr:nvSpPr>
        <xdr:cNvPr id="118" name="Text 161"/>
        <xdr:cNvSpPr txBox="1">
          <a:spLocks noChangeArrowheads="1"/>
        </xdr:cNvSpPr>
      </xdr:nvSpPr>
      <xdr:spPr>
        <a:xfrm>
          <a:off x="8524875" y="3543300"/>
          <a:ext cx="121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119" name="Text 32"/>
        <xdr:cNvSpPr txBox="1">
          <a:spLocks noChangeArrowheads="1"/>
        </xdr:cNvSpPr>
      </xdr:nvSpPr>
      <xdr:spPr>
        <a:xfrm>
          <a:off x="8515350" y="3543300"/>
          <a:ext cx="1476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120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121" name="Text 159"/>
        <xdr:cNvSpPr txBox="1">
          <a:spLocks noChangeArrowheads="1"/>
        </xdr:cNvSpPr>
      </xdr:nvSpPr>
      <xdr:spPr>
        <a:xfrm>
          <a:off x="7400925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17</xdr:row>
      <xdr:rowOff>0</xdr:rowOff>
    </xdr:from>
    <xdr:to>
      <xdr:col>15</xdr:col>
      <xdr:colOff>514350</xdr:colOff>
      <xdr:row>17</xdr:row>
      <xdr:rowOff>0</xdr:rowOff>
    </xdr:to>
    <xdr:sp>
      <xdr:nvSpPr>
        <xdr:cNvPr id="122" name="Text 160"/>
        <xdr:cNvSpPr txBox="1">
          <a:spLocks noChangeArrowheads="1"/>
        </xdr:cNvSpPr>
      </xdr:nvSpPr>
      <xdr:spPr>
        <a:xfrm>
          <a:off x="7429500" y="33051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17</xdr:row>
      <xdr:rowOff>0</xdr:rowOff>
    </xdr:from>
    <xdr:to>
      <xdr:col>17</xdr:col>
      <xdr:colOff>476250</xdr:colOff>
      <xdr:row>17</xdr:row>
      <xdr:rowOff>0</xdr:rowOff>
    </xdr:to>
    <xdr:sp>
      <xdr:nvSpPr>
        <xdr:cNvPr id="123" name="Text 161"/>
        <xdr:cNvSpPr txBox="1">
          <a:spLocks noChangeArrowheads="1"/>
        </xdr:cNvSpPr>
      </xdr:nvSpPr>
      <xdr:spPr>
        <a:xfrm>
          <a:off x="8543925" y="33051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17</xdr:row>
      <xdr:rowOff>0</xdr:rowOff>
    </xdr:from>
    <xdr:to>
      <xdr:col>19</xdr:col>
      <xdr:colOff>485775</xdr:colOff>
      <xdr:row>17</xdr:row>
      <xdr:rowOff>0</xdr:rowOff>
    </xdr:to>
    <xdr:sp>
      <xdr:nvSpPr>
        <xdr:cNvPr id="124" name="Text 167"/>
        <xdr:cNvSpPr txBox="1">
          <a:spLocks noChangeArrowheads="1"/>
        </xdr:cNvSpPr>
      </xdr:nvSpPr>
      <xdr:spPr>
        <a:xfrm>
          <a:off x="10020300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17</xdr:row>
      <xdr:rowOff>0</xdr:rowOff>
    </xdr:from>
    <xdr:to>
      <xdr:col>17</xdr:col>
      <xdr:colOff>504825</xdr:colOff>
      <xdr:row>17</xdr:row>
      <xdr:rowOff>0</xdr:rowOff>
    </xdr:to>
    <xdr:sp>
      <xdr:nvSpPr>
        <xdr:cNvPr id="125" name="Text 32"/>
        <xdr:cNvSpPr txBox="1">
          <a:spLocks noChangeArrowheads="1"/>
        </xdr:cNvSpPr>
      </xdr:nvSpPr>
      <xdr:spPr>
        <a:xfrm>
          <a:off x="8524875" y="330517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126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127" name="Text 20"/>
        <xdr:cNvSpPr txBox="1">
          <a:spLocks noChangeArrowheads="1"/>
        </xdr:cNvSpPr>
      </xdr:nvSpPr>
      <xdr:spPr>
        <a:xfrm>
          <a:off x="74009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18</xdr:row>
      <xdr:rowOff>0</xdr:rowOff>
    </xdr:from>
    <xdr:to>
      <xdr:col>15</xdr:col>
      <xdr:colOff>514350</xdr:colOff>
      <xdr:row>18</xdr:row>
      <xdr:rowOff>0</xdr:rowOff>
    </xdr:to>
    <xdr:sp>
      <xdr:nvSpPr>
        <xdr:cNvPr id="128" name="Text 23"/>
        <xdr:cNvSpPr txBox="1">
          <a:spLocks noChangeArrowheads="1"/>
        </xdr:cNvSpPr>
      </xdr:nvSpPr>
      <xdr:spPr>
        <a:xfrm>
          <a:off x="7429500" y="35433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18</xdr:row>
      <xdr:rowOff>0</xdr:rowOff>
    </xdr:from>
    <xdr:to>
      <xdr:col>19</xdr:col>
      <xdr:colOff>485775</xdr:colOff>
      <xdr:row>18</xdr:row>
      <xdr:rowOff>0</xdr:rowOff>
    </xdr:to>
    <xdr:sp>
      <xdr:nvSpPr>
        <xdr:cNvPr id="129" name="Text 78"/>
        <xdr:cNvSpPr txBox="1">
          <a:spLocks noChangeArrowheads="1"/>
        </xdr:cNvSpPr>
      </xdr:nvSpPr>
      <xdr:spPr>
        <a:xfrm>
          <a:off x="10020300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18</xdr:row>
      <xdr:rowOff>0</xdr:rowOff>
    </xdr:from>
    <xdr:to>
      <xdr:col>17</xdr:col>
      <xdr:colOff>466725</xdr:colOff>
      <xdr:row>18</xdr:row>
      <xdr:rowOff>0</xdr:rowOff>
    </xdr:to>
    <xdr:sp>
      <xdr:nvSpPr>
        <xdr:cNvPr id="130" name="Text 161"/>
        <xdr:cNvSpPr txBox="1">
          <a:spLocks noChangeArrowheads="1"/>
        </xdr:cNvSpPr>
      </xdr:nvSpPr>
      <xdr:spPr>
        <a:xfrm>
          <a:off x="8524875" y="3543300"/>
          <a:ext cx="121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131" name="Text 32"/>
        <xdr:cNvSpPr txBox="1">
          <a:spLocks noChangeArrowheads="1"/>
        </xdr:cNvSpPr>
      </xdr:nvSpPr>
      <xdr:spPr>
        <a:xfrm>
          <a:off x="8515350" y="3543300"/>
          <a:ext cx="1476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132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133" name="Text 159"/>
        <xdr:cNvSpPr txBox="1">
          <a:spLocks noChangeArrowheads="1"/>
        </xdr:cNvSpPr>
      </xdr:nvSpPr>
      <xdr:spPr>
        <a:xfrm>
          <a:off x="7400925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17</xdr:row>
      <xdr:rowOff>0</xdr:rowOff>
    </xdr:from>
    <xdr:to>
      <xdr:col>15</xdr:col>
      <xdr:colOff>514350</xdr:colOff>
      <xdr:row>17</xdr:row>
      <xdr:rowOff>0</xdr:rowOff>
    </xdr:to>
    <xdr:sp>
      <xdr:nvSpPr>
        <xdr:cNvPr id="134" name="Text 160"/>
        <xdr:cNvSpPr txBox="1">
          <a:spLocks noChangeArrowheads="1"/>
        </xdr:cNvSpPr>
      </xdr:nvSpPr>
      <xdr:spPr>
        <a:xfrm>
          <a:off x="7429500" y="33051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17</xdr:row>
      <xdr:rowOff>0</xdr:rowOff>
    </xdr:from>
    <xdr:to>
      <xdr:col>17</xdr:col>
      <xdr:colOff>476250</xdr:colOff>
      <xdr:row>17</xdr:row>
      <xdr:rowOff>0</xdr:rowOff>
    </xdr:to>
    <xdr:sp>
      <xdr:nvSpPr>
        <xdr:cNvPr id="135" name="Text 161"/>
        <xdr:cNvSpPr txBox="1">
          <a:spLocks noChangeArrowheads="1"/>
        </xdr:cNvSpPr>
      </xdr:nvSpPr>
      <xdr:spPr>
        <a:xfrm>
          <a:off x="8543925" y="33051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17</xdr:row>
      <xdr:rowOff>0</xdr:rowOff>
    </xdr:from>
    <xdr:to>
      <xdr:col>19</xdr:col>
      <xdr:colOff>485775</xdr:colOff>
      <xdr:row>17</xdr:row>
      <xdr:rowOff>0</xdr:rowOff>
    </xdr:to>
    <xdr:sp>
      <xdr:nvSpPr>
        <xdr:cNvPr id="136" name="Text 167"/>
        <xdr:cNvSpPr txBox="1">
          <a:spLocks noChangeArrowheads="1"/>
        </xdr:cNvSpPr>
      </xdr:nvSpPr>
      <xdr:spPr>
        <a:xfrm>
          <a:off x="10020300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17</xdr:row>
      <xdr:rowOff>0</xdr:rowOff>
    </xdr:from>
    <xdr:to>
      <xdr:col>17</xdr:col>
      <xdr:colOff>504825</xdr:colOff>
      <xdr:row>17</xdr:row>
      <xdr:rowOff>0</xdr:rowOff>
    </xdr:to>
    <xdr:sp>
      <xdr:nvSpPr>
        <xdr:cNvPr id="137" name="Text 32"/>
        <xdr:cNvSpPr txBox="1">
          <a:spLocks noChangeArrowheads="1"/>
        </xdr:cNvSpPr>
      </xdr:nvSpPr>
      <xdr:spPr>
        <a:xfrm>
          <a:off x="8524875" y="330517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138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139" name="Text 20"/>
        <xdr:cNvSpPr txBox="1">
          <a:spLocks noChangeArrowheads="1"/>
        </xdr:cNvSpPr>
      </xdr:nvSpPr>
      <xdr:spPr>
        <a:xfrm>
          <a:off x="74009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18</xdr:row>
      <xdr:rowOff>0</xdr:rowOff>
    </xdr:from>
    <xdr:to>
      <xdr:col>15</xdr:col>
      <xdr:colOff>514350</xdr:colOff>
      <xdr:row>18</xdr:row>
      <xdr:rowOff>0</xdr:rowOff>
    </xdr:to>
    <xdr:sp>
      <xdr:nvSpPr>
        <xdr:cNvPr id="140" name="Text 23"/>
        <xdr:cNvSpPr txBox="1">
          <a:spLocks noChangeArrowheads="1"/>
        </xdr:cNvSpPr>
      </xdr:nvSpPr>
      <xdr:spPr>
        <a:xfrm>
          <a:off x="7429500" y="35433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18</xdr:row>
      <xdr:rowOff>0</xdr:rowOff>
    </xdr:from>
    <xdr:to>
      <xdr:col>19</xdr:col>
      <xdr:colOff>485775</xdr:colOff>
      <xdr:row>18</xdr:row>
      <xdr:rowOff>0</xdr:rowOff>
    </xdr:to>
    <xdr:sp>
      <xdr:nvSpPr>
        <xdr:cNvPr id="141" name="Text 78"/>
        <xdr:cNvSpPr txBox="1">
          <a:spLocks noChangeArrowheads="1"/>
        </xdr:cNvSpPr>
      </xdr:nvSpPr>
      <xdr:spPr>
        <a:xfrm>
          <a:off x="10020300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18</xdr:row>
      <xdr:rowOff>0</xdr:rowOff>
    </xdr:from>
    <xdr:to>
      <xdr:col>17</xdr:col>
      <xdr:colOff>466725</xdr:colOff>
      <xdr:row>18</xdr:row>
      <xdr:rowOff>0</xdr:rowOff>
    </xdr:to>
    <xdr:sp>
      <xdr:nvSpPr>
        <xdr:cNvPr id="142" name="Text 161"/>
        <xdr:cNvSpPr txBox="1">
          <a:spLocks noChangeArrowheads="1"/>
        </xdr:cNvSpPr>
      </xdr:nvSpPr>
      <xdr:spPr>
        <a:xfrm>
          <a:off x="8524875" y="3543300"/>
          <a:ext cx="121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143" name="Text 32"/>
        <xdr:cNvSpPr txBox="1">
          <a:spLocks noChangeArrowheads="1"/>
        </xdr:cNvSpPr>
      </xdr:nvSpPr>
      <xdr:spPr>
        <a:xfrm>
          <a:off x="8515350" y="3543300"/>
          <a:ext cx="1476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144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145" name="Text 159"/>
        <xdr:cNvSpPr txBox="1">
          <a:spLocks noChangeArrowheads="1"/>
        </xdr:cNvSpPr>
      </xdr:nvSpPr>
      <xdr:spPr>
        <a:xfrm>
          <a:off x="7400925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17</xdr:row>
      <xdr:rowOff>0</xdr:rowOff>
    </xdr:from>
    <xdr:to>
      <xdr:col>15</xdr:col>
      <xdr:colOff>514350</xdr:colOff>
      <xdr:row>17</xdr:row>
      <xdr:rowOff>0</xdr:rowOff>
    </xdr:to>
    <xdr:sp>
      <xdr:nvSpPr>
        <xdr:cNvPr id="146" name="Text 160"/>
        <xdr:cNvSpPr txBox="1">
          <a:spLocks noChangeArrowheads="1"/>
        </xdr:cNvSpPr>
      </xdr:nvSpPr>
      <xdr:spPr>
        <a:xfrm>
          <a:off x="7429500" y="33051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17</xdr:row>
      <xdr:rowOff>0</xdr:rowOff>
    </xdr:from>
    <xdr:to>
      <xdr:col>17</xdr:col>
      <xdr:colOff>476250</xdr:colOff>
      <xdr:row>17</xdr:row>
      <xdr:rowOff>0</xdr:rowOff>
    </xdr:to>
    <xdr:sp>
      <xdr:nvSpPr>
        <xdr:cNvPr id="147" name="Text 161"/>
        <xdr:cNvSpPr txBox="1">
          <a:spLocks noChangeArrowheads="1"/>
        </xdr:cNvSpPr>
      </xdr:nvSpPr>
      <xdr:spPr>
        <a:xfrm>
          <a:off x="8543925" y="33051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17</xdr:row>
      <xdr:rowOff>0</xdr:rowOff>
    </xdr:from>
    <xdr:to>
      <xdr:col>19</xdr:col>
      <xdr:colOff>485775</xdr:colOff>
      <xdr:row>17</xdr:row>
      <xdr:rowOff>0</xdr:rowOff>
    </xdr:to>
    <xdr:sp>
      <xdr:nvSpPr>
        <xdr:cNvPr id="148" name="Text 167"/>
        <xdr:cNvSpPr txBox="1">
          <a:spLocks noChangeArrowheads="1"/>
        </xdr:cNvSpPr>
      </xdr:nvSpPr>
      <xdr:spPr>
        <a:xfrm>
          <a:off x="10020300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17</xdr:row>
      <xdr:rowOff>0</xdr:rowOff>
    </xdr:from>
    <xdr:to>
      <xdr:col>17</xdr:col>
      <xdr:colOff>504825</xdr:colOff>
      <xdr:row>17</xdr:row>
      <xdr:rowOff>0</xdr:rowOff>
    </xdr:to>
    <xdr:sp>
      <xdr:nvSpPr>
        <xdr:cNvPr id="149" name="Text 32"/>
        <xdr:cNvSpPr txBox="1">
          <a:spLocks noChangeArrowheads="1"/>
        </xdr:cNvSpPr>
      </xdr:nvSpPr>
      <xdr:spPr>
        <a:xfrm>
          <a:off x="8524875" y="330517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150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151" name="Text 20"/>
        <xdr:cNvSpPr txBox="1">
          <a:spLocks noChangeArrowheads="1"/>
        </xdr:cNvSpPr>
      </xdr:nvSpPr>
      <xdr:spPr>
        <a:xfrm>
          <a:off x="74009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18</xdr:row>
      <xdr:rowOff>0</xdr:rowOff>
    </xdr:from>
    <xdr:to>
      <xdr:col>15</xdr:col>
      <xdr:colOff>514350</xdr:colOff>
      <xdr:row>18</xdr:row>
      <xdr:rowOff>0</xdr:rowOff>
    </xdr:to>
    <xdr:sp>
      <xdr:nvSpPr>
        <xdr:cNvPr id="152" name="Text 23"/>
        <xdr:cNvSpPr txBox="1">
          <a:spLocks noChangeArrowheads="1"/>
        </xdr:cNvSpPr>
      </xdr:nvSpPr>
      <xdr:spPr>
        <a:xfrm>
          <a:off x="7429500" y="35433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18</xdr:row>
      <xdr:rowOff>0</xdr:rowOff>
    </xdr:from>
    <xdr:to>
      <xdr:col>19</xdr:col>
      <xdr:colOff>485775</xdr:colOff>
      <xdr:row>18</xdr:row>
      <xdr:rowOff>0</xdr:rowOff>
    </xdr:to>
    <xdr:sp>
      <xdr:nvSpPr>
        <xdr:cNvPr id="153" name="Text 78"/>
        <xdr:cNvSpPr txBox="1">
          <a:spLocks noChangeArrowheads="1"/>
        </xdr:cNvSpPr>
      </xdr:nvSpPr>
      <xdr:spPr>
        <a:xfrm>
          <a:off x="10020300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18</xdr:row>
      <xdr:rowOff>0</xdr:rowOff>
    </xdr:from>
    <xdr:to>
      <xdr:col>17</xdr:col>
      <xdr:colOff>466725</xdr:colOff>
      <xdr:row>18</xdr:row>
      <xdr:rowOff>0</xdr:rowOff>
    </xdr:to>
    <xdr:sp>
      <xdr:nvSpPr>
        <xdr:cNvPr id="154" name="Text 161"/>
        <xdr:cNvSpPr txBox="1">
          <a:spLocks noChangeArrowheads="1"/>
        </xdr:cNvSpPr>
      </xdr:nvSpPr>
      <xdr:spPr>
        <a:xfrm>
          <a:off x="8524875" y="3543300"/>
          <a:ext cx="121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155" name="Text 32"/>
        <xdr:cNvSpPr txBox="1">
          <a:spLocks noChangeArrowheads="1"/>
        </xdr:cNvSpPr>
      </xdr:nvSpPr>
      <xdr:spPr>
        <a:xfrm>
          <a:off x="8515350" y="3543300"/>
          <a:ext cx="1476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156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157" name="Text 159"/>
        <xdr:cNvSpPr txBox="1">
          <a:spLocks noChangeArrowheads="1"/>
        </xdr:cNvSpPr>
      </xdr:nvSpPr>
      <xdr:spPr>
        <a:xfrm>
          <a:off x="7400925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17</xdr:row>
      <xdr:rowOff>0</xdr:rowOff>
    </xdr:from>
    <xdr:to>
      <xdr:col>15</xdr:col>
      <xdr:colOff>514350</xdr:colOff>
      <xdr:row>17</xdr:row>
      <xdr:rowOff>0</xdr:rowOff>
    </xdr:to>
    <xdr:sp>
      <xdr:nvSpPr>
        <xdr:cNvPr id="158" name="Text 160"/>
        <xdr:cNvSpPr txBox="1">
          <a:spLocks noChangeArrowheads="1"/>
        </xdr:cNvSpPr>
      </xdr:nvSpPr>
      <xdr:spPr>
        <a:xfrm>
          <a:off x="7429500" y="33051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17</xdr:row>
      <xdr:rowOff>0</xdr:rowOff>
    </xdr:from>
    <xdr:to>
      <xdr:col>17</xdr:col>
      <xdr:colOff>476250</xdr:colOff>
      <xdr:row>17</xdr:row>
      <xdr:rowOff>0</xdr:rowOff>
    </xdr:to>
    <xdr:sp>
      <xdr:nvSpPr>
        <xdr:cNvPr id="159" name="Text 161"/>
        <xdr:cNvSpPr txBox="1">
          <a:spLocks noChangeArrowheads="1"/>
        </xdr:cNvSpPr>
      </xdr:nvSpPr>
      <xdr:spPr>
        <a:xfrm>
          <a:off x="8543925" y="33051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17</xdr:row>
      <xdr:rowOff>0</xdr:rowOff>
    </xdr:from>
    <xdr:to>
      <xdr:col>19</xdr:col>
      <xdr:colOff>485775</xdr:colOff>
      <xdr:row>17</xdr:row>
      <xdr:rowOff>0</xdr:rowOff>
    </xdr:to>
    <xdr:sp>
      <xdr:nvSpPr>
        <xdr:cNvPr id="160" name="Text 167"/>
        <xdr:cNvSpPr txBox="1">
          <a:spLocks noChangeArrowheads="1"/>
        </xdr:cNvSpPr>
      </xdr:nvSpPr>
      <xdr:spPr>
        <a:xfrm>
          <a:off x="10020300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17</xdr:row>
      <xdr:rowOff>0</xdr:rowOff>
    </xdr:from>
    <xdr:to>
      <xdr:col>17</xdr:col>
      <xdr:colOff>504825</xdr:colOff>
      <xdr:row>17</xdr:row>
      <xdr:rowOff>0</xdr:rowOff>
    </xdr:to>
    <xdr:sp>
      <xdr:nvSpPr>
        <xdr:cNvPr id="161" name="Text 32"/>
        <xdr:cNvSpPr txBox="1">
          <a:spLocks noChangeArrowheads="1"/>
        </xdr:cNvSpPr>
      </xdr:nvSpPr>
      <xdr:spPr>
        <a:xfrm>
          <a:off x="8524875" y="330517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162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163" name="Text 20"/>
        <xdr:cNvSpPr txBox="1">
          <a:spLocks noChangeArrowheads="1"/>
        </xdr:cNvSpPr>
      </xdr:nvSpPr>
      <xdr:spPr>
        <a:xfrm>
          <a:off x="74009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18</xdr:row>
      <xdr:rowOff>0</xdr:rowOff>
    </xdr:from>
    <xdr:to>
      <xdr:col>15</xdr:col>
      <xdr:colOff>514350</xdr:colOff>
      <xdr:row>18</xdr:row>
      <xdr:rowOff>0</xdr:rowOff>
    </xdr:to>
    <xdr:sp>
      <xdr:nvSpPr>
        <xdr:cNvPr id="164" name="Text 23"/>
        <xdr:cNvSpPr txBox="1">
          <a:spLocks noChangeArrowheads="1"/>
        </xdr:cNvSpPr>
      </xdr:nvSpPr>
      <xdr:spPr>
        <a:xfrm>
          <a:off x="7429500" y="35433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18</xdr:row>
      <xdr:rowOff>0</xdr:rowOff>
    </xdr:from>
    <xdr:to>
      <xdr:col>19</xdr:col>
      <xdr:colOff>485775</xdr:colOff>
      <xdr:row>18</xdr:row>
      <xdr:rowOff>0</xdr:rowOff>
    </xdr:to>
    <xdr:sp>
      <xdr:nvSpPr>
        <xdr:cNvPr id="165" name="Text 78"/>
        <xdr:cNvSpPr txBox="1">
          <a:spLocks noChangeArrowheads="1"/>
        </xdr:cNvSpPr>
      </xdr:nvSpPr>
      <xdr:spPr>
        <a:xfrm>
          <a:off x="10020300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18</xdr:row>
      <xdr:rowOff>0</xdr:rowOff>
    </xdr:from>
    <xdr:to>
      <xdr:col>17</xdr:col>
      <xdr:colOff>466725</xdr:colOff>
      <xdr:row>18</xdr:row>
      <xdr:rowOff>0</xdr:rowOff>
    </xdr:to>
    <xdr:sp>
      <xdr:nvSpPr>
        <xdr:cNvPr id="166" name="Text 161"/>
        <xdr:cNvSpPr txBox="1">
          <a:spLocks noChangeArrowheads="1"/>
        </xdr:cNvSpPr>
      </xdr:nvSpPr>
      <xdr:spPr>
        <a:xfrm>
          <a:off x="8524875" y="3543300"/>
          <a:ext cx="121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167" name="Text 32"/>
        <xdr:cNvSpPr txBox="1">
          <a:spLocks noChangeArrowheads="1"/>
        </xdr:cNvSpPr>
      </xdr:nvSpPr>
      <xdr:spPr>
        <a:xfrm>
          <a:off x="8515350" y="3543300"/>
          <a:ext cx="1476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168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169" name="Text 159"/>
        <xdr:cNvSpPr txBox="1">
          <a:spLocks noChangeArrowheads="1"/>
        </xdr:cNvSpPr>
      </xdr:nvSpPr>
      <xdr:spPr>
        <a:xfrm>
          <a:off x="7400925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17</xdr:row>
      <xdr:rowOff>0</xdr:rowOff>
    </xdr:from>
    <xdr:to>
      <xdr:col>15</xdr:col>
      <xdr:colOff>514350</xdr:colOff>
      <xdr:row>17</xdr:row>
      <xdr:rowOff>0</xdr:rowOff>
    </xdr:to>
    <xdr:sp>
      <xdr:nvSpPr>
        <xdr:cNvPr id="170" name="Text 160"/>
        <xdr:cNvSpPr txBox="1">
          <a:spLocks noChangeArrowheads="1"/>
        </xdr:cNvSpPr>
      </xdr:nvSpPr>
      <xdr:spPr>
        <a:xfrm>
          <a:off x="7429500" y="33051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17</xdr:row>
      <xdr:rowOff>0</xdr:rowOff>
    </xdr:from>
    <xdr:to>
      <xdr:col>17</xdr:col>
      <xdr:colOff>476250</xdr:colOff>
      <xdr:row>17</xdr:row>
      <xdr:rowOff>0</xdr:rowOff>
    </xdr:to>
    <xdr:sp>
      <xdr:nvSpPr>
        <xdr:cNvPr id="171" name="Text 161"/>
        <xdr:cNvSpPr txBox="1">
          <a:spLocks noChangeArrowheads="1"/>
        </xdr:cNvSpPr>
      </xdr:nvSpPr>
      <xdr:spPr>
        <a:xfrm>
          <a:off x="8543925" y="33051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17</xdr:row>
      <xdr:rowOff>0</xdr:rowOff>
    </xdr:from>
    <xdr:to>
      <xdr:col>19</xdr:col>
      <xdr:colOff>485775</xdr:colOff>
      <xdr:row>17</xdr:row>
      <xdr:rowOff>0</xdr:rowOff>
    </xdr:to>
    <xdr:sp>
      <xdr:nvSpPr>
        <xdr:cNvPr id="172" name="Text 167"/>
        <xdr:cNvSpPr txBox="1">
          <a:spLocks noChangeArrowheads="1"/>
        </xdr:cNvSpPr>
      </xdr:nvSpPr>
      <xdr:spPr>
        <a:xfrm>
          <a:off x="10020300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17</xdr:row>
      <xdr:rowOff>0</xdr:rowOff>
    </xdr:from>
    <xdr:to>
      <xdr:col>17</xdr:col>
      <xdr:colOff>504825</xdr:colOff>
      <xdr:row>17</xdr:row>
      <xdr:rowOff>0</xdr:rowOff>
    </xdr:to>
    <xdr:sp>
      <xdr:nvSpPr>
        <xdr:cNvPr id="173" name="Text 32"/>
        <xdr:cNvSpPr txBox="1">
          <a:spLocks noChangeArrowheads="1"/>
        </xdr:cNvSpPr>
      </xdr:nvSpPr>
      <xdr:spPr>
        <a:xfrm>
          <a:off x="8524875" y="330517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174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175" name="Text 20"/>
        <xdr:cNvSpPr txBox="1">
          <a:spLocks noChangeArrowheads="1"/>
        </xdr:cNvSpPr>
      </xdr:nvSpPr>
      <xdr:spPr>
        <a:xfrm>
          <a:off x="74009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18</xdr:row>
      <xdr:rowOff>0</xdr:rowOff>
    </xdr:from>
    <xdr:to>
      <xdr:col>15</xdr:col>
      <xdr:colOff>514350</xdr:colOff>
      <xdr:row>18</xdr:row>
      <xdr:rowOff>0</xdr:rowOff>
    </xdr:to>
    <xdr:sp>
      <xdr:nvSpPr>
        <xdr:cNvPr id="176" name="Text 23"/>
        <xdr:cNvSpPr txBox="1">
          <a:spLocks noChangeArrowheads="1"/>
        </xdr:cNvSpPr>
      </xdr:nvSpPr>
      <xdr:spPr>
        <a:xfrm>
          <a:off x="7429500" y="35433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18</xdr:row>
      <xdr:rowOff>0</xdr:rowOff>
    </xdr:from>
    <xdr:to>
      <xdr:col>19</xdr:col>
      <xdr:colOff>485775</xdr:colOff>
      <xdr:row>18</xdr:row>
      <xdr:rowOff>0</xdr:rowOff>
    </xdr:to>
    <xdr:sp>
      <xdr:nvSpPr>
        <xdr:cNvPr id="177" name="Text 78"/>
        <xdr:cNvSpPr txBox="1">
          <a:spLocks noChangeArrowheads="1"/>
        </xdr:cNvSpPr>
      </xdr:nvSpPr>
      <xdr:spPr>
        <a:xfrm>
          <a:off x="10020300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18</xdr:row>
      <xdr:rowOff>0</xdr:rowOff>
    </xdr:from>
    <xdr:to>
      <xdr:col>17</xdr:col>
      <xdr:colOff>466725</xdr:colOff>
      <xdr:row>18</xdr:row>
      <xdr:rowOff>0</xdr:rowOff>
    </xdr:to>
    <xdr:sp>
      <xdr:nvSpPr>
        <xdr:cNvPr id="178" name="Text 161"/>
        <xdr:cNvSpPr txBox="1">
          <a:spLocks noChangeArrowheads="1"/>
        </xdr:cNvSpPr>
      </xdr:nvSpPr>
      <xdr:spPr>
        <a:xfrm>
          <a:off x="8524875" y="3543300"/>
          <a:ext cx="121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179" name="Text 32"/>
        <xdr:cNvSpPr txBox="1">
          <a:spLocks noChangeArrowheads="1"/>
        </xdr:cNvSpPr>
      </xdr:nvSpPr>
      <xdr:spPr>
        <a:xfrm>
          <a:off x="8515350" y="3543300"/>
          <a:ext cx="1476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180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181" name="Text 159"/>
        <xdr:cNvSpPr txBox="1">
          <a:spLocks noChangeArrowheads="1"/>
        </xdr:cNvSpPr>
      </xdr:nvSpPr>
      <xdr:spPr>
        <a:xfrm>
          <a:off x="7400925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182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183" name="Text 20"/>
        <xdr:cNvSpPr txBox="1">
          <a:spLocks noChangeArrowheads="1"/>
        </xdr:cNvSpPr>
      </xdr:nvSpPr>
      <xdr:spPr>
        <a:xfrm>
          <a:off x="74009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184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185" name="Text 159"/>
        <xdr:cNvSpPr txBox="1">
          <a:spLocks noChangeArrowheads="1"/>
        </xdr:cNvSpPr>
      </xdr:nvSpPr>
      <xdr:spPr>
        <a:xfrm>
          <a:off x="7400925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186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187" name="Text 20"/>
        <xdr:cNvSpPr txBox="1">
          <a:spLocks noChangeArrowheads="1"/>
        </xdr:cNvSpPr>
      </xdr:nvSpPr>
      <xdr:spPr>
        <a:xfrm>
          <a:off x="74009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188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189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190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191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14</xdr:col>
      <xdr:colOff>38100</xdr:colOff>
      <xdr:row>17</xdr:row>
      <xdr:rowOff>0</xdr:rowOff>
    </xdr:from>
    <xdr:to>
      <xdr:col>15</xdr:col>
      <xdr:colOff>476250</xdr:colOff>
      <xdr:row>17</xdr:row>
      <xdr:rowOff>0</xdr:rowOff>
    </xdr:to>
    <xdr:sp>
      <xdr:nvSpPr>
        <xdr:cNvPr id="192" name="Text 159"/>
        <xdr:cNvSpPr txBox="1">
          <a:spLocks noChangeArrowheads="1"/>
        </xdr:cNvSpPr>
      </xdr:nvSpPr>
      <xdr:spPr>
        <a:xfrm>
          <a:off x="7439025" y="3305175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16</xdr:col>
      <xdr:colOff>28575</xdr:colOff>
      <xdr:row>17</xdr:row>
      <xdr:rowOff>0</xdr:rowOff>
    </xdr:from>
    <xdr:to>
      <xdr:col>17</xdr:col>
      <xdr:colOff>590550</xdr:colOff>
      <xdr:row>17</xdr:row>
      <xdr:rowOff>0</xdr:rowOff>
    </xdr:to>
    <xdr:sp>
      <xdr:nvSpPr>
        <xdr:cNvPr id="193" name="Text 160"/>
        <xdr:cNvSpPr txBox="1">
          <a:spLocks noChangeArrowheads="1"/>
        </xdr:cNvSpPr>
      </xdr:nvSpPr>
      <xdr:spPr>
        <a:xfrm>
          <a:off x="8524875" y="3305175"/>
          <a:ext cx="1343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47625</xdr:colOff>
      <xdr:row>17</xdr:row>
      <xdr:rowOff>0</xdr:rowOff>
    </xdr:from>
    <xdr:to>
      <xdr:col>19</xdr:col>
      <xdr:colOff>476250</xdr:colOff>
      <xdr:row>17</xdr:row>
      <xdr:rowOff>0</xdr:rowOff>
    </xdr:to>
    <xdr:sp>
      <xdr:nvSpPr>
        <xdr:cNvPr id="194" name="Text 161"/>
        <xdr:cNvSpPr txBox="1">
          <a:spLocks noChangeArrowheads="1"/>
        </xdr:cNvSpPr>
      </xdr:nvSpPr>
      <xdr:spPr>
        <a:xfrm>
          <a:off x="10039350" y="33051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20</xdr:col>
      <xdr:colOff>28575</xdr:colOff>
      <xdr:row>17</xdr:row>
      <xdr:rowOff>0</xdr:rowOff>
    </xdr:from>
    <xdr:to>
      <xdr:col>21</xdr:col>
      <xdr:colOff>485775</xdr:colOff>
      <xdr:row>17</xdr:row>
      <xdr:rowOff>0</xdr:rowOff>
    </xdr:to>
    <xdr:sp>
      <xdr:nvSpPr>
        <xdr:cNvPr id="195" name="Text 167"/>
        <xdr:cNvSpPr txBox="1">
          <a:spLocks noChangeArrowheads="1"/>
        </xdr:cNvSpPr>
      </xdr:nvSpPr>
      <xdr:spPr>
        <a:xfrm>
          <a:off x="11182350" y="33051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18</xdr:col>
      <xdr:colOff>28575</xdr:colOff>
      <xdr:row>17</xdr:row>
      <xdr:rowOff>0</xdr:rowOff>
    </xdr:from>
    <xdr:to>
      <xdr:col>19</xdr:col>
      <xdr:colOff>504825</xdr:colOff>
      <xdr:row>17</xdr:row>
      <xdr:rowOff>0</xdr:rowOff>
    </xdr:to>
    <xdr:sp>
      <xdr:nvSpPr>
        <xdr:cNvPr id="196" name="Text 32"/>
        <xdr:cNvSpPr txBox="1">
          <a:spLocks noChangeArrowheads="1"/>
        </xdr:cNvSpPr>
      </xdr:nvSpPr>
      <xdr:spPr>
        <a:xfrm>
          <a:off x="10020300" y="3305175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14</xdr:col>
      <xdr:colOff>38100</xdr:colOff>
      <xdr:row>18</xdr:row>
      <xdr:rowOff>0</xdr:rowOff>
    </xdr:from>
    <xdr:to>
      <xdr:col>15</xdr:col>
      <xdr:colOff>476250</xdr:colOff>
      <xdr:row>18</xdr:row>
      <xdr:rowOff>0</xdr:rowOff>
    </xdr:to>
    <xdr:sp>
      <xdr:nvSpPr>
        <xdr:cNvPr id="197" name="Text 20"/>
        <xdr:cNvSpPr txBox="1">
          <a:spLocks noChangeArrowheads="1"/>
        </xdr:cNvSpPr>
      </xdr:nvSpPr>
      <xdr:spPr>
        <a:xfrm>
          <a:off x="7439025" y="3543300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16</xdr:col>
      <xdr:colOff>28575</xdr:colOff>
      <xdr:row>18</xdr:row>
      <xdr:rowOff>0</xdr:rowOff>
    </xdr:from>
    <xdr:to>
      <xdr:col>17</xdr:col>
      <xdr:colOff>590550</xdr:colOff>
      <xdr:row>18</xdr:row>
      <xdr:rowOff>0</xdr:rowOff>
    </xdr:to>
    <xdr:sp>
      <xdr:nvSpPr>
        <xdr:cNvPr id="198" name="Text 23"/>
        <xdr:cNvSpPr txBox="1">
          <a:spLocks noChangeArrowheads="1"/>
        </xdr:cNvSpPr>
      </xdr:nvSpPr>
      <xdr:spPr>
        <a:xfrm>
          <a:off x="8524875" y="3543300"/>
          <a:ext cx="1343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20</xdr:col>
      <xdr:colOff>28575</xdr:colOff>
      <xdr:row>18</xdr:row>
      <xdr:rowOff>0</xdr:rowOff>
    </xdr:from>
    <xdr:to>
      <xdr:col>21</xdr:col>
      <xdr:colOff>485775</xdr:colOff>
      <xdr:row>18</xdr:row>
      <xdr:rowOff>0</xdr:rowOff>
    </xdr:to>
    <xdr:sp>
      <xdr:nvSpPr>
        <xdr:cNvPr id="199" name="Text 78"/>
        <xdr:cNvSpPr txBox="1">
          <a:spLocks noChangeArrowheads="1"/>
        </xdr:cNvSpPr>
      </xdr:nvSpPr>
      <xdr:spPr>
        <a:xfrm>
          <a:off x="11182350" y="354330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18</xdr:col>
      <xdr:colOff>28575</xdr:colOff>
      <xdr:row>18</xdr:row>
      <xdr:rowOff>0</xdr:rowOff>
    </xdr:from>
    <xdr:to>
      <xdr:col>19</xdr:col>
      <xdr:colOff>466725</xdr:colOff>
      <xdr:row>18</xdr:row>
      <xdr:rowOff>0</xdr:rowOff>
    </xdr:to>
    <xdr:sp>
      <xdr:nvSpPr>
        <xdr:cNvPr id="200" name="Text 161"/>
        <xdr:cNvSpPr txBox="1">
          <a:spLocks noChangeArrowheads="1"/>
        </xdr:cNvSpPr>
      </xdr:nvSpPr>
      <xdr:spPr>
        <a:xfrm>
          <a:off x="10020300" y="3543300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18</xdr:col>
      <xdr:colOff>19050</xdr:colOff>
      <xdr:row>18</xdr:row>
      <xdr:rowOff>0</xdr:rowOff>
    </xdr:from>
    <xdr:to>
      <xdr:col>20</xdr:col>
      <xdr:colOff>0</xdr:colOff>
      <xdr:row>18</xdr:row>
      <xdr:rowOff>0</xdr:rowOff>
    </xdr:to>
    <xdr:sp>
      <xdr:nvSpPr>
        <xdr:cNvPr id="201" name="Text 32"/>
        <xdr:cNvSpPr txBox="1">
          <a:spLocks noChangeArrowheads="1"/>
        </xdr:cNvSpPr>
      </xdr:nvSpPr>
      <xdr:spPr>
        <a:xfrm>
          <a:off x="10010775" y="354330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14</xdr:col>
      <xdr:colOff>38100</xdr:colOff>
      <xdr:row>17</xdr:row>
      <xdr:rowOff>0</xdr:rowOff>
    </xdr:from>
    <xdr:to>
      <xdr:col>15</xdr:col>
      <xdr:colOff>476250</xdr:colOff>
      <xdr:row>17</xdr:row>
      <xdr:rowOff>0</xdr:rowOff>
    </xdr:to>
    <xdr:sp>
      <xdr:nvSpPr>
        <xdr:cNvPr id="202" name="Text 159"/>
        <xdr:cNvSpPr txBox="1">
          <a:spLocks noChangeArrowheads="1"/>
        </xdr:cNvSpPr>
      </xdr:nvSpPr>
      <xdr:spPr>
        <a:xfrm>
          <a:off x="7439025" y="3305175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16</xdr:col>
      <xdr:colOff>28575</xdr:colOff>
      <xdr:row>17</xdr:row>
      <xdr:rowOff>0</xdr:rowOff>
    </xdr:from>
    <xdr:to>
      <xdr:col>17</xdr:col>
      <xdr:colOff>590550</xdr:colOff>
      <xdr:row>17</xdr:row>
      <xdr:rowOff>0</xdr:rowOff>
    </xdr:to>
    <xdr:sp>
      <xdr:nvSpPr>
        <xdr:cNvPr id="203" name="Text 160"/>
        <xdr:cNvSpPr txBox="1">
          <a:spLocks noChangeArrowheads="1"/>
        </xdr:cNvSpPr>
      </xdr:nvSpPr>
      <xdr:spPr>
        <a:xfrm>
          <a:off x="8524875" y="3305175"/>
          <a:ext cx="1343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47625</xdr:colOff>
      <xdr:row>17</xdr:row>
      <xdr:rowOff>0</xdr:rowOff>
    </xdr:from>
    <xdr:to>
      <xdr:col>19</xdr:col>
      <xdr:colOff>476250</xdr:colOff>
      <xdr:row>17</xdr:row>
      <xdr:rowOff>0</xdr:rowOff>
    </xdr:to>
    <xdr:sp>
      <xdr:nvSpPr>
        <xdr:cNvPr id="204" name="Text 161"/>
        <xdr:cNvSpPr txBox="1">
          <a:spLocks noChangeArrowheads="1"/>
        </xdr:cNvSpPr>
      </xdr:nvSpPr>
      <xdr:spPr>
        <a:xfrm>
          <a:off x="10039350" y="33051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20</xdr:col>
      <xdr:colOff>28575</xdr:colOff>
      <xdr:row>17</xdr:row>
      <xdr:rowOff>0</xdr:rowOff>
    </xdr:from>
    <xdr:to>
      <xdr:col>21</xdr:col>
      <xdr:colOff>485775</xdr:colOff>
      <xdr:row>17</xdr:row>
      <xdr:rowOff>0</xdr:rowOff>
    </xdr:to>
    <xdr:sp>
      <xdr:nvSpPr>
        <xdr:cNvPr id="205" name="Text 167"/>
        <xdr:cNvSpPr txBox="1">
          <a:spLocks noChangeArrowheads="1"/>
        </xdr:cNvSpPr>
      </xdr:nvSpPr>
      <xdr:spPr>
        <a:xfrm>
          <a:off x="11182350" y="33051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18</xdr:col>
      <xdr:colOff>28575</xdr:colOff>
      <xdr:row>17</xdr:row>
      <xdr:rowOff>0</xdr:rowOff>
    </xdr:from>
    <xdr:to>
      <xdr:col>19</xdr:col>
      <xdr:colOff>504825</xdr:colOff>
      <xdr:row>17</xdr:row>
      <xdr:rowOff>0</xdr:rowOff>
    </xdr:to>
    <xdr:sp>
      <xdr:nvSpPr>
        <xdr:cNvPr id="206" name="Text 32"/>
        <xdr:cNvSpPr txBox="1">
          <a:spLocks noChangeArrowheads="1"/>
        </xdr:cNvSpPr>
      </xdr:nvSpPr>
      <xdr:spPr>
        <a:xfrm>
          <a:off x="10020300" y="3305175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14</xdr:col>
      <xdr:colOff>38100</xdr:colOff>
      <xdr:row>18</xdr:row>
      <xdr:rowOff>0</xdr:rowOff>
    </xdr:from>
    <xdr:to>
      <xdr:col>15</xdr:col>
      <xdr:colOff>476250</xdr:colOff>
      <xdr:row>18</xdr:row>
      <xdr:rowOff>0</xdr:rowOff>
    </xdr:to>
    <xdr:sp>
      <xdr:nvSpPr>
        <xdr:cNvPr id="207" name="Text 20"/>
        <xdr:cNvSpPr txBox="1">
          <a:spLocks noChangeArrowheads="1"/>
        </xdr:cNvSpPr>
      </xdr:nvSpPr>
      <xdr:spPr>
        <a:xfrm>
          <a:off x="7439025" y="3543300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16</xdr:col>
      <xdr:colOff>28575</xdr:colOff>
      <xdr:row>18</xdr:row>
      <xdr:rowOff>0</xdr:rowOff>
    </xdr:from>
    <xdr:to>
      <xdr:col>17</xdr:col>
      <xdr:colOff>590550</xdr:colOff>
      <xdr:row>18</xdr:row>
      <xdr:rowOff>0</xdr:rowOff>
    </xdr:to>
    <xdr:sp>
      <xdr:nvSpPr>
        <xdr:cNvPr id="208" name="Text 23"/>
        <xdr:cNvSpPr txBox="1">
          <a:spLocks noChangeArrowheads="1"/>
        </xdr:cNvSpPr>
      </xdr:nvSpPr>
      <xdr:spPr>
        <a:xfrm>
          <a:off x="8524875" y="3543300"/>
          <a:ext cx="1343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20</xdr:col>
      <xdr:colOff>28575</xdr:colOff>
      <xdr:row>18</xdr:row>
      <xdr:rowOff>0</xdr:rowOff>
    </xdr:from>
    <xdr:to>
      <xdr:col>21</xdr:col>
      <xdr:colOff>485775</xdr:colOff>
      <xdr:row>18</xdr:row>
      <xdr:rowOff>0</xdr:rowOff>
    </xdr:to>
    <xdr:sp>
      <xdr:nvSpPr>
        <xdr:cNvPr id="209" name="Text 78"/>
        <xdr:cNvSpPr txBox="1">
          <a:spLocks noChangeArrowheads="1"/>
        </xdr:cNvSpPr>
      </xdr:nvSpPr>
      <xdr:spPr>
        <a:xfrm>
          <a:off x="11182350" y="354330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18</xdr:col>
      <xdr:colOff>28575</xdr:colOff>
      <xdr:row>18</xdr:row>
      <xdr:rowOff>0</xdr:rowOff>
    </xdr:from>
    <xdr:to>
      <xdr:col>19</xdr:col>
      <xdr:colOff>466725</xdr:colOff>
      <xdr:row>18</xdr:row>
      <xdr:rowOff>0</xdr:rowOff>
    </xdr:to>
    <xdr:sp>
      <xdr:nvSpPr>
        <xdr:cNvPr id="210" name="Text 161"/>
        <xdr:cNvSpPr txBox="1">
          <a:spLocks noChangeArrowheads="1"/>
        </xdr:cNvSpPr>
      </xdr:nvSpPr>
      <xdr:spPr>
        <a:xfrm>
          <a:off x="10020300" y="3543300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18</xdr:col>
      <xdr:colOff>19050</xdr:colOff>
      <xdr:row>18</xdr:row>
      <xdr:rowOff>0</xdr:rowOff>
    </xdr:from>
    <xdr:to>
      <xdr:col>20</xdr:col>
      <xdr:colOff>0</xdr:colOff>
      <xdr:row>18</xdr:row>
      <xdr:rowOff>0</xdr:rowOff>
    </xdr:to>
    <xdr:sp>
      <xdr:nvSpPr>
        <xdr:cNvPr id="211" name="Text 32"/>
        <xdr:cNvSpPr txBox="1">
          <a:spLocks noChangeArrowheads="1"/>
        </xdr:cNvSpPr>
      </xdr:nvSpPr>
      <xdr:spPr>
        <a:xfrm>
          <a:off x="10010775" y="354330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5</xdr:row>
      <xdr:rowOff>38100</xdr:rowOff>
    </xdr:from>
    <xdr:to>
      <xdr:col>1</xdr:col>
      <xdr:colOff>809625</xdr:colOff>
      <xdr:row>5</xdr:row>
      <xdr:rowOff>38100</xdr:rowOff>
    </xdr:to>
    <xdr:sp>
      <xdr:nvSpPr>
        <xdr:cNvPr id="1" name="Line 19"/>
        <xdr:cNvSpPr>
          <a:spLocks/>
        </xdr:cNvSpPr>
      </xdr:nvSpPr>
      <xdr:spPr>
        <a:xfrm>
          <a:off x="942975" y="847725"/>
          <a:ext cx="24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123825</xdr:rowOff>
    </xdr:from>
    <xdr:to>
      <xdr:col>0</xdr:col>
      <xdr:colOff>504825</xdr:colOff>
      <xdr:row>23</xdr:row>
      <xdr:rowOff>123825</xdr:rowOff>
    </xdr:to>
    <xdr:sp>
      <xdr:nvSpPr>
        <xdr:cNvPr id="1" name="Line 60"/>
        <xdr:cNvSpPr>
          <a:spLocks/>
        </xdr:cNvSpPr>
      </xdr:nvSpPr>
      <xdr:spPr>
        <a:xfrm>
          <a:off x="0" y="423862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52</xdr:row>
      <xdr:rowOff>133350</xdr:rowOff>
    </xdr:from>
    <xdr:to>
      <xdr:col>0</xdr:col>
      <xdr:colOff>476250</xdr:colOff>
      <xdr:row>52</xdr:row>
      <xdr:rowOff>133350</xdr:rowOff>
    </xdr:to>
    <xdr:sp>
      <xdr:nvSpPr>
        <xdr:cNvPr id="2" name="Line 64"/>
        <xdr:cNvSpPr>
          <a:spLocks/>
        </xdr:cNvSpPr>
      </xdr:nvSpPr>
      <xdr:spPr>
        <a:xfrm>
          <a:off x="19050" y="939165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37</xdr:row>
      <xdr:rowOff>0</xdr:rowOff>
    </xdr:from>
    <xdr:to>
      <xdr:col>0</xdr:col>
      <xdr:colOff>1057275</xdr:colOff>
      <xdr:row>37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19050" y="72009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Jahr
Monat</a:t>
          </a:r>
        </a:p>
      </xdr:txBody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752475</xdr:colOff>
      <xdr:row>37</xdr:row>
      <xdr:rowOff>0</xdr:rowOff>
    </xdr:to>
    <xdr:sp>
      <xdr:nvSpPr>
        <xdr:cNvPr id="2" name="Text 13"/>
        <xdr:cNvSpPr txBox="1">
          <a:spLocks noChangeArrowheads="1"/>
        </xdr:cNvSpPr>
      </xdr:nvSpPr>
      <xdr:spPr>
        <a:xfrm>
          <a:off x="2133600" y="7200900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Hennen-
haltungs-
plätze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3" name="Text 34"/>
        <xdr:cNvSpPr txBox="1">
          <a:spLocks noChangeArrowheads="1"/>
        </xdr:cNvSpPr>
      </xdr:nvSpPr>
      <xdr:spPr>
        <a:xfrm>
          <a:off x="3124200" y="7200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am 1. des
Berichts-
monats</a:t>
          </a:r>
        </a:p>
      </xdr:txBody>
    </xdr:sp>
    <xdr:clientData/>
  </xdr:twoCellAnchor>
  <xdr:twoCellAnchor>
    <xdr:from>
      <xdr:col>3</xdr:col>
      <xdr:colOff>38100</xdr:colOff>
      <xdr:row>37</xdr:row>
      <xdr:rowOff>0</xdr:rowOff>
    </xdr:from>
    <xdr:to>
      <xdr:col>3</xdr:col>
      <xdr:colOff>752475</xdr:colOff>
      <xdr:row>37</xdr:row>
      <xdr:rowOff>0</xdr:rowOff>
    </xdr:to>
    <xdr:sp>
      <xdr:nvSpPr>
        <xdr:cNvPr id="4" name="Text 46"/>
        <xdr:cNvSpPr txBox="1">
          <a:spLocks noChangeArrowheads="1"/>
        </xdr:cNvSpPr>
      </xdr:nvSpPr>
      <xdr:spPr>
        <a:xfrm>
          <a:off x="3162300" y="7200900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im Durch-
schnitt</a:t>
          </a:r>
        </a:p>
      </xdr:txBody>
    </xdr:sp>
    <xdr:clientData/>
  </xdr:twoCellAnchor>
  <xdr:twoCellAnchor>
    <xdr:from>
      <xdr:col>4</xdr:col>
      <xdr:colOff>19050</xdr:colOff>
      <xdr:row>37</xdr:row>
      <xdr:rowOff>0</xdr:rowOff>
    </xdr:from>
    <xdr:to>
      <xdr:col>4</xdr:col>
      <xdr:colOff>638175</xdr:colOff>
      <xdr:row>37</xdr:row>
      <xdr:rowOff>0</xdr:rowOff>
    </xdr:to>
    <xdr:sp>
      <xdr:nvSpPr>
        <xdr:cNvPr id="5" name="Text 49"/>
        <xdr:cNvSpPr txBox="1">
          <a:spLocks noChangeArrowheads="1"/>
        </xdr:cNvSpPr>
      </xdr:nvSpPr>
      <xdr:spPr>
        <a:xfrm>
          <a:off x="4191000" y="720090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Erzeugte
 Eier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3)</a:t>
          </a:r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704850</xdr:colOff>
      <xdr:row>37</xdr:row>
      <xdr:rowOff>0</xdr:rowOff>
    </xdr:to>
    <xdr:sp>
      <xdr:nvSpPr>
        <xdr:cNvPr id="6" name="Text 52"/>
        <xdr:cNvSpPr txBox="1">
          <a:spLocks noChangeArrowheads="1"/>
        </xdr:cNvSpPr>
      </xdr:nvSpPr>
      <xdr:spPr>
        <a:xfrm>
          <a:off x="5229225" y="7200900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Legeleistung
Eier je
Henne</a:t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6267450" y="7200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Auslastung
der
Haltungs-
kapazität</a:t>
          </a:r>
        </a:p>
      </xdr:txBody>
    </xdr:sp>
    <xdr:clientData/>
  </xdr:twoCellAnchor>
  <xdr:twoCellAnchor>
    <xdr:from>
      <xdr:col>0</xdr:col>
      <xdr:colOff>0</xdr:colOff>
      <xdr:row>36</xdr:row>
      <xdr:rowOff>114300</xdr:rowOff>
    </xdr:from>
    <xdr:to>
      <xdr:col>0</xdr:col>
      <xdr:colOff>504825</xdr:colOff>
      <xdr:row>36</xdr:row>
      <xdr:rowOff>114300</xdr:rowOff>
    </xdr:to>
    <xdr:sp>
      <xdr:nvSpPr>
        <xdr:cNvPr id="8" name="Line 12"/>
        <xdr:cNvSpPr>
          <a:spLocks/>
        </xdr:cNvSpPr>
      </xdr:nvSpPr>
      <xdr:spPr>
        <a:xfrm>
          <a:off x="0" y="70008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8</xdr:row>
      <xdr:rowOff>19050</xdr:rowOff>
    </xdr:from>
    <xdr:to>
      <xdr:col>34</xdr:col>
      <xdr:colOff>95250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581025" y="1466850"/>
        <a:ext cx="34004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9525</xdr:colOff>
      <xdr:row>12</xdr:row>
      <xdr:rowOff>76200</xdr:rowOff>
    </xdr:from>
    <xdr:to>
      <xdr:col>37</xdr:col>
      <xdr:colOff>104775</xdr:colOff>
      <xdr:row>13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4124325" y="2171700"/>
          <a:ext cx="209550" cy="142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36</xdr:col>
      <xdr:colOff>9525</xdr:colOff>
      <xdr:row>17</xdr:row>
      <xdr:rowOff>76200</xdr:rowOff>
    </xdr:from>
    <xdr:to>
      <xdr:col>37</xdr:col>
      <xdr:colOff>104775</xdr:colOff>
      <xdr:row>18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4124325" y="2981325"/>
          <a:ext cx="209550" cy="142875"/>
        </a:xfrm>
        <a:prstGeom prst="rect">
          <a:avLst/>
        </a:prstGeom>
        <a:solidFill>
          <a:srgbClr val="FFC8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36</xdr:col>
      <xdr:colOff>9525</xdr:colOff>
      <xdr:row>21</xdr:row>
      <xdr:rowOff>104775</xdr:rowOff>
    </xdr:from>
    <xdr:to>
      <xdr:col>37</xdr:col>
      <xdr:colOff>104775</xdr:colOff>
      <xdr:row>22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4124325" y="3657600"/>
          <a:ext cx="209550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808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36</xdr:col>
      <xdr:colOff>9525</xdr:colOff>
      <xdr:row>26</xdr:row>
      <xdr:rowOff>57150</xdr:rowOff>
    </xdr:from>
    <xdr:to>
      <xdr:col>37</xdr:col>
      <xdr:colOff>104775</xdr:colOff>
      <xdr:row>27</xdr:row>
      <xdr:rowOff>38100</xdr:rowOff>
    </xdr:to>
    <xdr:sp>
      <xdr:nvSpPr>
        <xdr:cNvPr id="5" name="Rectangle 5"/>
        <xdr:cNvSpPr>
          <a:spLocks/>
        </xdr:cNvSpPr>
      </xdr:nvSpPr>
      <xdr:spPr>
        <a:xfrm>
          <a:off x="4124325" y="4419600"/>
          <a:ext cx="209550" cy="1428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808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5</xdr:col>
      <xdr:colOff>9525</xdr:colOff>
      <xdr:row>32</xdr:row>
      <xdr:rowOff>142875</xdr:rowOff>
    </xdr:from>
    <xdr:to>
      <xdr:col>34</xdr:col>
      <xdr:colOff>95250</xdr:colOff>
      <xdr:row>54</xdr:row>
      <xdr:rowOff>85725</xdr:rowOff>
    </xdr:to>
    <xdr:graphicFrame>
      <xdr:nvGraphicFramePr>
        <xdr:cNvPr id="6" name="Chart 6"/>
        <xdr:cNvGraphicFramePr/>
      </xdr:nvGraphicFramePr>
      <xdr:xfrm>
        <a:off x="581025" y="5476875"/>
        <a:ext cx="34004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9525</xdr:colOff>
      <xdr:row>36</xdr:row>
      <xdr:rowOff>95250</xdr:rowOff>
    </xdr:from>
    <xdr:to>
      <xdr:col>37</xdr:col>
      <xdr:colOff>104775</xdr:colOff>
      <xdr:row>37</xdr:row>
      <xdr:rowOff>76200</xdr:rowOff>
    </xdr:to>
    <xdr:sp>
      <xdr:nvSpPr>
        <xdr:cNvPr id="7" name="Rectangle 7"/>
        <xdr:cNvSpPr>
          <a:spLocks/>
        </xdr:cNvSpPr>
      </xdr:nvSpPr>
      <xdr:spPr>
        <a:xfrm>
          <a:off x="4124325" y="6076950"/>
          <a:ext cx="209550" cy="142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36</xdr:col>
      <xdr:colOff>9525</xdr:colOff>
      <xdr:row>41</xdr:row>
      <xdr:rowOff>114300</xdr:rowOff>
    </xdr:from>
    <xdr:to>
      <xdr:col>37</xdr:col>
      <xdr:colOff>104775</xdr:colOff>
      <xdr:row>42</xdr:row>
      <xdr:rowOff>95250</xdr:rowOff>
    </xdr:to>
    <xdr:sp>
      <xdr:nvSpPr>
        <xdr:cNvPr id="8" name="Rectangle 8"/>
        <xdr:cNvSpPr>
          <a:spLocks/>
        </xdr:cNvSpPr>
      </xdr:nvSpPr>
      <xdr:spPr>
        <a:xfrm>
          <a:off x="4124325" y="6905625"/>
          <a:ext cx="209550" cy="142875"/>
        </a:xfrm>
        <a:prstGeom prst="rect">
          <a:avLst/>
        </a:prstGeom>
        <a:solidFill>
          <a:srgbClr val="FFC8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808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36</xdr:col>
      <xdr:colOff>9525</xdr:colOff>
      <xdr:row>46</xdr:row>
      <xdr:rowOff>9525</xdr:rowOff>
    </xdr:from>
    <xdr:to>
      <xdr:col>37</xdr:col>
      <xdr:colOff>104775</xdr:colOff>
      <xdr:row>46</xdr:row>
      <xdr:rowOff>152400</xdr:rowOff>
    </xdr:to>
    <xdr:sp>
      <xdr:nvSpPr>
        <xdr:cNvPr id="9" name="Rectangle 9"/>
        <xdr:cNvSpPr>
          <a:spLocks/>
        </xdr:cNvSpPr>
      </xdr:nvSpPr>
      <xdr:spPr>
        <a:xfrm>
          <a:off x="4124325" y="7610475"/>
          <a:ext cx="209550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808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36</xdr:col>
      <xdr:colOff>9525</xdr:colOff>
      <xdr:row>51</xdr:row>
      <xdr:rowOff>9525</xdr:rowOff>
    </xdr:from>
    <xdr:to>
      <xdr:col>37</xdr:col>
      <xdr:colOff>104775</xdr:colOff>
      <xdr:row>51</xdr:row>
      <xdr:rowOff>152400</xdr:rowOff>
    </xdr:to>
    <xdr:sp>
      <xdr:nvSpPr>
        <xdr:cNvPr id="10" name="Rectangle 10"/>
        <xdr:cNvSpPr>
          <a:spLocks/>
        </xdr:cNvSpPr>
      </xdr:nvSpPr>
      <xdr:spPr>
        <a:xfrm>
          <a:off x="4124325" y="8420100"/>
          <a:ext cx="209550" cy="1428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CCFFFF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8</xdr:row>
      <xdr:rowOff>0</xdr:rowOff>
    </xdr:from>
    <xdr:to>
      <xdr:col>44</xdr:col>
      <xdr:colOff>104775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590550" y="1571625"/>
        <a:ext cx="45434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30</xdr:row>
      <xdr:rowOff>142875</xdr:rowOff>
    </xdr:from>
    <xdr:to>
      <xdr:col>44</xdr:col>
      <xdr:colOff>85725</xdr:colOff>
      <xdr:row>52</xdr:row>
      <xdr:rowOff>95250</xdr:rowOff>
    </xdr:to>
    <xdr:graphicFrame>
      <xdr:nvGraphicFramePr>
        <xdr:cNvPr id="2" name="Chart 2"/>
        <xdr:cNvGraphicFramePr/>
      </xdr:nvGraphicFramePr>
      <xdr:xfrm>
        <a:off x="590550" y="5276850"/>
        <a:ext cx="45243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53</xdr:row>
      <xdr:rowOff>9525</xdr:rowOff>
    </xdr:from>
    <xdr:to>
      <xdr:col>10</xdr:col>
      <xdr:colOff>104775</xdr:colOff>
      <xdr:row>53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1038225" y="8867775"/>
          <a:ext cx="209550" cy="142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53</xdr:row>
      <xdr:rowOff>9525</xdr:rowOff>
    </xdr:from>
    <xdr:to>
      <xdr:col>20</xdr:col>
      <xdr:colOff>104775</xdr:colOff>
      <xdr:row>53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2181225" y="8867775"/>
          <a:ext cx="209550" cy="142875"/>
        </a:xfrm>
        <a:prstGeom prst="rect">
          <a:avLst/>
        </a:prstGeom>
        <a:solidFill>
          <a:srgbClr val="FFC8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53</xdr:row>
      <xdr:rowOff>9525</xdr:rowOff>
    </xdr:from>
    <xdr:to>
      <xdr:col>28</xdr:col>
      <xdr:colOff>104775</xdr:colOff>
      <xdr:row>53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3095625" y="8867775"/>
          <a:ext cx="209550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53</xdr:row>
      <xdr:rowOff>9525</xdr:rowOff>
    </xdr:from>
    <xdr:to>
      <xdr:col>38</xdr:col>
      <xdr:colOff>104775</xdr:colOff>
      <xdr:row>53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4238625" y="8867775"/>
          <a:ext cx="209550" cy="1428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7</xdr:row>
      <xdr:rowOff>142875</xdr:rowOff>
    </xdr:from>
    <xdr:to>
      <xdr:col>45</xdr:col>
      <xdr:colOff>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600075" y="1552575"/>
        <a:ext cx="45434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9525</xdr:colOff>
      <xdr:row>53</xdr:row>
      <xdr:rowOff>9525</xdr:rowOff>
    </xdr:from>
    <xdr:to>
      <xdr:col>34</xdr:col>
      <xdr:colOff>104775</xdr:colOff>
      <xdr:row>53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3781425" y="8867775"/>
          <a:ext cx="209550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53</xdr:row>
      <xdr:rowOff>9525</xdr:rowOff>
    </xdr:from>
    <xdr:to>
      <xdr:col>22</xdr:col>
      <xdr:colOff>104775</xdr:colOff>
      <xdr:row>53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409825" y="8867775"/>
          <a:ext cx="209550" cy="142875"/>
        </a:xfrm>
        <a:prstGeom prst="rect">
          <a:avLst/>
        </a:prstGeom>
        <a:solidFill>
          <a:srgbClr val="FFC8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53</xdr:row>
      <xdr:rowOff>9525</xdr:rowOff>
    </xdr:from>
    <xdr:to>
      <xdr:col>9</xdr:col>
      <xdr:colOff>104775</xdr:colOff>
      <xdr:row>53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923925" y="8867775"/>
          <a:ext cx="209550" cy="142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45</xdr:col>
      <xdr:colOff>0</xdr:colOff>
      <xdr:row>51</xdr:row>
      <xdr:rowOff>38100</xdr:rowOff>
    </xdr:to>
    <xdr:graphicFrame>
      <xdr:nvGraphicFramePr>
        <xdr:cNvPr id="5" name="Chart 5"/>
        <xdr:cNvGraphicFramePr/>
      </xdr:nvGraphicFramePr>
      <xdr:xfrm>
        <a:off x="581025" y="5295900"/>
        <a:ext cx="45624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7</xdr:row>
      <xdr:rowOff>152400</xdr:rowOff>
    </xdr:from>
    <xdr:to>
      <xdr:col>44</xdr:col>
      <xdr:colOff>85725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600075" y="1562100"/>
        <a:ext cx="45148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31</xdr:row>
      <xdr:rowOff>28575</xdr:rowOff>
    </xdr:from>
    <xdr:to>
      <xdr:col>44</xdr:col>
      <xdr:colOff>85725</xdr:colOff>
      <xdr:row>51</xdr:row>
      <xdr:rowOff>47625</xdr:rowOff>
    </xdr:to>
    <xdr:graphicFrame>
      <xdr:nvGraphicFramePr>
        <xdr:cNvPr id="2" name="Chart 2"/>
        <xdr:cNvGraphicFramePr/>
      </xdr:nvGraphicFramePr>
      <xdr:xfrm>
        <a:off x="590550" y="5324475"/>
        <a:ext cx="452437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</xdr:colOff>
      <xdr:row>52</xdr:row>
      <xdr:rowOff>9525</xdr:rowOff>
    </xdr:from>
    <xdr:to>
      <xdr:col>13</xdr:col>
      <xdr:colOff>104775</xdr:colOff>
      <xdr:row>52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1381125" y="8705850"/>
          <a:ext cx="209550" cy="142875"/>
        </a:xfrm>
        <a:prstGeom prst="rect">
          <a:avLst/>
        </a:prstGeom>
        <a:solidFill>
          <a:srgbClr val="FFC8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52</xdr:row>
      <xdr:rowOff>9525</xdr:rowOff>
    </xdr:from>
    <xdr:to>
      <xdr:col>31</xdr:col>
      <xdr:colOff>104775</xdr:colOff>
      <xdr:row>52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3438525" y="8705850"/>
          <a:ext cx="209550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28575</xdr:rowOff>
    </xdr:from>
    <xdr:to>
      <xdr:col>4</xdr:col>
      <xdr:colOff>0</xdr:colOff>
      <xdr:row>5</xdr:row>
      <xdr:rowOff>142875</xdr:rowOff>
    </xdr:to>
    <xdr:sp>
      <xdr:nvSpPr>
        <xdr:cNvPr id="1" name="Text 4"/>
        <xdr:cNvSpPr txBox="1">
          <a:spLocks noChangeArrowheads="1"/>
        </xdr:cNvSpPr>
      </xdr:nvSpPr>
      <xdr:spPr>
        <a:xfrm>
          <a:off x="5857875" y="666750"/>
          <a:ext cx="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November</a:t>
          </a:r>
        </a:p>
      </xdr:txBody>
    </xdr:sp>
    <xdr:clientData/>
  </xdr:twoCellAnchor>
  <xdr:twoCellAnchor>
    <xdr:from>
      <xdr:col>0</xdr:col>
      <xdr:colOff>0</xdr:colOff>
      <xdr:row>75</xdr:row>
      <xdr:rowOff>133350</xdr:rowOff>
    </xdr:from>
    <xdr:to>
      <xdr:col>0</xdr:col>
      <xdr:colOff>485775</xdr:colOff>
      <xdr:row>75</xdr:row>
      <xdr:rowOff>133350</xdr:rowOff>
    </xdr:to>
    <xdr:sp>
      <xdr:nvSpPr>
        <xdr:cNvPr id="2" name="Line 5"/>
        <xdr:cNvSpPr>
          <a:spLocks/>
        </xdr:cNvSpPr>
      </xdr:nvSpPr>
      <xdr:spPr>
        <a:xfrm>
          <a:off x="0" y="923925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46</xdr:row>
      <xdr:rowOff>47625</xdr:rowOff>
    </xdr:from>
    <xdr:to>
      <xdr:col>0</xdr:col>
      <xdr:colOff>466725</xdr:colOff>
      <xdr:row>46</xdr:row>
      <xdr:rowOff>47625</xdr:rowOff>
    </xdr:to>
    <xdr:sp>
      <xdr:nvSpPr>
        <xdr:cNvPr id="1" name="Line 9"/>
        <xdr:cNvSpPr>
          <a:spLocks/>
        </xdr:cNvSpPr>
      </xdr:nvSpPr>
      <xdr:spPr>
        <a:xfrm>
          <a:off x="9525" y="854392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49</xdr:row>
      <xdr:rowOff>0</xdr:rowOff>
    </xdr:from>
    <xdr:to>
      <xdr:col>1</xdr:col>
      <xdr:colOff>495300</xdr:colOff>
      <xdr:row>49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762000" y="89154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>Rinder</a:t>
          </a:r>
        </a:p>
      </xdr:txBody>
    </xdr:sp>
    <xdr:clientData/>
  </xdr:twoCellAnchor>
  <xdr:twoCellAnchor>
    <xdr:from>
      <xdr:col>2</xdr:col>
      <xdr:colOff>38100</xdr:colOff>
      <xdr:row>49</xdr:row>
      <xdr:rowOff>0</xdr:rowOff>
    </xdr:from>
    <xdr:to>
      <xdr:col>2</xdr:col>
      <xdr:colOff>476250</xdr:colOff>
      <xdr:row>49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1333500" y="891540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3</xdr:col>
      <xdr:colOff>76200</xdr:colOff>
      <xdr:row>49</xdr:row>
      <xdr:rowOff>0</xdr:rowOff>
    </xdr:from>
    <xdr:to>
      <xdr:col>3</xdr:col>
      <xdr:colOff>495300</xdr:colOff>
      <xdr:row>49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1857375" y="89154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4</xdr:col>
      <xdr:colOff>95250</xdr:colOff>
      <xdr:row>49</xdr:row>
      <xdr:rowOff>0</xdr:rowOff>
    </xdr:from>
    <xdr:to>
      <xdr:col>4</xdr:col>
      <xdr:colOff>542925</xdr:colOff>
      <xdr:row>49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2495550" y="891540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5</xdr:col>
      <xdr:colOff>28575</xdr:colOff>
      <xdr:row>49</xdr:row>
      <xdr:rowOff>0</xdr:rowOff>
    </xdr:from>
    <xdr:to>
      <xdr:col>5</xdr:col>
      <xdr:colOff>542925</xdr:colOff>
      <xdr:row>49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3048000" y="891540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</xdr:col>
      <xdr:colOff>114300</xdr:colOff>
      <xdr:row>49</xdr:row>
      <xdr:rowOff>0</xdr:rowOff>
    </xdr:from>
    <xdr:to>
      <xdr:col>1</xdr:col>
      <xdr:colOff>495300</xdr:colOff>
      <xdr:row>49</xdr:row>
      <xdr:rowOff>0</xdr:rowOff>
    </xdr:to>
    <xdr:sp>
      <xdr:nvSpPr>
        <xdr:cNvPr id="7" name="Text 21"/>
        <xdr:cNvSpPr txBox="1">
          <a:spLocks noChangeArrowheads="1"/>
        </xdr:cNvSpPr>
      </xdr:nvSpPr>
      <xdr:spPr>
        <a:xfrm>
          <a:off x="762000" y="89154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>Rinder</a:t>
          </a:r>
        </a:p>
      </xdr:txBody>
    </xdr:sp>
    <xdr:clientData/>
  </xdr:twoCellAnchor>
  <xdr:twoCellAnchor>
    <xdr:from>
      <xdr:col>2</xdr:col>
      <xdr:colOff>38100</xdr:colOff>
      <xdr:row>49</xdr:row>
      <xdr:rowOff>0</xdr:rowOff>
    </xdr:from>
    <xdr:to>
      <xdr:col>2</xdr:col>
      <xdr:colOff>476250</xdr:colOff>
      <xdr:row>49</xdr:row>
      <xdr:rowOff>0</xdr:rowOff>
    </xdr:to>
    <xdr:sp>
      <xdr:nvSpPr>
        <xdr:cNvPr id="8" name="Text 22"/>
        <xdr:cNvSpPr txBox="1">
          <a:spLocks noChangeArrowheads="1"/>
        </xdr:cNvSpPr>
      </xdr:nvSpPr>
      <xdr:spPr>
        <a:xfrm>
          <a:off x="1333500" y="891540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3</xdr:col>
      <xdr:colOff>76200</xdr:colOff>
      <xdr:row>49</xdr:row>
      <xdr:rowOff>0</xdr:rowOff>
    </xdr:from>
    <xdr:to>
      <xdr:col>3</xdr:col>
      <xdr:colOff>495300</xdr:colOff>
      <xdr:row>49</xdr:row>
      <xdr:rowOff>0</xdr:rowOff>
    </xdr:to>
    <xdr:sp>
      <xdr:nvSpPr>
        <xdr:cNvPr id="9" name="Text 23"/>
        <xdr:cNvSpPr txBox="1">
          <a:spLocks noChangeArrowheads="1"/>
        </xdr:cNvSpPr>
      </xdr:nvSpPr>
      <xdr:spPr>
        <a:xfrm>
          <a:off x="1857375" y="891540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4</xdr:col>
      <xdr:colOff>95250</xdr:colOff>
      <xdr:row>49</xdr:row>
      <xdr:rowOff>0</xdr:rowOff>
    </xdr:from>
    <xdr:to>
      <xdr:col>4</xdr:col>
      <xdr:colOff>542925</xdr:colOff>
      <xdr:row>49</xdr:row>
      <xdr:rowOff>0</xdr:rowOff>
    </xdr:to>
    <xdr:sp>
      <xdr:nvSpPr>
        <xdr:cNvPr id="10" name="Text 24"/>
        <xdr:cNvSpPr txBox="1">
          <a:spLocks noChangeArrowheads="1"/>
        </xdr:cNvSpPr>
      </xdr:nvSpPr>
      <xdr:spPr>
        <a:xfrm>
          <a:off x="2495550" y="891540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5</xdr:col>
      <xdr:colOff>28575</xdr:colOff>
      <xdr:row>49</xdr:row>
      <xdr:rowOff>0</xdr:rowOff>
    </xdr:from>
    <xdr:to>
      <xdr:col>5</xdr:col>
      <xdr:colOff>542925</xdr:colOff>
      <xdr:row>49</xdr:row>
      <xdr:rowOff>0</xdr:rowOff>
    </xdr:to>
    <xdr:sp>
      <xdr:nvSpPr>
        <xdr:cNvPr id="11" name="Text 25"/>
        <xdr:cNvSpPr txBox="1">
          <a:spLocks noChangeArrowheads="1"/>
        </xdr:cNvSpPr>
      </xdr:nvSpPr>
      <xdr:spPr>
        <a:xfrm>
          <a:off x="3048000" y="891540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53</xdr:row>
      <xdr:rowOff>0</xdr:rowOff>
    </xdr:from>
    <xdr:to>
      <xdr:col>1</xdr:col>
      <xdr:colOff>581025</xdr:colOff>
      <xdr:row>53</xdr:row>
      <xdr:rowOff>0</xdr:rowOff>
    </xdr:to>
    <xdr:sp>
      <xdr:nvSpPr>
        <xdr:cNvPr id="1" name="Text 11"/>
        <xdr:cNvSpPr txBox="1">
          <a:spLocks noChangeArrowheads="1"/>
        </xdr:cNvSpPr>
      </xdr:nvSpPr>
      <xdr:spPr>
        <a:xfrm>
          <a:off x="733425" y="9705975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insges.</a:t>
          </a:r>
        </a:p>
      </xdr:txBody>
    </xdr:sp>
    <xdr:clientData/>
  </xdr:twoCellAnchor>
  <xdr:twoCellAnchor>
    <xdr:from>
      <xdr:col>2</xdr:col>
      <xdr:colOff>9525</xdr:colOff>
      <xdr:row>53</xdr:row>
      <xdr:rowOff>0</xdr:rowOff>
    </xdr:from>
    <xdr:to>
      <xdr:col>2</xdr:col>
      <xdr:colOff>476250</xdr:colOff>
      <xdr:row>53</xdr:row>
      <xdr:rowOff>0</xdr:rowOff>
    </xdr:to>
    <xdr:sp>
      <xdr:nvSpPr>
        <xdr:cNvPr id="2" name="Text 12"/>
        <xdr:cNvSpPr txBox="1">
          <a:spLocks noChangeArrowheads="1"/>
        </xdr:cNvSpPr>
      </xdr:nvSpPr>
      <xdr:spPr>
        <a:xfrm>
          <a:off x="1304925" y="9705975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3</xdr:col>
      <xdr:colOff>76200</xdr:colOff>
      <xdr:row>53</xdr:row>
      <xdr:rowOff>0</xdr:rowOff>
    </xdr:from>
    <xdr:to>
      <xdr:col>3</xdr:col>
      <xdr:colOff>552450</xdr:colOff>
      <xdr:row>53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1857375" y="97059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4</xdr:col>
      <xdr:colOff>95250</xdr:colOff>
      <xdr:row>53</xdr:row>
      <xdr:rowOff>0</xdr:rowOff>
    </xdr:from>
    <xdr:to>
      <xdr:col>4</xdr:col>
      <xdr:colOff>542925</xdr:colOff>
      <xdr:row>53</xdr:row>
      <xdr:rowOff>0</xdr:rowOff>
    </xdr:to>
    <xdr:sp>
      <xdr:nvSpPr>
        <xdr:cNvPr id="4" name="Text 14"/>
        <xdr:cNvSpPr txBox="1">
          <a:spLocks noChangeArrowheads="1"/>
        </xdr:cNvSpPr>
      </xdr:nvSpPr>
      <xdr:spPr>
        <a:xfrm>
          <a:off x="2495550" y="9705975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5</xdr:col>
      <xdr:colOff>28575</xdr:colOff>
      <xdr:row>53</xdr:row>
      <xdr:rowOff>0</xdr:rowOff>
    </xdr:from>
    <xdr:to>
      <xdr:col>5</xdr:col>
      <xdr:colOff>542925</xdr:colOff>
      <xdr:row>53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3048000" y="9705975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</xdr:col>
      <xdr:colOff>133350</xdr:colOff>
      <xdr:row>53</xdr:row>
      <xdr:rowOff>0</xdr:rowOff>
    </xdr:from>
    <xdr:to>
      <xdr:col>1</xdr:col>
      <xdr:colOff>514350</xdr:colOff>
      <xdr:row>53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781050" y="9705975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>Rinder</a:t>
          </a:r>
        </a:p>
      </xdr:txBody>
    </xdr:sp>
    <xdr:clientData/>
  </xdr:twoCellAnchor>
  <xdr:twoCellAnchor>
    <xdr:from>
      <xdr:col>2</xdr:col>
      <xdr:colOff>38100</xdr:colOff>
      <xdr:row>53</xdr:row>
      <xdr:rowOff>0</xdr:rowOff>
    </xdr:from>
    <xdr:to>
      <xdr:col>2</xdr:col>
      <xdr:colOff>476250</xdr:colOff>
      <xdr:row>53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1333500" y="970597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3</xdr:col>
      <xdr:colOff>76200</xdr:colOff>
      <xdr:row>53</xdr:row>
      <xdr:rowOff>0</xdr:rowOff>
    </xdr:from>
    <xdr:to>
      <xdr:col>3</xdr:col>
      <xdr:colOff>495300</xdr:colOff>
      <xdr:row>53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1857375" y="9705975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4</xdr:col>
      <xdr:colOff>95250</xdr:colOff>
      <xdr:row>53</xdr:row>
      <xdr:rowOff>0</xdr:rowOff>
    </xdr:from>
    <xdr:to>
      <xdr:col>4</xdr:col>
      <xdr:colOff>542925</xdr:colOff>
      <xdr:row>53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2495550" y="9705975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5</xdr:col>
      <xdr:colOff>28575</xdr:colOff>
      <xdr:row>53</xdr:row>
      <xdr:rowOff>0</xdr:rowOff>
    </xdr:from>
    <xdr:to>
      <xdr:col>5</xdr:col>
      <xdr:colOff>542925</xdr:colOff>
      <xdr:row>53</xdr:row>
      <xdr:rowOff>0</xdr:rowOff>
    </xdr:to>
    <xdr:sp>
      <xdr:nvSpPr>
        <xdr:cNvPr id="10" name="Text 25"/>
        <xdr:cNvSpPr txBox="1">
          <a:spLocks noChangeArrowheads="1"/>
        </xdr:cNvSpPr>
      </xdr:nvSpPr>
      <xdr:spPr>
        <a:xfrm>
          <a:off x="3048000" y="9705975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38100</xdr:colOff>
      <xdr:row>51</xdr:row>
      <xdr:rowOff>47625</xdr:rowOff>
    </xdr:from>
    <xdr:to>
      <xdr:col>0</xdr:col>
      <xdr:colOff>457200</xdr:colOff>
      <xdr:row>51</xdr:row>
      <xdr:rowOff>47625</xdr:rowOff>
    </xdr:to>
    <xdr:sp>
      <xdr:nvSpPr>
        <xdr:cNvPr id="11" name="Line 29"/>
        <xdr:cNvSpPr>
          <a:spLocks/>
        </xdr:cNvSpPr>
      </xdr:nvSpPr>
      <xdr:spPr>
        <a:xfrm>
          <a:off x="38100" y="94964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38100</xdr:rowOff>
    </xdr:from>
    <xdr:to>
      <xdr:col>0</xdr:col>
      <xdr:colOff>476250</xdr:colOff>
      <xdr:row>46</xdr:row>
      <xdr:rowOff>38100</xdr:rowOff>
    </xdr:to>
    <xdr:sp>
      <xdr:nvSpPr>
        <xdr:cNvPr id="1" name="Line 9"/>
        <xdr:cNvSpPr>
          <a:spLocks/>
        </xdr:cNvSpPr>
      </xdr:nvSpPr>
      <xdr:spPr>
        <a:xfrm>
          <a:off x="0" y="853440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48</xdr:row>
      <xdr:rowOff>0</xdr:rowOff>
    </xdr:from>
    <xdr:to>
      <xdr:col>1</xdr:col>
      <xdr:colOff>514350</xdr:colOff>
      <xdr:row>48</xdr:row>
      <xdr:rowOff>0</xdr:rowOff>
    </xdr:to>
    <xdr:sp>
      <xdr:nvSpPr>
        <xdr:cNvPr id="2" name="Text 17"/>
        <xdr:cNvSpPr txBox="1">
          <a:spLocks noChangeArrowheads="1"/>
        </xdr:cNvSpPr>
      </xdr:nvSpPr>
      <xdr:spPr>
        <a:xfrm>
          <a:off x="781050" y="8753475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>Rinder</a:t>
          </a:r>
        </a:p>
      </xdr:txBody>
    </xdr:sp>
    <xdr:clientData/>
  </xdr:twoCellAnchor>
  <xdr:twoCellAnchor>
    <xdr:from>
      <xdr:col>2</xdr:col>
      <xdr:colOff>38100</xdr:colOff>
      <xdr:row>48</xdr:row>
      <xdr:rowOff>0</xdr:rowOff>
    </xdr:from>
    <xdr:to>
      <xdr:col>2</xdr:col>
      <xdr:colOff>476250</xdr:colOff>
      <xdr:row>48</xdr:row>
      <xdr:rowOff>0</xdr:rowOff>
    </xdr:to>
    <xdr:sp>
      <xdr:nvSpPr>
        <xdr:cNvPr id="3" name="Text 18"/>
        <xdr:cNvSpPr txBox="1">
          <a:spLocks noChangeArrowheads="1"/>
        </xdr:cNvSpPr>
      </xdr:nvSpPr>
      <xdr:spPr>
        <a:xfrm>
          <a:off x="1333500" y="875347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3</xdr:col>
      <xdr:colOff>76200</xdr:colOff>
      <xdr:row>48</xdr:row>
      <xdr:rowOff>0</xdr:rowOff>
    </xdr:from>
    <xdr:to>
      <xdr:col>3</xdr:col>
      <xdr:colOff>495300</xdr:colOff>
      <xdr:row>48</xdr:row>
      <xdr:rowOff>0</xdr:rowOff>
    </xdr:to>
    <xdr:sp>
      <xdr:nvSpPr>
        <xdr:cNvPr id="4" name="Text 19"/>
        <xdr:cNvSpPr txBox="1">
          <a:spLocks noChangeArrowheads="1"/>
        </xdr:cNvSpPr>
      </xdr:nvSpPr>
      <xdr:spPr>
        <a:xfrm>
          <a:off x="1857375" y="8753475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4</xdr:col>
      <xdr:colOff>95250</xdr:colOff>
      <xdr:row>48</xdr:row>
      <xdr:rowOff>0</xdr:rowOff>
    </xdr:from>
    <xdr:to>
      <xdr:col>4</xdr:col>
      <xdr:colOff>542925</xdr:colOff>
      <xdr:row>48</xdr:row>
      <xdr:rowOff>0</xdr:rowOff>
    </xdr:to>
    <xdr:sp>
      <xdr:nvSpPr>
        <xdr:cNvPr id="5" name="Text 20"/>
        <xdr:cNvSpPr txBox="1">
          <a:spLocks noChangeArrowheads="1"/>
        </xdr:cNvSpPr>
      </xdr:nvSpPr>
      <xdr:spPr>
        <a:xfrm>
          <a:off x="2495550" y="8753475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5</xdr:col>
      <xdr:colOff>28575</xdr:colOff>
      <xdr:row>48</xdr:row>
      <xdr:rowOff>0</xdr:rowOff>
    </xdr:from>
    <xdr:to>
      <xdr:col>5</xdr:col>
      <xdr:colOff>542925</xdr:colOff>
      <xdr:row>48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3048000" y="8753475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</xdr:col>
      <xdr:colOff>133350</xdr:colOff>
      <xdr:row>48</xdr:row>
      <xdr:rowOff>0</xdr:rowOff>
    </xdr:from>
    <xdr:to>
      <xdr:col>1</xdr:col>
      <xdr:colOff>514350</xdr:colOff>
      <xdr:row>48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781050" y="8753475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>Rinder</a:t>
          </a:r>
        </a:p>
      </xdr:txBody>
    </xdr:sp>
    <xdr:clientData/>
  </xdr:twoCellAnchor>
  <xdr:twoCellAnchor>
    <xdr:from>
      <xdr:col>2</xdr:col>
      <xdr:colOff>38100</xdr:colOff>
      <xdr:row>48</xdr:row>
      <xdr:rowOff>0</xdr:rowOff>
    </xdr:from>
    <xdr:to>
      <xdr:col>2</xdr:col>
      <xdr:colOff>476250</xdr:colOff>
      <xdr:row>48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1333500" y="875347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3</xdr:col>
      <xdr:colOff>76200</xdr:colOff>
      <xdr:row>48</xdr:row>
      <xdr:rowOff>0</xdr:rowOff>
    </xdr:from>
    <xdr:to>
      <xdr:col>3</xdr:col>
      <xdr:colOff>495300</xdr:colOff>
      <xdr:row>48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1857375" y="8753475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4</xdr:col>
      <xdr:colOff>95250</xdr:colOff>
      <xdr:row>48</xdr:row>
      <xdr:rowOff>0</xdr:rowOff>
    </xdr:from>
    <xdr:to>
      <xdr:col>4</xdr:col>
      <xdr:colOff>542925</xdr:colOff>
      <xdr:row>48</xdr:row>
      <xdr:rowOff>0</xdr:rowOff>
    </xdr:to>
    <xdr:sp>
      <xdr:nvSpPr>
        <xdr:cNvPr id="10" name="Text 25"/>
        <xdr:cNvSpPr txBox="1">
          <a:spLocks noChangeArrowheads="1"/>
        </xdr:cNvSpPr>
      </xdr:nvSpPr>
      <xdr:spPr>
        <a:xfrm>
          <a:off x="2495550" y="8753475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5</xdr:col>
      <xdr:colOff>28575</xdr:colOff>
      <xdr:row>48</xdr:row>
      <xdr:rowOff>0</xdr:rowOff>
    </xdr:from>
    <xdr:to>
      <xdr:col>5</xdr:col>
      <xdr:colOff>542925</xdr:colOff>
      <xdr:row>48</xdr:row>
      <xdr:rowOff>0</xdr:rowOff>
    </xdr:to>
    <xdr:sp>
      <xdr:nvSpPr>
        <xdr:cNvPr id="11" name="Text 26"/>
        <xdr:cNvSpPr txBox="1">
          <a:spLocks noChangeArrowheads="1"/>
        </xdr:cNvSpPr>
      </xdr:nvSpPr>
      <xdr:spPr>
        <a:xfrm>
          <a:off x="3048000" y="8753475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ericht%20Schlachtungen03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lacht.-insges."/>
      <sheetName val="Gewerbl. Schlacht."/>
      <sheetName val="Hausschl."/>
      <sheetName val="Gewerbl. und Hausschl."/>
    </sheetNames>
    <sheetDataSet>
      <sheetData sheetId="0">
        <row r="34">
          <cell r="B34">
            <v>1721759</v>
          </cell>
          <cell r="C34">
            <v>30895</v>
          </cell>
          <cell r="D34">
            <v>640636</v>
          </cell>
          <cell r="E34">
            <v>937935</v>
          </cell>
          <cell r="F34">
            <v>112293</v>
          </cell>
          <cell r="G34">
            <v>7108</v>
          </cell>
          <cell r="H34">
            <v>12127225</v>
          </cell>
          <cell r="I34">
            <v>9783</v>
          </cell>
          <cell r="J34">
            <v>900</v>
          </cell>
          <cell r="K34">
            <v>3432</v>
          </cell>
        </row>
        <row r="35">
          <cell r="B35">
            <v>1474267</v>
          </cell>
          <cell r="C35">
            <v>11595</v>
          </cell>
          <cell r="D35">
            <v>537250</v>
          </cell>
          <cell r="E35">
            <v>785192</v>
          </cell>
          <cell r="F35">
            <v>140230</v>
          </cell>
          <cell r="G35">
            <v>9376</v>
          </cell>
          <cell r="H35">
            <v>11336710</v>
          </cell>
          <cell r="I35">
            <v>14425</v>
          </cell>
          <cell r="J35">
            <v>738</v>
          </cell>
          <cell r="K35">
            <v>2640</v>
          </cell>
        </row>
        <row r="37">
          <cell r="B37">
            <v>1618597</v>
          </cell>
          <cell r="C37">
            <v>18721</v>
          </cell>
          <cell r="D37">
            <v>679057</v>
          </cell>
          <cell r="E37">
            <v>773774</v>
          </cell>
          <cell r="F37">
            <v>147045</v>
          </cell>
          <cell r="G37">
            <v>14404</v>
          </cell>
          <cell r="H37">
            <v>12885202</v>
          </cell>
          <cell r="I37">
            <v>11973</v>
          </cell>
          <cell r="J37">
            <v>1152</v>
          </cell>
          <cell r="K37">
            <v>2112</v>
          </cell>
        </row>
        <row r="39">
          <cell r="B39">
            <v>1404216</v>
          </cell>
          <cell r="C39">
            <v>11519</v>
          </cell>
          <cell r="D39">
            <v>582240</v>
          </cell>
          <cell r="E39">
            <v>706453</v>
          </cell>
          <cell r="F39">
            <v>104004</v>
          </cell>
          <cell r="G39">
            <v>11926</v>
          </cell>
          <cell r="H39">
            <v>11237603</v>
          </cell>
          <cell r="I39">
            <v>15674</v>
          </cell>
          <cell r="J39">
            <v>3942</v>
          </cell>
          <cell r="K39">
            <v>1848</v>
          </cell>
        </row>
        <row r="41">
          <cell r="B41">
            <v>1137989</v>
          </cell>
          <cell r="C41">
            <v>14194</v>
          </cell>
          <cell r="D41">
            <v>505935</v>
          </cell>
          <cell r="E41">
            <v>548705</v>
          </cell>
          <cell r="F41">
            <v>69155</v>
          </cell>
          <cell r="G41">
            <v>10475</v>
          </cell>
          <cell r="H41">
            <v>11130866</v>
          </cell>
          <cell r="I41">
            <v>8049</v>
          </cell>
          <cell r="J41">
            <v>846</v>
          </cell>
          <cell r="K41">
            <v>1056</v>
          </cell>
        </row>
        <row r="43">
          <cell r="B43">
            <v>1270096</v>
          </cell>
          <cell r="C43">
            <v>15178</v>
          </cell>
          <cell r="D43">
            <v>640600</v>
          </cell>
          <cell r="E43">
            <v>557968</v>
          </cell>
          <cell r="F43">
            <v>56350</v>
          </cell>
          <cell r="G43">
            <v>7849</v>
          </cell>
          <cell r="H43">
            <v>11460800</v>
          </cell>
          <cell r="I43">
            <v>5471</v>
          </cell>
          <cell r="J43">
            <v>1476</v>
          </cell>
          <cell r="K43">
            <v>792</v>
          </cell>
        </row>
        <row r="45">
          <cell r="B45">
            <v>1207776</v>
          </cell>
          <cell r="C45">
            <v>15071</v>
          </cell>
          <cell r="D45">
            <v>543330</v>
          </cell>
          <cell r="E45">
            <v>595382</v>
          </cell>
          <cell r="F45">
            <v>53993</v>
          </cell>
          <cell r="G45">
            <v>8896</v>
          </cell>
          <cell r="H45">
            <v>10460562</v>
          </cell>
          <cell r="I45">
            <v>6837</v>
          </cell>
          <cell r="J45">
            <v>810</v>
          </cell>
          <cell r="K45">
            <v>2376</v>
          </cell>
        </row>
        <row r="47">
          <cell r="B47">
            <v>1266020</v>
          </cell>
          <cell r="C47">
            <v>10726</v>
          </cell>
          <cell r="D47">
            <v>596773</v>
          </cell>
          <cell r="E47">
            <v>603825</v>
          </cell>
          <cell r="F47">
            <v>54696</v>
          </cell>
          <cell r="G47">
            <v>8517</v>
          </cell>
          <cell r="H47">
            <v>11344925</v>
          </cell>
          <cell r="I47">
            <v>4871</v>
          </cell>
          <cell r="J47">
            <v>234</v>
          </cell>
          <cell r="K47">
            <v>2904</v>
          </cell>
        </row>
        <row r="49">
          <cell r="B49">
            <v>1361860</v>
          </cell>
          <cell r="C49">
            <v>13841</v>
          </cell>
          <cell r="D49">
            <v>606550</v>
          </cell>
          <cell r="E49">
            <v>672634</v>
          </cell>
          <cell r="F49">
            <v>68835</v>
          </cell>
          <cell r="G49">
            <v>11895</v>
          </cell>
          <cell r="H49">
            <v>11391650</v>
          </cell>
          <cell r="I49">
            <v>10549</v>
          </cell>
          <cell r="J49">
            <v>162</v>
          </cell>
          <cell r="K49">
            <v>2112</v>
          </cell>
        </row>
        <row r="51">
          <cell r="B51">
            <v>1442019</v>
          </cell>
          <cell r="C51">
            <v>12815</v>
          </cell>
          <cell r="D51">
            <v>606389</v>
          </cell>
          <cell r="E51">
            <v>721797</v>
          </cell>
          <cell r="F51">
            <v>101018</v>
          </cell>
          <cell r="G51">
            <v>16231</v>
          </cell>
          <cell r="H51">
            <v>11997161</v>
          </cell>
          <cell r="I51">
            <v>16526</v>
          </cell>
          <cell r="J51">
            <v>2574</v>
          </cell>
          <cell r="K51">
            <v>2376</v>
          </cell>
        </row>
        <row r="53">
          <cell r="B53">
            <v>2009301</v>
          </cell>
          <cell r="C53">
            <v>22018</v>
          </cell>
          <cell r="D53">
            <v>796434</v>
          </cell>
          <cell r="E53">
            <v>985506</v>
          </cell>
          <cell r="F53">
            <v>205343</v>
          </cell>
          <cell r="G53">
            <v>28423</v>
          </cell>
          <cell r="H53">
            <v>13320802</v>
          </cell>
          <cell r="I53">
            <v>18654</v>
          </cell>
          <cell r="J53">
            <v>918</v>
          </cell>
          <cell r="K53">
            <v>3696</v>
          </cell>
        </row>
        <row r="55">
          <cell r="B55">
            <v>2041071</v>
          </cell>
          <cell r="C55">
            <v>27760</v>
          </cell>
          <cell r="D55">
            <v>790486</v>
          </cell>
          <cell r="E55">
            <v>1059811</v>
          </cell>
          <cell r="F55">
            <v>163014</v>
          </cell>
          <cell r="G55">
            <v>25508</v>
          </cell>
          <cell r="H55">
            <v>12910490</v>
          </cell>
          <cell r="I55">
            <v>14006</v>
          </cell>
          <cell r="J55">
            <v>1242</v>
          </cell>
          <cell r="K55">
            <v>4224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231" customWidth="1"/>
  </cols>
  <sheetData>
    <row r="1" ht="15.75">
      <c r="A1" s="230" t="s">
        <v>343</v>
      </c>
    </row>
    <row r="4" ht="12.75">
      <c r="A4" s="232" t="s">
        <v>355</v>
      </c>
    </row>
    <row r="6" ht="12.75">
      <c r="A6" s="231" t="s">
        <v>344</v>
      </c>
    </row>
    <row r="9" ht="12.75">
      <c r="A9" s="231" t="s">
        <v>356</v>
      </c>
    </row>
    <row r="10" ht="12.75">
      <c r="A10" s="231" t="s">
        <v>357</v>
      </c>
    </row>
    <row r="13" ht="12.75">
      <c r="A13" s="231" t="s">
        <v>345</v>
      </c>
    </row>
    <row r="16" ht="12.75">
      <c r="A16" s="231" t="s">
        <v>346</v>
      </c>
    </row>
    <row r="17" ht="12.75">
      <c r="A17" s="231" t="s">
        <v>347</v>
      </c>
    </row>
    <row r="18" ht="12.75">
      <c r="A18" s="231" t="s">
        <v>348</v>
      </c>
    </row>
    <row r="19" ht="12.75">
      <c r="A19" s="231" t="s">
        <v>349</v>
      </c>
    </row>
    <row r="21" ht="12.75">
      <c r="A21" s="231" t="s">
        <v>350</v>
      </c>
    </row>
    <row r="24" ht="12.75">
      <c r="A24" s="232" t="s">
        <v>351</v>
      </c>
    </row>
    <row r="25" ht="51">
      <c r="A25" s="233" t="s">
        <v>352</v>
      </c>
    </row>
    <row r="28" ht="12.75">
      <c r="A28" s="232" t="s">
        <v>353</v>
      </c>
    </row>
    <row r="29" ht="51">
      <c r="A29" s="233" t="s">
        <v>354</v>
      </c>
    </row>
    <row r="30" ht="12.75">
      <c r="A30" s="231" t="s">
        <v>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49"/>
  <sheetViews>
    <sheetView workbookViewId="0" topLeftCell="A1">
      <selection activeCell="A1" sqref="A1"/>
    </sheetView>
  </sheetViews>
  <sheetFormatPr defaultColWidth="11.421875" defaultRowHeight="12.75"/>
  <cols>
    <col min="1" max="2" width="9.7109375" style="2" customWidth="1"/>
    <col min="3" max="3" width="7.28125" style="2" customWidth="1"/>
    <col min="4" max="5" width="9.28125" style="2" customWidth="1"/>
    <col min="6" max="7" width="8.28125" style="2" customWidth="1"/>
    <col min="8" max="8" width="11.28125" style="2" customWidth="1"/>
    <col min="9" max="9" width="8.28125" style="2" customWidth="1"/>
    <col min="10" max="11" width="7.28125" style="2" customWidth="1"/>
    <col min="12" max="16384" width="15.7109375" style="2" customWidth="1"/>
  </cols>
  <sheetData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>
      <c r="A3" s="229" t="s">
        <v>313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229" t="s">
        <v>33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</row>
    <row r="6" spans="1:11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257" t="s">
        <v>208</v>
      </c>
      <c r="B7" s="249" t="s">
        <v>20</v>
      </c>
      <c r="C7" s="16" t="s">
        <v>34</v>
      </c>
      <c r="D7" s="19"/>
      <c r="E7" s="19"/>
      <c r="F7" s="147"/>
      <c r="G7" s="187"/>
      <c r="H7" s="188"/>
      <c r="I7" s="18" t="s">
        <v>35</v>
      </c>
      <c r="J7" s="189"/>
      <c r="K7" s="16"/>
    </row>
    <row r="8" spans="1:11" ht="13.5">
      <c r="A8" s="258"/>
      <c r="B8" s="226"/>
      <c r="C8" s="260" t="s">
        <v>206</v>
      </c>
      <c r="D8" s="260" t="s">
        <v>207</v>
      </c>
      <c r="E8" s="260" t="s">
        <v>209</v>
      </c>
      <c r="F8" s="260" t="s">
        <v>294</v>
      </c>
      <c r="G8" s="47" t="s">
        <v>293</v>
      </c>
      <c r="H8" s="22" t="s">
        <v>36</v>
      </c>
      <c r="I8" s="22" t="s">
        <v>37</v>
      </c>
      <c r="J8" s="22" t="s">
        <v>38</v>
      </c>
      <c r="K8" s="23" t="s">
        <v>39</v>
      </c>
    </row>
    <row r="9" spans="1:11" ht="12.75">
      <c r="A9" s="259"/>
      <c r="B9" s="227"/>
      <c r="C9" s="261"/>
      <c r="D9" s="261"/>
      <c r="E9" s="261"/>
      <c r="F9" s="261"/>
      <c r="G9" s="177"/>
      <c r="H9" s="177"/>
      <c r="I9" s="177" t="s">
        <v>40</v>
      </c>
      <c r="J9" s="190"/>
      <c r="K9" s="191"/>
    </row>
    <row r="10" spans="1:11" ht="15" customHeight="1">
      <c r="A10" s="89"/>
      <c r="B10" s="89"/>
      <c r="C10" s="89"/>
      <c r="D10" s="89"/>
      <c r="E10" s="89"/>
      <c r="F10" s="89"/>
      <c r="G10" s="23"/>
      <c r="H10" s="23"/>
      <c r="I10" s="49"/>
      <c r="J10" s="49"/>
      <c r="K10" s="49"/>
    </row>
    <row r="11" spans="1:11" ht="15" customHeight="1">
      <c r="A11" s="225" t="s">
        <v>238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</row>
    <row r="12" spans="1:11" ht="15" customHeight="1">
      <c r="A12" s="89"/>
      <c r="B12" s="89"/>
      <c r="C12" s="89"/>
      <c r="D12" s="89"/>
      <c r="E12" s="89"/>
      <c r="F12" s="89"/>
      <c r="G12" s="23"/>
      <c r="H12" s="23"/>
      <c r="I12" s="49"/>
      <c r="J12" s="49"/>
      <c r="K12" s="49"/>
    </row>
    <row r="13" spans="1:11" ht="15" customHeight="1">
      <c r="A13" s="157">
        <v>2003</v>
      </c>
      <c r="B13" s="179">
        <v>70709</v>
      </c>
      <c r="C13" s="179">
        <v>553</v>
      </c>
      <c r="D13" s="179">
        <v>24503</v>
      </c>
      <c r="E13" s="179">
        <v>38733</v>
      </c>
      <c r="F13" s="179">
        <v>6920</v>
      </c>
      <c r="G13" s="179">
        <v>2022</v>
      </c>
      <c r="H13" s="182">
        <v>1559976</v>
      </c>
      <c r="I13" s="179">
        <v>7047</v>
      </c>
      <c r="J13" s="179">
        <v>767</v>
      </c>
      <c r="K13" s="179">
        <v>111</v>
      </c>
    </row>
    <row r="14" spans="1:11" ht="15" customHeight="1">
      <c r="A14" s="159">
        <v>2004</v>
      </c>
      <c r="B14" s="180">
        <v>61045</v>
      </c>
      <c r="C14" s="180">
        <v>704</v>
      </c>
      <c r="D14" s="180">
        <v>21845</v>
      </c>
      <c r="E14" s="180">
        <v>33214</v>
      </c>
      <c r="F14" s="180">
        <v>5282</v>
      </c>
      <c r="G14" s="180">
        <v>2094</v>
      </c>
      <c r="H14" s="183">
        <v>1531625</v>
      </c>
      <c r="I14" s="180">
        <v>7179</v>
      </c>
      <c r="J14" s="180">
        <v>833</v>
      </c>
      <c r="K14" s="180">
        <v>112</v>
      </c>
    </row>
    <row r="15" spans="1:11" ht="15" customHeight="1">
      <c r="A15" s="39"/>
      <c r="B15" s="166"/>
      <c r="C15" s="166"/>
      <c r="D15" s="166"/>
      <c r="E15" s="166"/>
      <c r="F15" s="166"/>
      <c r="G15" s="166"/>
      <c r="H15" s="166"/>
      <c r="I15" s="166"/>
      <c r="J15" s="184"/>
      <c r="K15" s="184"/>
    </row>
    <row r="16" spans="1:11" ht="15" customHeight="1">
      <c r="A16" s="39" t="s">
        <v>41</v>
      </c>
      <c r="B16" s="179">
        <v>5837</v>
      </c>
      <c r="C16" s="143">
        <v>107</v>
      </c>
      <c r="D16" s="179">
        <v>1846</v>
      </c>
      <c r="E16" s="179">
        <v>3420</v>
      </c>
      <c r="F16" s="179">
        <v>464</v>
      </c>
      <c r="G16" s="179">
        <v>112</v>
      </c>
      <c r="H16" s="179">
        <v>129233</v>
      </c>
      <c r="I16" s="179">
        <v>371</v>
      </c>
      <c r="J16" s="179">
        <v>50</v>
      </c>
      <c r="K16" s="179">
        <v>13</v>
      </c>
    </row>
    <row r="17" spans="1:11" ht="15" customHeight="1">
      <c r="A17" s="39" t="s">
        <v>42</v>
      </c>
      <c r="B17" s="179">
        <v>4997</v>
      </c>
      <c r="C17" s="143">
        <v>39</v>
      </c>
      <c r="D17" s="179">
        <v>1544</v>
      </c>
      <c r="E17" s="179">
        <v>2845</v>
      </c>
      <c r="F17" s="179">
        <v>569</v>
      </c>
      <c r="G17" s="179">
        <v>126</v>
      </c>
      <c r="H17" s="179">
        <v>121887</v>
      </c>
      <c r="I17" s="179">
        <v>493</v>
      </c>
      <c r="J17" s="179">
        <v>41</v>
      </c>
      <c r="K17" s="179">
        <v>10</v>
      </c>
    </row>
    <row r="18" spans="1:11" ht="15" customHeight="1">
      <c r="A18" s="39" t="s">
        <v>43</v>
      </c>
      <c r="B18" s="179">
        <v>5486</v>
      </c>
      <c r="C18" s="143">
        <v>67</v>
      </c>
      <c r="D18" s="179">
        <v>1987</v>
      </c>
      <c r="E18" s="179">
        <v>2836</v>
      </c>
      <c r="F18" s="179">
        <v>596</v>
      </c>
      <c r="G18" s="179">
        <v>208</v>
      </c>
      <c r="H18" s="179">
        <v>139119</v>
      </c>
      <c r="I18" s="179">
        <v>551</v>
      </c>
      <c r="J18" s="179">
        <v>64</v>
      </c>
      <c r="K18" s="179">
        <v>8</v>
      </c>
    </row>
    <row r="19" spans="1:11" ht="15" customHeight="1">
      <c r="A19" s="39" t="s">
        <v>44</v>
      </c>
      <c r="B19" s="179">
        <v>4787</v>
      </c>
      <c r="C19" s="143">
        <v>41</v>
      </c>
      <c r="D19" s="179">
        <v>1693</v>
      </c>
      <c r="E19" s="179">
        <v>2623</v>
      </c>
      <c r="F19" s="179">
        <v>430</v>
      </c>
      <c r="G19" s="179">
        <v>164</v>
      </c>
      <c r="H19" s="179">
        <v>121304</v>
      </c>
      <c r="I19" s="179">
        <v>938</v>
      </c>
      <c r="J19" s="179">
        <v>219</v>
      </c>
      <c r="K19" s="179">
        <v>7</v>
      </c>
    </row>
    <row r="20" spans="1:11" ht="15" customHeight="1">
      <c r="A20" s="39" t="s">
        <v>45</v>
      </c>
      <c r="B20" s="179">
        <v>3798</v>
      </c>
      <c r="C20" s="143">
        <v>47</v>
      </c>
      <c r="D20" s="179">
        <v>1451</v>
      </c>
      <c r="E20" s="179">
        <v>2015</v>
      </c>
      <c r="F20" s="179">
        <v>285</v>
      </c>
      <c r="G20" s="179">
        <v>127</v>
      </c>
      <c r="H20" s="179">
        <v>120490</v>
      </c>
      <c r="I20" s="179">
        <v>455</v>
      </c>
      <c r="J20" s="179">
        <v>47</v>
      </c>
      <c r="K20" s="179">
        <v>4</v>
      </c>
    </row>
    <row r="21" spans="1:11" ht="15" customHeight="1">
      <c r="A21" s="39" t="s">
        <v>46</v>
      </c>
      <c r="B21" s="179">
        <v>4185</v>
      </c>
      <c r="C21" s="143">
        <v>53</v>
      </c>
      <c r="D21" s="179">
        <v>1795</v>
      </c>
      <c r="E21" s="179">
        <v>2103</v>
      </c>
      <c r="F21" s="179">
        <v>234</v>
      </c>
      <c r="G21" s="179">
        <v>130</v>
      </c>
      <c r="H21" s="179">
        <v>124601</v>
      </c>
      <c r="I21" s="179">
        <v>307</v>
      </c>
      <c r="J21" s="179">
        <v>82</v>
      </c>
      <c r="K21" s="179">
        <v>3</v>
      </c>
    </row>
    <row r="22" spans="1:11" ht="15" customHeight="1">
      <c r="A22" s="39" t="s">
        <v>47</v>
      </c>
      <c r="B22" s="179">
        <v>4112</v>
      </c>
      <c r="C22" s="143">
        <v>52</v>
      </c>
      <c r="D22" s="179">
        <v>1571</v>
      </c>
      <c r="E22" s="179">
        <v>2267</v>
      </c>
      <c r="F22" s="179">
        <v>222</v>
      </c>
      <c r="G22" s="179">
        <v>118</v>
      </c>
      <c r="H22" s="179">
        <v>113529</v>
      </c>
      <c r="I22" s="179">
        <v>388</v>
      </c>
      <c r="J22" s="179">
        <v>45</v>
      </c>
      <c r="K22" s="179">
        <v>9</v>
      </c>
    </row>
    <row r="23" spans="1:11" ht="15" customHeight="1">
      <c r="A23" s="39" t="s">
        <v>48</v>
      </c>
      <c r="B23" s="179">
        <v>4296</v>
      </c>
      <c r="C23" s="143">
        <v>36</v>
      </c>
      <c r="D23" s="179">
        <v>1716</v>
      </c>
      <c r="E23" s="179">
        <v>2312</v>
      </c>
      <c r="F23" s="179">
        <v>232</v>
      </c>
      <c r="G23" s="179">
        <v>118</v>
      </c>
      <c r="H23" s="179">
        <v>123907</v>
      </c>
      <c r="I23" s="179">
        <v>345</v>
      </c>
      <c r="J23" s="179">
        <v>13</v>
      </c>
      <c r="K23" s="179">
        <v>11</v>
      </c>
    </row>
    <row r="24" spans="1:11" ht="15" customHeight="1">
      <c r="A24" s="39" t="s">
        <v>49</v>
      </c>
      <c r="B24" s="179">
        <v>4601</v>
      </c>
      <c r="C24" s="143">
        <v>47</v>
      </c>
      <c r="D24" s="179">
        <v>1733</v>
      </c>
      <c r="E24" s="179">
        <v>2544</v>
      </c>
      <c r="F24" s="179">
        <v>277</v>
      </c>
      <c r="G24" s="179">
        <v>149</v>
      </c>
      <c r="H24" s="179">
        <v>123984</v>
      </c>
      <c r="I24" s="179">
        <v>565</v>
      </c>
      <c r="J24" s="179">
        <v>9</v>
      </c>
      <c r="K24" s="179">
        <v>8</v>
      </c>
    </row>
    <row r="25" spans="1:11" ht="15" customHeight="1">
      <c r="A25" s="39" t="s">
        <v>50</v>
      </c>
      <c r="B25" s="179">
        <v>4930</v>
      </c>
      <c r="C25" s="143">
        <v>41</v>
      </c>
      <c r="D25" s="179">
        <v>1774</v>
      </c>
      <c r="E25" s="179">
        <v>2676</v>
      </c>
      <c r="F25" s="179">
        <v>439</v>
      </c>
      <c r="G25" s="179">
        <v>197</v>
      </c>
      <c r="H25" s="179">
        <v>129966</v>
      </c>
      <c r="I25" s="179">
        <v>769</v>
      </c>
      <c r="J25" s="179">
        <v>143</v>
      </c>
      <c r="K25" s="179">
        <v>9</v>
      </c>
    </row>
    <row r="26" spans="1:11" ht="15" customHeight="1">
      <c r="A26" s="39" t="s">
        <v>51</v>
      </c>
      <c r="B26" s="179">
        <v>6981</v>
      </c>
      <c r="C26" s="143">
        <v>74</v>
      </c>
      <c r="D26" s="179">
        <v>2406</v>
      </c>
      <c r="E26" s="179">
        <v>3653</v>
      </c>
      <c r="F26" s="179">
        <v>848</v>
      </c>
      <c r="G26" s="179">
        <v>301</v>
      </c>
      <c r="H26" s="179">
        <v>143760</v>
      </c>
      <c r="I26" s="179">
        <v>1143</v>
      </c>
      <c r="J26" s="179">
        <v>51</v>
      </c>
      <c r="K26" s="179">
        <v>14</v>
      </c>
    </row>
    <row r="27" spans="1:11" ht="15" customHeight="1">
      <c r="A27" s="39" t="s">
        <v>52</v>
      </c>
      <c r="B27" s="179">
        <v>7035</v>
      </c>
      <c r="C27" s="143">
        <v>100</v>
      </c>
      <c r="D27" s="179">
        <v>2329</v>
      </c>
      <c r="E27" s="179">
        <v>3920</v>
      </c>
      <c r="F27" s="179">
        <v>686</v>
      </c>
      <c r="G27" s="179">
        <v>344</v>
      </c>
      <c r="H27" s="179">
        <v>139845</v>
      </c>
      <c r="I27" s="179">
        <v>854</v>
      </c>
      <c r="J27" s="179">
        <v>69</v>
      </c>
      <c r="K27" s="179">
        <v>16</v>
      </c>
    </row>
    <row r="28" spans="1:11" ht="15" customHeight="1">
      <c r="A28" s="49"/>
      <c r="B28" s="1"/>
      <c r="C28" s="162"/>
      <c r="D28" s="162"/>
      <c r="E28" s="162"/>
      <c r="F28" s="162"/>
      <c r="G28" s="162"/>
      <c r="H28" s="162"/>
      <c r="I28" s="162"/>
      <c r="J28" s="162"/>
      <c r="K28" s="179"/>
    </row>
    <row r="29" spans="1:11" ht="15" customHeight="1">
      <c r="A29" s="228" t="s">
        <v>53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</row>
    <row r="30" spans="1:11" ht="15" customHeight="1">
      <c r="A30" s="42"/>
      <c r="B30" s="42"/>
      <c r="C30" s="166"/>
      <c r="D30" s="166"/>
      <c r="E30" s="166"/>
      <c r="F30" s="166"/>
      <c r="G30" s="166"/>
      <c r="H30" s="166"/>
      <c r="I30" s="166"/>
      <c r="J30" s="184"/>
      <c r="K30" s="184"/>
    </row>
    <row r="31" spans="1:11" ht="15" customHeight="1">
      <c r="A31" s="157">
        <v>2003</v>
      </c>
      <c r="B31" s="179">
        <v>20814.594</v>
      </c>
      <c r="C31" s="179">
        <v>155.63099999999997</v>
      </c>
      <c r="D31" s="179">
        <v>8469.871000000001</v>
      </c>
      <c r="E31" s="179">
        <v>10436.527</v>
      </c>
      <c r="F31" s="179">
        <v>1752.565</v>
      </c>
      <c r="G31" s="179">
        <v>156.744</v>
      </c>
      <c r="H31" s="179">
        <v>144114.61</v>
      </c>
      <c r="I31" s="179">
        <v>119.85699999999999</v>
      </c>
      <c r="J31" s="179">
        <v>13.806</v>
      </c>
      <c r="K31" s="179">
        <v>29.304000000000006</v>
      </c>
    </row>
    <row r="32" spans="1:11" ht="15" customHeight="1">
      <c r="A32" s="159">
        <v>2004</v>
      </c>
      <c r="B32" s="180">
        <f>SUM(B34:B45)</f>
        <v>17954.970999999998</v>
      </c>
      <c r="C32" s="180">
        <f aca="true" t="shared" si="0" ref="C32:K32">SUM(C34:C45)</f>
        <v>204.333</v>
      </c>
      <c r="D32" s="180">
        <f t="shared" si="0"/>
        <v>7525.68</v>
      </c>
      <c r="E32" s="180">
        <f t="shared" si="0"/>
        <v>8948.982</v>
      </c>
      <c r="F32" s="180">
        <f t="shared" si="0"/>
        <v>1275.976</v>
      </c>
      <c r="G32" s="180">
        <f t="shared" si="0"/>
        <v>160.608</v>
      </c>
      <c r="H32" s="180">
        <f t="shared" si="0"/>
        <v>141603.99599999998</v>
      </c>
      <c r="I32" s="180">
        <f t="shared" si="0"/>
        <v>136.81799999999998</v>
      </c>
      <c r="J32" s="180">
        <f t="shared" si="0"/>
        <v>14.994</v>
      </c>
      <c r="K32" s="180">
        <f t="shared" si="0"/>
        <v>29.568</v>
      </c>
    </row>
    <row r="33" spans="1:11" ht="15" customHeight="1">
      <c r="A33" s="39"/>
      <c r="B33" s="166"/>
      <c r="C33" s="166"/>
      <c r="D33" s="166"/>
      <c r="E33" s="166"/>
      <c r="F33" s="166"/>
      <c r="G33" s="166"/>
      <c r="H33" s="166"/>
      <c r="I33" s="166"/>
      <c r="J33" s="184"/>
      <c r="K33" s="184"/>
    </row>
    <row r="34" spans="1:11" ht="15" customHeight="1">
      <c r="A34" s="39" t="s">
        <v>41</v>
      </c>
      <c r="B34" s="182">
        <f>'[1]Schlacht.-insges.'!B34/1000</f>
        <v>1721.759</v>
      </c>
      <c r="C34" s="182">
        <f>'[1]Schlacht.-insges.'!C34/1000</f>
        <v>30.895</v>
      </c>
      <c r="D34" s="182">
        <f>'[1]Schlacht.-insges.'!D34/1000</f>
        <v>640.636</v>
      </c>
      <c r="E34" s="182">
        <f>'[1]Schlacht.-insges.'!E34/1000</f>
        <v>937.935</v>
      </c>
      <c r="F34" s="182">
        <f>'[1]Schlacht.-insges.'!F34/1000</f>
        <v>112.293</v>
      </c>
      <c r="G34" s="182">
        <f>'[1]Schlacht.-insges.'!G34/1000</f>
        <v>7.108</v>
      </c>
      <c r="H34" s="182">
        <f>'[1]Schlacht.-insges.'!H34/1000</f>
        <v>12127.225</v>
      </c>
      <c r="I34" s="182">
        <f>'[1]Schlacht.-insges.'!I34/1000</f>
        <v>9.783</v>
      </c>
      <c r="J34" s="182">
        <f>'[1]Schlacht.-insges.'!J34/1000</f>
        <v>0.9</v>
      </c>
      <c r="K34" s="182">
        <f>'[1]Schlacht.-insges.'!K34/1000</f>
        <v>3.432</v>
      </c>
    </row>
    <row r="35" spans="1:11" ht="15" customHeight="1">
      <c r="A35" s="39" t="s">
        <v>42</v>
      </c>
      <c r="B35" s="182">
        <f>'[1]Schlacht.-insges.'!B35/1000</f>
        <v>1474.267</v>
      </c>
      <c r="C35" s="182">
        <f>'[1]Schlacht.-insges.'!C35/1000</f>
        <v>11.595</v>
      </c>
      <c r="D35" s="182">
        <f>'[1]Schlacht.-insges.'!D35/1000</f>
        <v>537.25</v>
      </c>
      <c r="E35" s="182">
        <f>'[1]Schlacht.-insges.'!E35/1000</f>
        <v>785.192</v>
      </c>
      <c r="F35" s="182">
        <f>'[1]Schlacht.-insges.'!F35/1000</f>
        <v>140.23</v>
      </c>
      <c r="G35" s="182">
        <f>'[1]Schlacht.-insges.'!G35/1000</f>
        <v>9.376</v>
      </c>
      <c r="H35" s="182">
        <f>'[1]Schlacht.-insges.'!H35/1000</f>
        <v>11336.71</v>
      </c>
      <c r="I35" s="182">
        <f>'[1]Schlacht.-insges.'!I35/1000</f>
        <v>14.425</v>
      </c>
      <c r="J35" s="182">
        <f>'[1]Schlacht.-insges.'!J35/1000</f>
        <v>0.738</v>
      </c>
      <c r="K35" s="182">
        <f>'[1]Schlacht.-insges.'!K35/1000</f>
        <v>2.64</v>
      </c>
    </row>
    <row r="36" spans="1:11" ht="15" customHeight="1">
      <c r="A36" s="39" t="s">
        <v>43</v>
      </c>
      <c r="B36" s="182">
        <f>'[1]Schlacht.-insges.'!B37/1000</f>
        <v>1618.597</v>
      </c>
      <c r="C36" s="182">
        <f>'[1]Schlacht.-insges.'!C37/1000</f>
        <v>18.721</v>
      </c>
      <c r="D36" s="182">
        <f>'[1]Schlacht.-insges.'!D37/1000</f>
        <v>679.057</v>
      </c>
      <c r="E36" s="182">
        <f>'[1]Schlacht.-insges.'!E37/1000</f>
        <v>773.774</v>
      </c>
      <c r="F36" s="182">
        <f>'[1]Schlacht.-insges.'!F37/1000</f>
        <v>147.045</v>
      </c>
      <c r="G36" s="182">
        <f>'[1]Schlacht.-insges.'!G37/1000</f>
        <v>14.404</v>
      </c>
      <c r="H36" s="182">
        <f>'[1]Schlacht.-insges.'!H37/1000</f>
        <v>12885.202</v>
      </c>
      <c r="I36" s="182">
        <f>'[1]Schlacht.-insges.'!I37/1000</f>
        <v>11.973</v>
      </c>
      <c r="J36" s="182">
        <f>'[1]Schlacht.-insges.'!J37/1000</f>
        <v>1.152</v>
      </c>
      <c r="K36" s="182">
        <f>'[1]Schlacht.-insges.'!K37/1000</f>
        <v>2.112</v>
      </c>
    </row>
    <row r="37" spans="1:11" ht="15" customHeight="1">
      <c r="A37" s="39" t="s">
        <v>44</v>
      </c>
      <c r="B37" s="182">
        <f>'[1]Schlacht.-insges.'!B39/1000</f>
        <v>1404.216</v>
      </c>
      <c r="C37" s="182">
        <f>'[1]Schlacht.-insges.'!C39/1000</f>
        <v>11.519</v>
      </c>
      <c r="D37" s="182">
        <f>'[1]Schlacht.-insges.'!D39/1000</f>
        <v>582.24</v>
      </c>
      <c r="E37" s="182">
        <f>'[1]Schlacht.-insges.'!E39/1000</f>
        <v>706.453</v>
      </c>
      <c r="F37" s="182">
        <f>'[1]Schlacht.-insges.'!F39/1000</f>
        <v>104.004</v>
      </c>
      <c r="G37" s="182">
        <f>'[1]Schlacht.-insges.'!G39/1000</f>
        <v>11.926</v>
      </c>
      <c r="H37" s="182">
        <f>'[1]Schlacht.-insges.'!H39/1000</f>
        <v>11237.603</v>
      </c>
      <c r="I37" s="182">
        <f>'[1]Schlacht.-insges.'!I39/1000</f>
        <v>15.674</v>
      </c>
      <c r="J37" s="182">
        <f>'[1]Schlacht.-insges.'!J39/1000</f>
        <v>3.942</v>
      </c>
      <c r="K37" s="182">
        <f>'[1]Schlacht.-insges.'!K39/1000</f>
        <v>1.848</v>
      </c>
    </row>
    <row r="38" spans="1:11" ht="15" customHeight="1">
      <c r="A38" s="39" t="s">
        <v>45</v>
      </c>
      <c r="B38" s="182">
        <f>'[1]Schlacht.-insges.'!B41/1000</f>
        <v>1137.989</v>
      </c>
      <c r="C38" s="182">
        <f>'[1]Schlacht.-insges.'!C41/1000</f>
        <v>14.194</v>
      </c>
      <c r="D38" s="182">
        <f>'[1]Schlacht.-insges.'!D41/1000</f>
        <v>505.935</v>
      </c>
      <c r="E38" s="182">
        <f>'[1]Schlacht.-insges.'!E41/1000</f>
        <v>548.705</v>
      </c>
      <c r="F38" s="182">
        <f>'[1]Schlacht.-insges.'!F41/1000</f>
        <v>69.155</v>
      </c>
      <c r="G38" s="182">
        <f>'[1]Schlacht.-insges.'!G41/1000</f>
        <v>10.475</v>
      </c>
      <c r="H38" s="182">
        <f>'[1]Schlacht.-insges.'!H41/1000</f>
        <v>11130.866</v>
      </c>
      <c r="I38" s="182">
        <f>'[1]Schlacht.-insges.'!I41/1000</f>
        <v>8.049</v>
      </c>
      <c r="J38" s="182">
        <f>'[1]Schlacht.-insges.'!J41/1000</f>
        <v>0.846</v>
      </c>
      <c r="K38" s="182">
        <f>'[1]Schlacht.-insges.'!K41/1000</f>
        <v>1.056</v>
      </c>
    </row>
    <row r="39" spans="1:11" ht="15" customHeight="1">
      <c r="A39" s="39" t="s">
        <v>46</v>
      </c>
      <c r="B39" s="182">
        <f>'[1]Schlacht.-insges.'!B43/1000</f>
        <v>1270.096</v>
      </c>
      <c r="C39" s="182">
        <f>'[1]Schlacht.-insges.'!C43/1000</f>
        <v>15.178</v>
      </c>
      <c r="D39" s="182">
        <f>'[1]Schlacht.-insges.'!D43/1000</f>
        <v>640.6</v>
      </c>
      <c r="E39" s="182">
        <f>'[1]Schlacht.-insges.'!E43/1000</f>
        <v>557.968</v>
      </c>
      <c r="F39" s="182">
        <f>'[1]Schlacht.-insges.'!F43/1000</f>
        <v>56.35</v>
      </c>
      <c r="G39" s="182">
        <f>'[1]Schlacht.-insges.'!G43/1000</f>
        <v>7.849</v>
      </c>
      <c r="H39" s="182">
        <f>'[1]Schlacht.-insges.'!H43/1000</f>
        <v>11460.8</v>
      </c>
      <c r="I39" s="182">
        <f>'[1]Schlacht.-insges.'!I43/1000</f>
        <v>5.471</v>
      </c>
      <c r="J39" s="182">
        <f>'[1]Schlacht.-insges.'!J43/1000</f>
        <v>1.476</v>
      </c>
      <c r="K39" s="182">
        <f>'[1]Schlacht.-insges.'!K43/1000</f>
        <v>0.792</v>
      </c>
    </row>
    <row r="40" spans="1:11" ht="15" customHeight="1">
      <c r="A40" s="39" t="s">
        <v>47</v>
      </c>
      <c r="B40" s="182">
        <f>'[1]Schlacht.-insges.'!B45/1000</f>
        <v>1207.776</v>
      </c>
      <c r="C40" s="182">
        <f>'[1]Schlacht.-insges.'!C45/1000</f>
        <v>15.071</v>
      </c>
      <c r="D40" s="182">
        <f>'[1]Schlacht.-insges.'!D45/1000</f>
        <v>543.33</v>
      </c>
      <c r="E40" s="182">
        <f>'[1]Schlacht.-insges.'!E45/1000</f>
        <v>595.382</v>
      </c>
      <c r="F40" s="182">
        <f>'[1]Schlacht.-insges.'!F45/1000</f>
        <v>53.993</v>
      </c>
      <c r="G40" s="182">
        <f>'[1]Schlacht.-insges.'!G45/1000</f>
        <v>8.896</v>
      </c>
      <c r="H40" s="182">
        <f>'[1]Schlacht.-insges.'!H45/1000</f>
        <v>10460.562</v>
      </c>
      <c r="I40" s="182">
        <f>'[1]Schlacht.-insges.'!I45/1000</f>
        <v>6.837</v>
      </c>
      <c r="J40" s="182">
        <f>'[1]Schlacht.-insges.'!J45/1000</f>
        <v>0.81</v>
      </c>
      <c r="K40" s="182">
        <f>'[1]Schlacht.-insges.'!K45/1000</f>
        <v>2.376</v>
      </c>
    </row>
    <row r="41" spans="1:11" ht="15" customHeight="1">
      <c r="A41" s="39" t="s">
        <v>48</v>
      </c>
      <c r="B41" s="182">
        <f>'[1]Schlacht.-insges.'!B47/1000</f>
        <v>1266.02</v>
      </c>
      <c r="C41" s="182">
        <f>'[1]Schlacht.-insges.'!C47/1000</f>
        <v>10.726</v>
      </c>
      <c r="D41" s="182">
        <f>'[1]Schlacht.-insges.'!D47/1000</f>
        <v>596.773</v>
      </c>
      <c r="E41" s="182">
        <f>'[1]Schlacht.-insges.'!E47/1000</f>
        <v>603.825</v>
      </c>
      <c r="F41" s="182">
        <f>'[1]Schlacht.-insges.'!F47/1000</f>
        <v>54.696</v>
      </c>
      <c r="G41" s="182">
        <f>'[1]Schlacht.-insges.'!G47/1000</f>
        <v>8.517</v>
      </c>
      <c r="H41" s="182">
        <f>'[1]Schlacht.-insges.'!H47/1000</f>
        <v>11344.925</v>
      </c>
      <c r="I41" s="182">
        <f>'[1]Schlacht.-insges.'!I47/1000</f>
        <v>4.871</v>
      </c>
      <c r="J41" s="182">
        <f>'[1]Schlacht.-insges.'!J47/1000</f>
        <v>0.234</v>
      </c>
      <c r="K41" s="182">
        <f>'[1]Schlacht.-insges.'!K47/1000</f>
        <v>2.904</v>
      </c>
    </row>
    <row r="42" spans="1:11" ht="15" customHeight="1">
      <c r="A42" s="39" t="s">
        <v>49</v>
      </c>
      <c r="B42" s="182">
        <f>'[1]Schlacht.-insges.'!B49/1000</f>
        <v>1361.86</v>
      </c>
      <c r="C42" s="182">
        <f>'[1]Schlacht.-insges.'!C49/1000</f>
        <v>13.841</v>
      </c>
      <c r="D42" s="182">
        <f>'[1]Schlacht.-insges.'!D49/1000</f>
        <v>606.55</v>
      </c>
      <c r="E42" s="182">
        <f>'[1]Schlacht.-insges.'!E49/1000</f>
        <v>672.634</v>
      </c>
      <c r="F42" s="182">
        <f>'[1]Schlacht.-insges.'!F49/1000</f>
        <v>68.835</v>
      </c>
      <c r="G42" s="182">
        <f>'[1]Schlacht.-insges.'!G49/1000</f>
        <v>11.895</v>
      </c>
      <c r="H42" s="182">
        <f>'[1]Schlacht.-insges.'!H49/1000</f>
        <v>11391.65</v>
      </c>
      <c r="I42" s="182">
        <f>'[1]Schlacht.-insges.'!I49/1000</f>
        <v>10.549</v>
      </c>
      <c r="J42" s="182">
        <f>'[1]Schlacht.-insges.'!J49/1000</f>
        <v>0.162</v>
      </c>
      <c r="K42" s="182">
        <f>'[1]Schlacht.-insges.'!K49/1000</f>
        <v>2.112</v>
      </c>
    </row>
    <row r="43" spans="1:11" ht="15" customHeight="1">
      <c r="A43" s="39" t="s">
        <v>50</v>
      </c>
      <c r="B43" s="182">
        <f>'[1]Schlacht.-insges.'!B51/1000</f>
        <v>1442.019</v>
      </c>
      <c r="C43" s="182">
        <f>'[1]Schlacht.-insges.'!C51/1000</f>
        <v>12.815</v>
      </c>
      <c r="D43" s="182">
        <f>'[1]Schlacht.-insges.'!D51/1000</f>
        <v>606.389</v>
      </c>
      <c r="E43" s="182">
        <f>'[1]Schlacht.-insges.'!E51/1000</f>
        <v>721.797</v>
      </c>
      <c r="F43" s="182">
        <f>'[1]Schlacht.-insges.'!F51/1000</f>
        <v>101.018</v>
      </c>
      <c r="G43" s="182">
        <f>'[1]Schlacht.-insges.'!G51/1000</f>
        <v>16.231</v>
      </c>
      <c r="H43" s="182">
        <f>'[1]Schlacht.-insges.'!H51/1000</f>
        <v>11997.161</v>
      </c>
      <c r="I43" s="182">
        <f>'[1]Schlacht.-insges.'!I51/1000</f>
        <v>16.526</v>
      </c>
      <c r="J43" s="182">
        <f>'[1]Schlacht.-insges.'!J51/1000</f>
        <v>2.574</v>
      </c>
      <c r="K43" s="182">
        <f>'[1]Schlacht.-insges.'!K51/1000</f>
        <v>2.376</v>
      </c>
    </row>
    <row r="44" spans="1:11" ht="15" customHeight="1">
      <c r="A44" s="39" t="s">
        <v>51</v>
      </c>
      <c r="B44" s="182">
        <f>'[1]Schlacht.-insges.'!B53/1000</f>
        <v>2009.301</v>
      </c>
      <c r="C44" s="182">
        <f>'[1]Schlacht.-insges.'!C53/1000</f>
        <v>22.018</v>
      </c>
      <c r="D44" s="182">
        <f>'[1]Schlacht.-insges.'!D53/1000</f>
        <v>796.434</v>
      </c>
      <c r="E44" s="182">
        <f>'[1]Schlacht.-insges.'!E53/1000</f>
        <v>985.506</v>
      </c>
      <c r="F44" s="182">
        <f>'[1]Schlacht.-insges.'!F53/1000</f>
        <v>205.343</v>
      </c>
      <c r="G44" s="182">
        <f>'[1]Schlacht.-insges.'!G53/1000</f>
        <v>28.423</v>
      </c>
      <c r="H44" s="182">
        <f>'[1]Schlacht.-insges.'!H53/1000</f>
        <v>13320.802</v>
      </c>
      <c r="I44" s="182">
        <f>'[1]Schlacht.-insges.'!I53/1000</f>
        <v>18.654</v>
      </c>
      <c r="J44" s="182">
        <f>'[1]Schlacht.-insges.'!J53/1000</f>
        <v>0.918</v>
      </c>
      <c r="K44" s="182">
        <f>'[1]Schlacht.-insges.'!K53/1000</f>
        <v>3.696</v>
      </c>
    </row>
    <row r="45" spans="1:11" ht="15" customHeight="1">
      <c r="A45" s="39" t="s">
        <v>52</v>
      </c>
      <c r="B45" s="182">
        <f>'[1]Schlacht.-insges.'!B55/1000</f>
        <v>2041.071</v>
      </c>
      <c r="C45" s="182">
        <f>'[1]Schlacht.-insges.'!C55/1000</f>
        <v>27.76</v>
      </c>
      <c r="D45" s="182">
        <f>'[1]Schlacht.-insges.'!D55/1000</f>
        <v>790.486</v>
      </c>
      <c r="E45" s="182">
        <f>'[1]Schlacht.-insges.'!E55/1000</f>
        <v>1059.811</v>
      </c>
      <c r="F45" s="182">
        <f>'[1]Schlacht.-insges.'!F55/1000</f>
        <v>163.014</v>
      </c>
      <c r="G45" s="182">
        <f>'[1]Schlacht.-insges.'!G55/1000</f>
        <v>25.508</v>
      </c>
      <c r="H45" s="182">
        <f>'[1]Schlacht.-insges.'!H55/1000</f>
        <v>12910.49</v>
      </c>
      <c r="I45" s="182">
        <f>'[1]Schlacht.-insges.'!I55/1000</f>
        <v>14.006</v>
      </c>
      <c r="J45" s="182">
        <f>'[1]Schlacht.-insges.'!J55/1000</f>
        <v>1.242</v>
      </c>
      <c r="K45" s="182">
        <f>'[1]Schlacht.-insges.'!K55/1000</f>
        <v>4.224</v>
      </c>
    </row>
    <row r="46" spans="1:11" ht="15" customHeight="1">
      <c r="A46" s="49"/>
      <c r="B46" s="143"/>
      <c r="C46" s="186"/>
      <c r="D46" s="1"/>
      <c r="E46" s="1"/>
      <c r="F46" s="1"/>
      <c r="G46" s="1"/>
      <c r="H46" s="1"/>
      <c r="I46" s="1"/>
      <c r="J46" s="1"/>
      <c r="K46" s="1"/>
    </row>
    <row r="47" spans="1:11" ht="7.5" customHeight="1">
      <c r="A47" s="49"/>
      <c r="B47" s="1"/>
      <c r="C47" s="186"/>
      <c r="D47" s="1"/>
      <c r="E47" s="1"/>
      <c r="F47" s="1"/>
      <c r="G47" s="1"/>
      <c r="H47" s="1"/>
      <c r="I47" s="1"/>
      <c r="J47" s="1"/>
      <c r="K47" s="1"/>
    </row>
    <row r="48" spans="1:11" ht="12.75" customHeight="1">
      <c r="A48" s="1" t="s">
        <v>195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 customHeight="1">
      <c r="A49" s="1" t="s">
        <v>54</v>
      </c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mergeCells count="10">
    <mergeCell ref="A7:A9"/>
    <mergeCell ref="E8:E9"/>
    <mergeCell ref="A29:K29"/>
    <mergeCell ref="A3:K3"/>
    <mergeCell ref="A11:K11"/>
    <mergeCell ref="A5:K5"/>
    <mergeCell ref="B7:B9"/>
    <mergeCell ref="C8:C9"/>
    <mergeCell ref="D8:D9"/>
    <mergeCell ref="F8:F9"/>
  </mergeCells>
  <printOptions horizontalCentered="1"/>
  <pageMargins left="0.3937007874015748" right="0.3937007874015748" top="0.3937007874015748" bottom="0.3937007874015748" header="0.5118110236220472" footer="0.5118110236220472"/>
  <pageSetup firstPageNumber="9" useFirstPageNumber="1" horizontalDpi="600" verticalDpi="600" orientation="portrait" paperSize="9" r:id="rId2"/>
  <headerFooter alignWithMargins="0">
    <oddHeader xml:space="preserve">&amp;C&amp;9- &amp;P - 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53"/>
  <sheetViews>
    <sheetView workbookViewId="0" topLeftCell="A1">
      <selection activeCell="A1" sqref="A1"/>
    </sheetView>
  </sheetViews>
  <sheetFormatPr defaultColWidth="11.421875" defaultRowHeight="12.75"/>
  <cols>
    <col min="1" max="2" width="9.7109375" style="2" customWidth="1"/>
    <col min="3" max="3" width="7.28125" style="2" customWidth="1"/>
    <col min="4" max="5" width="9.28125" style="2" customWidth="1"/>
    <col min="6" max="7" width="8.28125" style="2" customWidth="1"/>
    <col min="8" max="8" width="11.28125" style="2" customWidth="1"/>
    <col min="9" max="9" width="8.28125" style="2" customWidth="1"/>
    <col min="10" max="10" width="7.28125" style="2" customWidth="1"/>
    <col min="11" max="11" width="6.28125" style="2" customWidth="1"/>
    <col min="12" max="16384" width="15.7109375" style="2" customWidth="1"/>
  </cols>
  <sheetData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>
      <c r="A3" s="262" t="s">
        <v>312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229" t="s">
        <v>56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</row>
    <row r="6" spans="1:11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257" t="s">
        <v>208</v>
      </c>
      <c r="B7" s="249" t="s">
        <v>20</v>
      </c>
      <c r="C7" s="16" t="s">
        <v>34</v>
      </c>
      <c r="D7" s="19"/>
      <c r="E7" s="19"/>
      <c r="F7" s="147"/>
      <c r="G7" s="175"/>
      <c r="H7" s="176"/>
      <c r="I7" s="18" t="s">
        <v>35</v>
      </c>
      <c r="J7" s="18"/>
      <c r="K7" s="64"/>
    </row>
    <row r="8" spans="1:11" ht="13.5">
      <c r="A8" s="258"/>
      <c r="B8" s="226"/>
      <c r="C8" s="260" t="s">
        <v>206</v>
      </c>
      <c r="D8" s="260" t="s">
        <v>207</v>
      </c>
      <c r="E8" s="260" t="s">
        <v>209</v>
      </c>
      <c r="F8" s="260" t="s">
        <v>294</v>
      </c>
      <c r="G8" s="47" t="s">
        <v>293</v>
      </c>
      <c r="H8" s="22" t="s">
        <v>36</v>
      </c>
      <c r="I8" s="22" t="s">
        <v>37</v>
      </c>
      <c r="J8" s="22" t="s">
        <v>38</v>
      </c>
      <c r="K8" s="23" t="s">
        <v>39</v>
      </c>
    </row>
    <row r="9" spans="1:11" ht="12.75">
      <c r="A9" s="259"/>
      <c r="B9" s="227"/>
      <c r="C9" s="261"/>
      <c r="D9" s="261"/>
      <c r="E9" s="261"/>
      <c r="F9" s="261"/>
      <c r="G9" s="177"/>
      <c r="H9" s="177"/>
      <c r="I9" s="177" t="s">
        <v>40</v>
      </c>
      <c r="J9" s="177"/>
      <c r="K9" s="178"/>
    </row>
    <row r="10" spans="1:11" ht="15" customHeight="1">
      <c r="A10" s="89"/>
      <c r="B10" s="89"/>
      <c r="C10" s="89"/>
      <c r="D10" s="89"/>
      <c r="E10" s="89"/>
      <c r="F10" s="89"/>
      <c r="G10" s="23"/>
      <c r="H10" s="23"/>
      <c r="I10" s="49"/>
      <c r="J10" s="49"/>
      <c r="K10" s="49"/>
    </row>
    <row r="11" spans="1:11" ht="15" customHeight="1">
      <c r="A11" s="225" t="s">
        <v>238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</row>
    <row r="12" spans="1:11" ht="15" customHeight="1">
      <c r="A12" s="89"/>
      <c r="B12" s="89"/>
      <c r="C12" s="89"/>
      <c r="D12" s="89"/>
      <c r="E12" s="89"/>
      <c r="F12" s="89"/>
      <c r="G12" s="23"/>
      <c r="H12" s="23"/>
      <c r="I12" s="49"/>
      <c r="J12" s="49"/>
      <c r="K12" s="49"/>
    </row>
    <row r="13" spans="1:11" ht="15" customHeight="1">
      <c r="A13" s="157">
        <v>2003</v>
      </c>
      <c r="B13" s="179">
        <v>67012</v>
      </c>
      <c r="C13" s="179">
        <v>529</v>
      </c>
      <c r="D13" s="179">
        <v>22730</v>
      </c>
      <c r="E13" s="179">
        <v>38218</v>
      </c>
      <c r="F13" s="179">
        <v>5535</v>
      </c>
      <c r="G13" s="179">
        <v>1821</v>
      </c>
      <c r="H13" s="182">
        <v>1528175</v>
      </c>
      <c r="I13" s="179">
        <v>4697</v>
      </c>
      <c r="J13" s="179">
        <v>359</v>
      </c>
      <c r="K13" s="179">
        <v>67</v>
      </c>
    </row>
    <row r="14" spans="1:11" ht="15" customHeight="1">
      <c r="A14" s="159">
        <v>2004</v>
      </c>
      <c r="B14" s="180">
        <v>57867</v>
      </c>
      <c r="C14" s="180">
        <v>657</v>
      </c>
      <c r="D14" s="180">
        <v>20348</v>
      </c>
      <c r="E14" s="180">
        <v>32802</v>
      </c>
      <c r="F14" s="180">
        <v>4060</v>
      </c>
      <c r="G14" s="180">
        <v>1924</v>
      </c>
      <c r="H14" s="183">
        <v>1503044</v>
      </c>
      <c r="I14" s="180">
        <v>5076</v>
      </c>
      <c r="J14" s="180">
        <v>334</v>
      </c>
      <c r="K14" s="180">
        <v>72</v>
      </c>
    </row>
    <row r="15" spans="1:11" ht="15" customHeight="1">
      <c r="A15" s="39"/>
      <c r="B15" s="166"/>
      <c r="C15" s="166"/>
      <c r="D15" s="166"/>
      <c r="E15" s="166"/>
      <c r="F15" s="166"/>
      <c r="G15" s="166"/>
      <c r="H15" s="166"/>
      <c r="I15" s="166"/>
      <c r="J15" s="184"/>
      <c r="K15" s="184"/>
    </row>
    <row r="16" spans="1:11" ht="15" customHeight="1">
      <c r="A16" s="39" t="s">
        <v>41</v>
      </c>
      <c r="B16" s="179">
        <v>5431</v>
      </c>
      <c r="C16" s="179">
        <v>98</v>
      </c>
      <c r="D16" s="179">
        <v>1672</v>
      </c>
      <c r="E16" s="179">
        <v>3364</v>
      </c>
      <c r="F16" s="179">
        <v>297</v>
      </c>
      <c r="G16" s="179">
        <v>102</v>
      </c>
      <c r="H16" s="179">
        <v>124677</v>
      </c>
      <c r="I16" s="179">
        <v>175</v>
      </c>
      <c r="J16" s="179">
        <v>6</v>
      </c>
      <c r="K16" s="179">
        <v>7</v>
      </c>
    </row>
    <row r="17" spans="1:11" ht="15" customHeight="1">
      <c r="A17" s="39" t="s">
        <v>42</v>
      </c>
      <c r="B17" s="179">
        <v>4567</v>
      </c>
      <c r="C17" s="179">
        <v>37</v>
      </c>
      <c r="D17" s="179">
        <v>1331</v>
      </c>
      <c r="E17" s="179">
        <v>2788</v>
      </c>
      <c r="F17" s="179">
        <v>411</v>
      </c>
      <c r="G17" s="179">
        <v>104</v>
      </c>
      <c r="H17" s="179">
        <v>117779</v>
      </c>
      <c r="I17" s="179">
        <v>309</v>
      </c>
      <c r="J17" s="179">
        <v>4</v>
      </c>
      <c r="K17" s="179">
        <v>6</v>
      </c>
    </row>
    <row r="18" spans="1:11" ht="15" customHeight="1">
      <c r="A18" s="39" t="s">
        <v>43</v>
      </c>
      <c r="B18" s="179">
        <v>5127</v>
      </c>
      <c r="C18" s="179">
        <v>58</v>
      </c>
      <c r="D18" s="179">
        <v>1818</v>
      </c>
      <c r="E18" s="179">
        <v>2798</v>
      </c>
      <c r="F18" s="179">
        <v>453</v>
      </c>
      <c r="G18" s="179">
        <v>186</v>
      </c>
      <c r="H18" s="179">
        <v>136062</v>
      </c>
      <c r="I18" s="179">
        <v>428</v>
      </c>
      <c r="J18" s="179">
        <v>25</v>
      </c>
      <c r="K18" s="179">
        <v>3</v>
      </c>
    </row>
    <row r="19" spans="1:11" ht="15" customHeight="1">
      <c r="A19" s="39" t="s">
        <v>44</v>
      </c>
      <c r="B19" s="179">
        <v>4582</v>
      </c>
      <c r="C19" s="179">
        <v>39</v>
      </c>
      <c r="D19" s="179">
        <v>1586</v>
      </c>
      <c r="E19" s="179">
        <v>2596</v>
      </c>
      <c r="F19" s="179">
        <v>361</v>
      </c>
      <c r="G19" s="179">
        <v>151</v>
      </c>
      <c r="H19" s="179">
        <v>119920</v>
      </c>
      <c r="I19" s="179">
        <v>773</v>
      </c>
      <c r="J19" s="179">
        <v>139</v>
      </c>
      <c r="K19" s="179">
        <v>6</v>
      </c>
    </row>
    <row r="20" spans="1:11" ht="15" customHeight="1">
      <c r="A20" s="39" t="s">
        <v>45</v>
      </c>
      <c r="B20" s="179">
        <v>3693</v>
      </c>
      <c r="C20" s="179">
        <v>47</v>
      </c>
      <c r="D20" s="179">
        <v>1408</v>
      </c>
      <c r="E20" s="179">
        <v>1993</v>
      </c>
      <c r="F20" s="179">
        <v>245</v>
      </c>
      <c r="G20" s="179">
        <v>121</v>
      </c>
      <c r="H20" s="179">
        <v>119832</v>
      </c>
      <c r="I20" s="179">
        <v>363</v>
      </c>
      <c r="J20" s="179">
        <v>46</v>
      </c>
      <c r="K20" s="179">
        <v>3</v>
      </c>
    </row>
    <row r="21" spans="1:11" ht="15" customHeight="1">
      <c r="A21" s="39" t="s">
        <v>46</v>
      </c>
      <c r="B21" s="179">
        <v>4102</v>
      </c>
      <c r="C21" s="179">
        <v>51</v>
      </c>
      <c r="D21" s="179">
        <v>1766</v>
      </c>
      <c r="E21" s="179">
        <v>2089</v>
      </c>
      <c r="F21" s="179">
        <v>196</v>
      </c>
      <c r="G21" s="179">
        <v>126</v>
      </c>
      <c r="H21" s="179">
        <v>124188</v>
      </c>
      <c r="I21" s="179">
        <v>253</v>
      </c>
      <c r="J21" s="179">
        <v>31</v>
      </c>
      <c r="K21" s="179">
        <v>3</v>
      </c>
    </row>
    <row r="22" spans="1:11" ht="15" customHeight="1">
      <c r="A22" s="39" t="s">
        <v>47</v>
      </c>
      <c r="B22" s="179">
        <v>4049</v>
      </c>
      <c r="C22" s="179">
        <v>51</v>
      </c>
      <c r="D22" s="179">
        <v>1540</v>
      </c>
      <c r="E22" s="179">
        <v>2256</v>
      </c>
      <c r="F22" s="179">
        <v>202</v>
      </c>
      <c r="G22" s="179">
        <v>111</v>
      </c>
      <c r="H22" s="179">
        <v>113174</v>
      </c>
      <c r="I22" s="179">
        <v>339</v>
      </c>
      <c r="J22" s="179">
        <v>9</v>
      </c>
      <c r="K22" s="179">
        <v>8</v>
      </c>
    </row>
    <row r="23" spans="1:11" ht="15" customHeight="1">
      <c r="A23" s="39" t="s">
        <v>48</v>
      </c>
      <c r="B23" s="179">
        <v>4258</v>
      </c>
      <c r="C23" s="179">
        <v>36</v>
      </c>
      <c r="D23" s="179">
        <v>1700</v>
      </c>
      <c r="E23" s="179">
        <v>2304</v>
      </c>
      <c r="F23" s="179">
        <v>218</v>
      </c>
      <c r="G23" s="179">
        <v>114</v>
      </c>
      <c r="H23" s="179">
        <v>123638</v>
      </c>
      <c r="I23" s="179">
        <v>305</v>
      </c>
      <c r="J23" s="179">
        <v>8</v>
      </c>
      <c r="K23" s="179">
        <v>9</v>
      </c>
    </row>
    <row r="24" spans="1:11" ht="15" customHeight="1">
      <c r="A24" s="39" t="s">
        <v>49</v>
      </c>
      <c r="B24" s="179">
        <v>4542</v>
      </c>
      <c r="C24" s="179">
        <v>47</v>
      </c>
      <c r="D24" s="179">
        <v>1701</v>
      </c>
      <c r="E24" s="179">
        <v>2532</v>
      </c>
      <c r="F24" s="179">
        <v>262</v>
      </c>
      <c r="G24" s="179">
        <v>134</v>
      </c>
      <c r="H24" s="179">
        <v>123564</v>
      </c>
      <c r="I24" s="179">
        <v>457</v>
      </c>
      <c r="J24" s="179">
        <v>4</v>
      </c>
      <c r="K24" s="179">
        <v>5</v>
      </c>
    </row>
    <row r="25" spans="1:11" ht="15" customHeight="1">
      <c r="A25" s="39" t="s">
        <v>50</v>
      </c>
      <c r="B25" s="179">
        <v>4683</v>
      </c>
      <c r="C25" s="179">
        <v>39</v>
      </c>
      <c r="D25" s="179">
        <v>1657</v>
      </c>
      <c r="E25" s="179">
        <v>2643</v>
      </c>
      <c r="F25" s="179">
        <v>344</v>
      </c>
      <c r="G25" s="179">
        <v>184</v>
      </c>
      <c r="H25" s="179">
        <v>127701</v>
      </c>
      <c r="I25" s="179">
        <v>509</v>
      </c>
      <c r="J25" s="179">
        <v>40</v>
      </c>
      <c r="K25" s="179">
        <v>6</v>
      </c>
    </row>
    <row r="26" spans="1:11" ht="15" customHeight="1">
      <c r="A26" s="39" t="s">
        <v>51</v>
      </c>
      <c r="B26" s="179">
        <v>6299</v>
      </c>
      <c r="C26" s="179">
        <v>61</v>
      </c>
      <c r="D26" s="179">
        <v>2093</v>
      </c>
      <c r="E26" s="179">
        <v>3579</v>
      </c>
      <c r="F26" s="179">
        <v>566</v>
      </c>
      <c r="G26" s="179">
        <v>272</v>
      </c>
      <c r="H26" s="179">
        <v>138062</v>
      </c>
      <c r="I26" s="179">
        <v>691</v>
      </c>
      <c r="J26" s="179">
        <v>13</v>
      </c>
      <c r="K26" s="179">
        <v>6</v>
      </c>
    </row>
    <row r="27" spans="1:11" ht="15" customHeight="1">
      <c r="A27" s="39" t="s">
        <v>52</v>
      </c>
      <c r="B27" s="179">
        <v>6534</v>
      </c>
      <c r="C27" s="179">
        <v>93</v>
      </c>
      <c r="D27" s="179">
        <v>2076</v>
      </c>
      <c r="E27" s="179">
        <v>3860</v>
      </c>
      <c r="F27" s="179">
        <v>505</v>
      </c>
      <c r="G27" s="179">
        <v>319</v>
      </c>
      <c r="H27" s="179">
        <v>134447</v>
      </c>
      <c r="I27" s="179">
        <v>474</v>
      </c>
      <c r="J27" s="179">
        <v>9</v>
      </c>
      <c r="K27" s="179">
        <v>10</v>
      </c>
    </row>
    <row r="28" spans="1:11" ht="15" customHeight="1">
      <c r="A28" s="49"/>
      <c r="B28" s="1"/>
      <c r="C28" s="1"/>
      <c r="D28" s="1"/>
      <c r="E28" s="1"/>
      <c r="F28" s="1"/>
      <c r="G28" s="1"/>
      <c r="H28" s="1"/>
      <c r="I28" s="1"/>
      <c r="J28" s="1"/>
      <c r="K28" s="185"/>
    </row>
    <row r="29" spans="1:11" ht="15" customHeight="1">
      <c r="A29" s="228" t="s">
        <v>53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</row>
    <row r="30" spans="1:11" ht="15" customHeight="1">
      <c r="A30" s="49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 customHeight="1">
      <c r="A31" s="157">
        <v>2003</v>
      </c>
      <c r="B31" s="179">
        <v>19702.757</v>
      </c>
      <c r="C31" s="179">
        <v>148.797</v>
      </c>
      <c r="D31" s="179">
        <v>7854.8</v>
      </c>
      <c r="E31" s="179">
        <v>10296.192000000001</v>
      </c>
      <c r="F31" s="179">
        <v>1402.9679999999998</v>
      </c>
      <c r="G31" s="179">
        <v>141.551</v>
      </c>
      <c r="H31" s="179">
        <v>141161.471</v>
      </c>
      <c r="I31" s="179">
        <v>80.597</v>
      </c>
      <c r="J31" s="179">
        <v>6.462</v>
      </c>
      <c r="K31" s="179">
        <v>17.688</v>
      </c>
    </row>
    <row r="32" spans="1:11" ht="15" customHeight="1">
      <c r="A32" s="159">
        <v>2004</v>
      </c>
      <c r="B32" s="180">
        <v>17023.142</v>
      </c>
      <c r="C32" s="180">
        <v>190.76400000000004</v>
      </c>
      <c r="D32" s="180">
        <v>7014.324</v>
      </c>
      <c r="E32" s="180">
        <v>8837.31</v>
      </c>
      <c r="F32" s="180">
        <v>980.744</v>
      </c>
      <c r="G32" s="180">
        <v>147.455</v>
      </c>
      <c r="H32" s="180">
        <v>138952.916</v>
      </c>
      <c r="I32" s="180">
        <v>95.60300000000001</v>
      </c>
      <c r="J32" s="180">
        <v>6.012</v>
      </c>
      <c r="K32" s="180">
        <v>19.008</v>
      </c>
    </row>
    <row r="33" spans="1:11" ht="15" customHeight="1">
      <c r="A33" s="39"/>
      <c r="B33" s="179"/>
      <c r="C33" s="179"/>
      <c r="D33" s="179"/>
      <c r="E33" s="179"/>
      <c r="F33" s="179"/>
      <c r="G33" s="179"/>
      <c r="H33" s="179"/>
      <c r="I33" s="179"/>
      <c r="J33" s="179"/>
      <c r="K33" s="179"/>
    </row>
    <row r="34" spans="1:11" ht="15" customHeight="1">
      <c r="A34" s="39" t="s">
        <v>41</v>
      </c>
      <c r="B34" s="182">
        <v>1603.002</v>
      </c>
      <c r="C34" s="182">
        <v>28.297</v>
      </c>
      <c r="D34" s="182">
        <v>580.251</v>
      </c>
      <c r="E34" s="182">
        <v>922.577</v>
      </c>
      <c r="F34" s="182">
        <v>71.877</v>
      </c>
      <c r="G34" s="182">
        <v>6.473</v>
      </c>
      <c r="H34" s="182">
        <v>11699.69</v>
      </c>
      <c r="I34" s="182">
        <v>4.615</v>
      </c>
      <c r="J34" s="182">
        <v>0.108</v>
      </c>
      <c r="K34" s="182">
        <v>1.848</v>
      </c>
    </row>
    <row r="35" spans="1:11" ht="15" customHeight="1">
      <c r="A35" s="39" t="s">
        <v>42</v>
      </c>
      <c r="B35" s="182">
        <v>1344.886</v>
      </c>
      <c r="C35" s="182">
        <v>11</v>
      </c>
      <c r="D35" s="182">
        <v>463.135</v>
      </c>
      <c r="E35" s="182">
        <v>769.46</v>
      </c>
      <c r="F35" s="182">
        <v>101.291</v>
      </c>
      <c r="G35" s="182">
        <v>7.739</v>
      </c>
      <c r="H35" s="182">
        <v>10954.625</v>
      </c>
      <c r="I35" s="182">
        <v>9.041</v>
      </c>
      <c r="J35" s="182">
        <v>0.072</v>
      </c>
      <c r="K35" s="182">
        <v>1.584</v>
      </c>
    </row>
    <row r="36" spans="1:11" ht="15" customHeight="1">
      <c r="A36" s="39" t="s">
        <v>43</v>
      </c>
      <c r="B36" s="182">
        <v>1512.678</v>
      </c>
      <c r="C36" s="182">
        <v>16.206</v>
      </c>
      <c r="D36" s="182">
        <v>621.302</v>
      </c>
      <c r="E36" s="182">
        <v>763.406</v>
      </c>
      <c r="F36" s="182">
        <v>111.764</v>
      </c>
      <c r="G36" s="182">
        <v>12.881</v>
      </c>
      <c r="H36" s="182">
        <v>12602.062</v>
      </c>
      <c r="I36" s="182">
        <v>9.3</v>
      </c>
      <c r="J36" s="182">
        <v>0.45</v>
      </c>
      <c r="K36" s="182">
        <v>0.792</v>
      </c>
    </row>
    <row r="37" spans="1:11" ht="15" customHeight="1">
      <c r="A37" s="39" t="s">
        <v>44</v>
      </c>
      <c r="B37" s="182">
        <v>1342.894</v>
      </c>
      <c r="C37" s="182">
        <v>10.957</v>
      </c>
      <c r="D37" s="182">
        <v>545.441</v>
      </c>
      <c r="E37" s="182">
        <v>699.181</v>
      </c>
      <c r="F37" s="182">
        <v>87.315</v>
      </c>
      <c r="G37" s="182">
        <v>10.981</v>
      </c>
      <c r="H37" s="182">
        <v>11109.389</v>
      </c>
      <c r="I37" s="182">
        <v>12.917</v>
      </c>
      <c r="J37" s="182">
        <v>2.502</v>
      </c>
      <c r="K37" s="182">
        <v>1.584</v>
      </c>
    </row>
    <row r="38" spans="1:11" ht="15" customHeight="1">
      <c r="A38" s="39" t="s">
        <v>45</v>
      </c>
      <c r="B38" s="182">
        <v>1107.298</v>
      </c>
      <c r="C38" s="182">
        <v>14.194</v>
      </c>
      <c r="D38" s="182">
        <v>490.941</v>
      </c>
      <c r="E38" s="182">
        <v>542.714</v>
      </c>
      <c r="F38" s="182">
        <v>59.449</v>
      </c>
      <c r="G38" s="182">
        <v>9.98</v>
      </c>
      <c r="H38" s="182">
        <v>11070.08</v>
      </c>
      <c r="I38" s="182">
        <v>6.421</v>
      </c>
      <c r="J38" s="182">
        <v>0.828</v>
      </c>
      <c r="K38" s="182">
        <v>0.792</v>
      </c>
    </row>
    <row r="39" spans="1:11" ht="15" customHeight="1">
      <c r="A39" s="39" t="s">
        <v>46</v>
      </c>
      <c r="B39" s="182">
        <v>1246.307</v>
      </c>
      <c r="C39" s="182">
        <v>14.605</v>
      </c>
      <c r="D39" s="182">
        <v>630.25</v>
      </c>
      <c r="E39" s="182">
        <v>554.253</v>
      </c>
      <c r="F39" s="182">
        <v>47.199</v>
      </c>
      <c r="G39" s="182">
        <v>7.608</v>
      </c>
      <c r="H39" s="182">
        <v>11422.812</v>
      </c>
      <c r="I39" s="182">
        <v>4.508</v>
      </c>
      <c r="J39" s="182">
        <v>0.558</v>
      </c>
      <c r="K39" s="182">
        <v>0.792</v>
      </c>
    </row>
    <row r="40" spans="1:11" ht="15" customHeight="1">
      <c r="A40" s="39" t="s">
        <v>47</v>
      </c>
      <c r="B40" s="182">
        <v>1189.011</v>
      </c>
      <c r="C40" s="182">
        <v>14.781</v>
      </c>
      <c r="D40" s="182">
        <v>532.609</v>
      </c>
      <c r="E40" s="182">
        <v>592.493</v>
      </c>
      <c r="F40" s="182">
        <v>49.128</v>
      </c>
      <c r="G40" s="182">
        <v>8.368</v>
      </c>
      <c r="H40" s="182">
        <v>10427.852</v>
      </c>
      <c r="I40" s="182">
        <v>5.973</v>
      </c>
      <c r="J40" s="182">
        <v>0.162</v>
      </c>
      <c r="K40" s="182">
        <v>2.112</v>
      </c>
    </row>
    <row r="41" spans="1:11" ht="15" customHeight="1">
      <c r="A41" s="39" t="s">
        <v>48</v>
      </c>
      <c r="B41" s="182">
        <v>1255.067</v>
      </c>
      <c r="C41" s="182">
        <v>10.726</v>
      </c>
      <c r="D41" s="182">
        <v>591.209</v>
      </c>
      <c r="E41" s="182">
        <v>601.736</v>
      </c>
      <c r="F41" s="182">
        <v>51.396</v>
      </c>
      <c r="G41" s="182">
        <v>8.229</v>
      </c>
      <c r="H41" s="182">
        <v>11320.295</v>
      </c>
      <c r="I41" s="182">
        <v>4.307</v>
      </c>
      <c r="J41" s="182">
        <v>0.144</v>
      </c>
      <c r="K41" s="182">
        <v>2.376</v>
      </c>
    </row>
    <row r="42" spans="1:11" ht="15" customHeight="1">
      <c r="A42" s="39" t="s">
        <v>49</v>
      </c>
      <c r="B42" s="182">
        <v>1343.759</v>
      </c>
      <c r="C42" s="182">
        <v>13.841</v>
      </c>
      <c r="D42" s="182">
        <v>595.35</v>
      </c>
      <c r="E42" s="182">
        <v>669.461</v>
      </c>
      <c r="F42" s="182">
        <v>65.107</v>
      </c>
      <c r="G42" s="182">
        <v>10.697</v>
      </c>
      <c r="H42" s="182">
        <v>11353.06</v>
      </c>
      <c r="I42" s="182">
        <v>8.532</v>
      </c>
      <c r="J42" s="182">
        <v>0.072</v>
      </c>
      <c r="K42" s="182">
        <v>1.32</v>
      </c>
    </row>
    <row r="43" spans="1:11" ht="15" customHeight="1">
      <c r="A43" s="39" t="s">
        <v>50</v>
      </c>
      <c r="B43" s="182">
        <v>1370.64</v>
      </c>
      <c r="C43" s="182">
        <v>12.19</v>
      </c>
      <c r="D43" s="182">
        <v>566.396</v>
      </c>
      <c r="E43" s="182">
        <v>712.896</v>
      </c>
      <c r="F43" s="182">
        <v>79.158</v>
      </c>
      <c r="G43" s="182">
        <v>15.16</v>
      </c>
      <c r="H43" s="182">
        <v>11788.079</v>
      </c>
      <c r="I43" s="182">
        <v>10.938</v>
      </c>
      <c r="J43" s="182">
        <v>0.72</v>
      </c>
      <c r="K43" s="182">
        <v>1.584</v>
      </c>
    </row>
    <row r="44" spans="1:11" ht="15" customHeight="1">
      <c r="A44" s="39" t="s">
        <v>51</v>
      </c>
      <c r="B44" s="182">
        <v>1813.575</v>
      </c>
      <c r="C44" s="182">
        <v>18.15</v>
      </c>
      <c r="D44" s="182">
        <v>692.825</v>
      </c>
      <c r="E44" s="182">
        <v>965.543</v>
      </c>
      <c r="F44" s="182">
        <v>137.057</v>
      </c>
      <c r="G44" s="182">
        <v>25.685</v>
      </c>
      <c r="H44" s="182">
        <v>12792.825</v>
      </c>
      <c r="I44" s="182">
        <v>11.277</v>
      </c>
      <c r="J44" s="182">
        <v>0.234</v>
      </c>
      <c r="K44" s="182">
        <v>1.584</v>
      </c>
    </row>
    <row r="45" spans="1:11" ht="15" customHeight="1">
      <c r="A45" s="39" t="s">
        <v>52</v>
      </c>
      <c r="B45" s="182">
        <v>1894.025</v>
      </c>
      <c r="C45" s="182">
        <v>25.817</v>
      </c>
      <c r="D45" s="182">
        <v>704.615</v>
      </c>
      <c r="E45" s="182">
        <v>1043.59</v>
      </c>
      <c r="F45" s="182">
        <v>120.003</v>
      </c>
      <c r="G45" s="182">
        <v>23.654</v>
      </c>
      <c r="H45" s="182">
        <v>12412.147</v>
      </c>
      <c r="I45" s="182">
        <v>7.774</v>
      </c>
      <c r="J45" s="182">
        <v>0.162</v>
      </c>
      <c r="K45" s="182">
        <v>2.64</v>
      </c>
    </row>
    <row r="46" spans="1:11" ht="15" customHeight="1">
      <c r="A46" s="42"/>
      <c r="B46" s="182"/>
      <c r="C46" s="182"/>
      <c r="D46" s="182"/>
      <c r="E46" s="182"/>
      <c r="F46" s="182"/>
      <c r="G46" s="182"/>
      <c r="H46" s="182"/>
      <c r="I46" s="182"/>
      <c r="J46" s="182"/>
      <c r="K46" s="182"/>
    </row>
    <row r="47" spans="1:11" ht="15" customHeight="1">
      <c r="A47" s="228" t="s">
        <v>331</v>
      </c>
      <c r="B47" s="228"/>
      <c r="C47" s="228"/>
      <c r="D47" s="228"/>
      <c r="E47" s="228"/>
      <c r="F47" s="228"/>
      <c r="G47" s="228"/>
      <c r="H47" s="228"/>
      <c r="I47" s="228"/>
      <c r="J47" s="228"/>
      <c r="K47" s="228"/>
    </row>
    <row r="48" spans="1:11" ht="15" customHeight="1">
      <c r="A48" s="42"/>
      <c r="B48" s="182"/>
      <c r="C48" s="182"/>
      <c r="D48" s="182"/>
      <c r="E48" s="182"/>
      <c r="F48" s="182"/>
      <c r="G48" s="182"/>
      <c r="H48" s="182"/>
      <c r="I48" s="182"/>
      <c r="J48" s="182"/>
      <c r="K48" s="182"/>
    </row>
    <row r="49" spans="1:11" ht="15" customHeight="1">
      <c r="A49" s="157">
        <v>2003</v>
      </c>
      <c r="B49" s="182">
        <v>294.02</v>
      </c>
      <c r="C49" s="182">
        <v>281.28</v>
      </c>
      <c r="D49" s="182">
        <v>345.57</v>
      </c>
      <c r="E49" s="182">
        <v>269.41</v>
      </c>
      <c r="F49" s="182">
        <v>253.47</v>
      </c>
      <c r="G49" s="182">
        <v>77.73</v>
      </c>
      <c r="H49" s="182">
        <v>92.37</v>
      </c>
      <c r="I49" s="182">
        <v>17.16</v>
      </c>
      <c r="J49" s="182">
        <v>18</v>
      </c>
      <c r="K49" s="182">
        <v>264</v>
      </c>
    </row>
    <row r="50" spans="1:11" ht="15" customHeight="1">
      <c r="A50" s="159">
        <v>2004</v>
      </c>
      <c r="B50" s="183">
        <v>294</v>
      </c>
      <c r="C50" s="183">
        <v>290</v>
      </c>
      <c r="D50" s="183">
        <v>345</v>
      </c>
      <c r="E50" s="183">
        <v>269</v>
      </c>
      <c r="F50" s="183">
        <v>242</v>
      </c>
      <c r="G50" s="183">
        <v>77</v>
      </c>
      <c r="H50" s="183">
        <v>92</v>
      </c>
      <c r="I50" s="183">
        <v>19</v>
      </c>
      <c r="J50" s="183">
        <v>18</v>
      </c>
      <c r="K50" s="183">
        <v>264</v>
      </c>
    </row>
    <row r="51" spans="1:11" ht="15" customHeight="1">
      <c r="A51" s="49"/>
      <c r="B51" s="1"/>
      <c r="C51" s="186"/>
      <c r="D51" s="1"/>
      <c r="E51" s="1"/>
      <c r="F51" s="1"/>
      <c r="G51" s="1"/>
      <c r="H51" s="1"/>
      <c r="I51" s="1"/>
      <c r="J51" s="1"/>
      <c r="K51" s="1"/>
    </row>
    <row r="52" spans="1:11" ht="7.5" customHeight="1">
      <c r="A52" s="49"/>
      <c r="B52" s="1"/>
      <c r="C52" s="186"/>
      <c r="D52" s="1"/>
      <c r="E52" s="1"/>
      <c r="F52" s="1"/>
      <c r="G52" s="1"/>
      <c r="H52" s="1"/>
      <c r="I52" s="1"/>
      <c r="J52" s="1"/>
      <c r="K52" s="1"/>
    </row>
    <row r="53" spans="1:11" ht="12.75" customHeight="1">
      <c r="A53" s="1" t="s">
        <v>237</v>
      </c>
      <c r="B53" s="1"/>
      <c r="C53" s="1"/>
      <c r="D53" s="1"/>
      <c r="E53" s="1"/>
      <c r="F53" s="1"/>
      <c r="G53" s="1"/>
      <c r="H53" s="1"/>
      <c r="I53" s="1"/>
      <c r="J53" s="1"/>
      <c r="K53" s="1"/>
    </row>
  </sheetData>
  <mergeCells count="11">
    <mergeCell ref="A7:A9"/>
    <mergeCell ref="A47:K47"/>
    <mergeCell ref="A3:K3"/>
    <mergeCell ref="A5:K5"/>
    <mergeCell ref="A29:K29"/>
    <mergeCell ref="A11:K11"/>
    <mergeCell ref="B7:B9"/>
    <mergeCell ref="C8:C9"/>
    <mergeCell ref="D8:D9"/>
    <mergeCell ref="E8:E9"/>
    <mergeCell ref="F8:F9"/>
  </mergeCells>
  <printOptions horizontalCentered="1"/>
  <pageMargins left="0.3937007874015748" right="0.3937007874015748" top="0.7874015748031497" bottom="0.3937007874015748" header="0.5118110236220472" footer="0.5118110236220472"/>
  <pageSetup firstPageNumber="10" useFirstPageNumber="1" horizontalDpi="600" verticalDpi="600" orientation="portrait" paperSize="9" r:id="rId2"/>
  <headerFooter alignWithMargins="0">
    <oddHeader>&amp;C&amp;9 -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48"/>
  <sheetViews>
    <sheetView workbookViewId="0" topLeftCell="A1">
      <selection activeCell="A1" sqref="A1"/>
    </sheetView>
  </sheetViews>
  <sheetFormatPr defaultColWidth="11.421875" defaultRowHeight="12.75"/>
  <cols>
    <col min="1" max="2" width="9.7109375" style="2" customWidth="1"/>
    <col min="3" max="3" width="7.28125" style="2" customWidth="1"/>
    <col min="4" max="5" width="9.28125" style="2" customWidth="1"/>
    <col min="6" max="7" width="8.28125" style="2" customWidth="1"/>
    <col min="8" max="8" width="11.28125" style="2" customWidth="1"/>
    <col min="9" max="9" width="8.28125" style="2" customWidth="1"/>
    <col min="10" max="10" width="7.28125" style="2" customWidth="1"/>
    <col min="11" max="11" width="6.28125" style="2" customWidth="1"/>
    <col min="12" max="12" width="15.7109375" style="2" hidden="1" customWidth="1"/>
    <col min="13" max="16384" width="15.7109375" style="2" customWidth="1"/>
  </cols>
  <sheetData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>
      <c r="A3" s="262" t="s">
        <v>312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229" t="s">
        <v>57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</row>
    <row r="6" spans="1:11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257" t="s">
        <v>208</v>
      </c>
      <c r="B7" s="249" t="s">
        <v>20</v>
      </c>
      <c r="C7" s="16" t="s">
        <v>34</v>
      </c>
      <c r="D7" s="19"/>
      <c r="E7" s="19"/>
      <c r="F7" s="147"/>
      <c r="G7" s="175"/>
      <c r="H7" s="176"/>
      <c r="I7" s="18" t="s">
        <v>35</v>
      </c>
      <c r="J7" s="18"/>
      <c r="K7" s="64"/>
    </row>
    <row r="8" spans="1:11" ht="13.5">
      <c r="A8" s="258"/>
      <c r="B8" s="226"/>
      <c r="C8" s="260" t="s">
        <v>206</v>
      </c>
      <c r="D8" s="260" t="s">
        <v>207</v>
      </c>
      <c r="E8" s="260" t="s">
        <v>209</v>
      </c>
      <c r="F8" s="260" t="s">
        <v>294</v>
      </c>
      <c r="G8" s="47" t="s">
        <v>293</v>
      </c>
      <c r="H8" s="22" t="s">
        <v>36</v>
      </c>
      <c r="I8" s="22" t="s">
        <v>37</v>
      </c>
      <c r="J8" s="22" t="s">
        <v>38</v>
      </c>
      <c r="K8" s="23" t="s">
        <v>39</v>
      </c>
    </row>
    <row r="9" spans="1:11" ht="12.75">
      <c r="A9" s="259"/>
      <c r="B9" s="227"/>
      <c r="C9" s="261"/>
      <c r="D9" s="261"/>
      <c r="E9" s="261"/>
      <c r="F9" s="261"/>
      <c r="G9" s="177"/>
      <c r="H9" s="177"/>
      <c r="I9" s="177" t="s">
        <v>40</v>
      </c>
      <c r="J9" s="177"/>
      <c r="K9" s="178"/>
    </row>
    <row r="10" spans="1:11" ht="15" customHeight="1">
      <c r="A10" s="89"/>
      <c r="B10" s="89"/>
      <c r="C10" s="89"/>
      <c r="D10" s="89"/>
      <c r="E10" s="89"/>
      <c r="F10" s="89"/>
      <c r="G10" s="23"/>
      <c r="H10" s="23"/>
      <c r="I10" s="49"/>
      <c r="J10" s="49"/>
      <c r="K10" s="49"/>
    </row>
    <row r="11" spans="1:11" ht="15" customHeight="1">
      <c r="A11" s="225" t="s">
        <v>238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</row>
    <row r="12" spans="1:11" ht="15" customHeight="1">
      <c r="A12" s="89"/>
      <c r="B12" s="89"/>
      <c r="C12" s="89"/>
      <c r="D12" s="89"/>
      <c r="E12" s="89"/>
      <c r="F12" s="89"/>
      <c r="G12" s="23"/>
      <c r="H12" s="23"/>
      <c r="I12" s="49"/>
      <c r="J12" s="49"/>
      <c r="K12" s="49"/>
    </row>
    <row r="13" spans="1:12" ht="15" customHeight="1">
      <c r="A13" s="157">
        <v>2003</v>
      </c>
      <c r="B13" s="179">
        <v>3697</v>
      </c>
      <c r="C13" s="179">
        <v>24</v>
      </c>
      <c r="D13" s="179">
        <v>1773</v>
      </c>
      <c r="E13" s="179">
        <v>515</v>
      </c>
      <c r="F13" s="179">
        <v>1385</v>
      </c>
      <c r="G13" s="179">
        <v>201</v>
      </c>
      <c r="H13" s="179">
        <v>31801</v>
      </c>
      <c r="I13" s="179">
        <v>2350</v>
      </c>
      <c r="J13" s="179">
        <v>408</v>
      </c>
      <c r="K13" s="179">
        <v>44</v>
      </c>
      <c r="L13" s="181">
        <f>SUM(C13:K13)</f>
        <v>38501</v>
      </c>
    </row>
    <row r="14" spans="1:12" ht="15" customHeight="1">
      <c r="A14" s="159">
        <v>2004</v>
      </c>
      <c r="B14" s="180">
        <v>3178</v>
      </c>
      <c r="C14" s="180">
        <v>47</v>
      </c>
      <c r="D14" s="180">
        <v>1497</v>
      </c>
      <c r="E14" s="180">
        <v>412</v>
      </c>
      <c r="F14" s="180">
        <v>1222</v>
      </c>
      <c r="G14" s="180">
        <v>170</v>
      </c>
      <c r="H14" s="180">
        <v>28581</v>
      </c>
      <c r="I14" s="180">
        <v>2103</v>
      </c>
      <c r="J14" s="180">
        <v>499</v>
      </c>
      <c r="K14" s="180">
        <v>40</v>
      </c>
      <c r="L14" s="181">
        <f>SUM(C14:K14)</f>
        <v>34571</v>
      </c>
    </row>
    <row r="15" spans="1:11" ht="15" customHeight="1">
      <c r="A15" s="39"/>
      <c r="B15" s="179"/>
      <c r="C15" s="179"/>
      <c r="D15" s="179"/>
      <c r="E15" s="179"/>
      <c r="F15" s="179"/>
      <c r="G15" s="179"/>
      <c r="H15" s="179"/>
      <c r="I15" s="179"/>
      <c r="J15" s="179"/>
      <c r="K15" s="179"/>
    </row>
    <row r="16" spans="1:11" ht="15" customHeight="1">
      <c r="A16" s="39" t="s">
        <v>41</v>
      </c>
      <c r="B16" s="179">
        <v>406</v>
      </c>
      <c r="C16" s="179">
        <v>9</v>
      </c>
      <c r="D16" s="179">
        <v>174</v>
      </c>
      <c r="E16" s="179">
        <v>56</v>
      </c>
      <c r="F16" s="179">
        <v>167</v>
      </c>
      <c r="G16" s="179">
        <v>10</v>
      </c>
      <c r="H16" s="179">
        <v>4556</v>
      </c>
      <c r="I16" s="179">
        <v>196</v>
      </c>
      <c r="J16" s="179">
        <v>44</v>
      </c>
      <c r="K16" s="179">
        <v>6</v>
      </c>
    </row>
    <row r="17" spans="1:11" ht="15" customHeight="1">
      <c r="A17" s="39" t="s">
        <v>42</v>
      </c>
      <c r="B17" s="179">
        <v>430</v>
      </c>
      <c r="C17" s="179">
        <v>2</v>
      </c>
      <c r="D17" s="179">
        <v>213</v>
      </c>
      <c r="E17" s="179">
        <v>57</v>
      </c>
      <c r="F17" s="179">
        <v>158</v>
      </c>
      <c r="G17" s="179">
        <v>22</v>
      </c>
      <c r="H17" s="179">
        <v>4108</v>
      </c>
      <c r="I17" s="179">
        <v>184</v>
      </c>
      <c r="J17" s="179">
        <v>37</v>
      </c>
      <c r="K17" s="179">
        <v>4</v>
      </c>
    </row>
    <row r="18" spans="1:11" ht="15" customHeight="1">
      <c r="A18" s="39" t="s">
        <v>43</v>
      </c>
      <c r="B18" s="179">
        <v>359</v>
      </c>
      <c r="C18" s="179">
        <v>9</v>
      </c>
      <c r="D18" s="179">
        <v>169</v>
      </c>
      <c r="E18" s="179">
        <v>38</v>
      </c>
      <c r="F18" s="179">
        <v>143</v>
      </c>
      <c r="G18" s="179">
        <v>22</v>
      </c>
      <c r="H18" s="179">
        <v>3057</v>
      </c>
      <c r="I18" s="179">
        <v>123</v>
      </c>
      <c r="J18" s="179">
        <v>39</v>
      </c>
      <c r="K18" s="179">
        <v>5</v>
      </c>
    </row>
    <row r="19" spans="1:11" ht="15" customHeight="1">
      <c r="A19" s="39" t="s">
        <v>44</v>
      </c>
      <c r="B19" s="179">
        <v>205</v>
      </c>
      <c r="C19" s="179">
        <v>2</v>
      </c>
      <c r="D19" s="179">
        <v>107</v>
      </c>
      <c r="E19" s="179">
        <v>27</v>
      </c>
      <c r="F19" s="179">
        <v>69</v>
      </c>
      <c r="G19" s="179">
        <v>13</v>
      </c>
      <c r="H19" s="179">
        <v>1384</v>
      </c>
      <c r="I19" s="179">
        <v>165</v>
      </c>
      <c r="J19" s="179">
        <v>80</v>
      </c>
      <c r="K19" s="179">
        <v>1</v>
      </c>
    </row>
    <row r="20" spans="1:11" ht="15" customHeight="1">
      <c r="A20" s="39" t="s">
        <v>45</v>
      </c>
      <c r="B20" s="179">
        <v>105</v>
      </c>
      <c r="C20" s="179">
        <v>0</v>
      </c>
      <c r="D20" s="179">
        <v>43</v>
      </c>
      <c r="E20" s="179">
        <v>22</v>
      </c>
      <c r="F20" s="179">
        <v>40</v>
      </c>
      <c r="G20" s="179">
        <v>6</v>
      </c>
      <c r="H20" s="179">
        <v>658</v>
      </c>
      <c r="I20" s="179">
        <v>92</v>
      </c>
      <c r="J20" s="179">
        <v>1</v>
      </c>
      <c r="K20" s="179">
        <v>1</v>
      </c>
    </row>
    <row r="21" spans="1:11" ht="15" customHeight="1">
      <c r="A21" s="39" t="s">
        <v>46</v>
      </c>
      <c r="B21" s="179">
        <v>83</v>
      </c>
      <c r="C21" s="179">
        <v>2</v>
      </c>
      <c r="D21" s="179">
        <v>29</v>
      </c>
      <c r="E21" s="179">
        <v>14</v>
      </c>
      <c r="F21" s="179">
        <v>38</v>
      </c>
      <c r="G21" s="179">
        <v>4</v>
      </c>
      <c r="H21" s="179">
        <v>413</v>
      </c>
      <c r="I21" s="179">
        <v>54</v>
      </c>
      <c r="J21" s="179">
        <v>51</v>
      </c>
      <c r="K21" s="179">
        <v>0</v>
      </c>
    </row>
    <row r="22" spans="1:11" ht="15" customHeight="1">
      <c r="A22" s="39" t="s">
        <v>47</v>
      </c>
      <c r="B22" s="179">
        <v>63</v>
      </c>
      <c r="C22" s="179">
        <v>1</v>
      </c>
      <c r="D22" s="179">
        <v>31</v>
      </c>
      <c r="E22" s="179">
        <v>11</v>
      </c>
      <c r="F22" s="179">
        <v>20</v>
      </c>
      <c r="G22" s="179">
        <v>7</v>
      </c>
      <c r="H22" s="179">
        <v>355</v>
      </c>
      <c r="I22" s="179">
        <v>49</v>
      </c>
      <c r="J22" s="179">
        <v>36</v>
      </c>
      <c r="K22" s="179">
        <v>1</v>
      </c>
    </row>
    <row r="23" spans="1:11" ht="15" customHeight="1">
      <c r="A23" s="39" t="s">
        <v>48</v>
      </c>
      <c r="B23" s="179">
        <v>38</v>
      </c>
      <c r="C23" s="179">
        <v>0</v>
      </c>
      <c r="D23" s="179">
        <v>16</v>
      </c>
      <c r="E23" s="179">
        <v>8</v>
      </c>
      <c r="F23" s="179">
        <v>14</v>
      </c>
      <c r="G23" s="179">
        <v>4</v>
      </c>
      <c r="H23" s="179">
        <v>269</v>
      </c>
      <c r="I23" s="179">
        <v>40</v>
      </c>
      <c r="J23" s="179">
        <v>5</v>
      </c>
      <c r="K23" s="179">
        <v>2</v>
      </c>
    </row>
    <row r="24" spans="1:11" ht="15" customHeight="1">
      <c r="A24" s="39" t="s">
        <v>49</v>
      </c>
      <c r="B24" s="179">
        <v>59</v>
      </c>
      <c r="C24" s="179">
        <v>0</v>
      </c>
      <c r="D24" s="179">
        <v>32</v>
      </c>
      <c r="E24" s="179">
        <v>12</v>
      </c>
      <c r="F24" s="179">
        <v>15</v>
      </c>
      <c r="G24" s="179">
        <v>15</v>
      </c>
      <c r="H24" s="179">
        <v>420</v>
      </c>
      <c r="I24" s="179">
        <v>108</v>
      </c>
      <c r="J24" s="179">
        <v>5</v>
      </c>
      <c r="K24" s="179">
        <v>3</v>
      </c>
    </row>
    <row r="25" spans="1:11" ht="15" customHeight="1">
      <c r="A25" s="39" t="s">
        <v>50</v>
      </c>
      <c r="B25" s="179">
        <v>247</v>
      </c>
      <c r="C25" s="179">
        <v>2</v>
      </c>
      <c r="D25" s="179">
        <v>117</v>
      </c>
      <c r="E25" s="179">
        <v>33</v>
      </c>
      <c r="F25" s="179">
        <v>95</v>
      </c>
      <c r="G25" s="179">
        <v>13</v>
      </c>
      <c r="H25" s="179">
        <v>2265</v>
      </c>
      <c r="I25" s="179">
        <v>260</v>
      </c>
      <c r="J25" s="179">
        <v>103</v>
      </c>
      <c r="K25" s="179">
        <v>3</v>
      </c>
    </row>
    <row r="26" spans="1:11" ht="15" customHeight="1">
      <c r="A26" s="39" t="s">
        <v>51</v>
      </c>
      <c r="B26" s="179">
        <v>682</v>
      </c>
      <c r="C26" s="179">
        <v>13</v>
      </c>
      <c r="D26" s="179">
        <v>313</v>
      </c>
      <c r="E26" s="179">
        <v>74</v>
      </c>
      <c r="F26" s="179">
        <v>282</v>
      </c>
      <c r="G26" s="179">
        <v>29</v>
      </c>
      <c r="H26" s="179">
        <v>5698</v>
      </c>
      <c r="I26" s="179">
        <v>452</v>
      </c>
      <c r="J26" s="179">
        <v>38</v>
      </c>
      <c r="K26" s="179">
        <v>8</v>
      </c>
    </row>
    <row r="27" spans="1:11" ht="15" customHeight="1">
      <c r="A27" s="39" t="s">
        <v>52</v>
      </c>
      <c r="B27" s="179">
        <v>501</v>
      </c>
      <c r="C27" s="179">
        <v>7</v>
      </c>
      <c r="D27" s="179">
        <v>253</v>
      </c>
      <c r="E27" s="179">
        <v>60</v>
      </c>
      <c r="F27" s="179">
        <v>181</v>
      </c>
      <c r="G27" s="179">
        <v>25</v>
      </c>
      <c r="H27" s="179">
        <v>5398</v>
      </c>
      <c r="I27" s="179">
        <v>380</v>
      </c>
      <c r="J27" s="179">
        <v>60</v>
      </c>
      <c r="K27" s="179">
        <v>6</v>
      </c>
    </row>
    <row r="28" spans="1:11" ht="15" customHeight="1">
      <c r="A28" s="49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" customHeight="1">
      <c r="A29" s="228" t="s">
        <v>53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</row>
    <row r="30" spans="1:11" ht="15" customHeight="1">
      <c r="A30" s="49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2" ht="15" customHeight="1">
      <c r="A31" s="157">
        <v>2003</v>
      </c>
      <c r="B31" s="179">
        <v>1111.8369999999998</v>
      </c>
      <c r="C31" s="179">
        <v>6.834</v>
      </c>
      <c r="D31" s="179">
        <v>615.0709999999999</v>
      </c>
      <c r="E31" s="179">
        <v>140.335</v>
      </c>
      <c r="F31" s="179">
        <v>349.597</v>
      </c>
      <c r="G31" s="179">
        <v>15.193000000000001</v>
      </c>
      <c r="H31" s="179">
        <v>2953.1389999999997</v>
      </c>
      <c r="I31" s="179">
        <v>39.26</v>
      </c>
      <c r="J31" s="179">
        <v>7.344</v>
      </c>
      <c r="K31" s="179">
        <v>11.616</v>
      </c>
      <c r="L31" s="181">
        <f>SUM(C31:K31)</f>
        <v>4138.389</v>
      </c>
    </row>
    <row r="32" spans="1:12" ht="15" customHeight="1">
      <c r="A32" s="159">
        <v>2004</v>
      </c>
      <c r="B32" s="180">
        <v>931.8290000000001</v>
      </c>
      <c r="C32" s="180">
        <v>13.57</v>
      </c>
      <c r="D32" s="180">
        <v>511.355</v>
      </c>
      <c r="E32" s="180">
        <v>111.672</v>
      </c>
      <c r="F32" s="180">
        <v>295.232</v>
      </c>
      <c r="G32" s="180">
        <v>13.155</v>
      </c>
      <c r="H32" s="180">
        <v>2651.0789999999997</v>
      </c>
      <c r="I32" s="180">
        <v>41.211999999999996</v>
      </c>
      <c r="J32" s="180">
        <v>8.982999999999999</v>
      </c>
      <c r="K32" s="180">
        <v>10.56</v>
      </c>
      <c r="L32" s="181">
        <f>SUM(C32:K32)</f>
        <v>3656.818</v>
      </c>
    </row>
    <row r="33" spans="1:11" ht="15" customHeight="1">
      <c r="A33" s="39"/>
      <c r="B33" s="179"/>
      <c r="C33" s="179"/>
      <c r="D33" s="179"/>
      <c r="E33" s="179"/>
      <c r="F33" s="179"/>
      <c r="G33" s="179"/>
      <c r="H33" s="179"/>
      <c r="I33" s="179"/>
      <c r="J33" s="179"/>
      <c r="K33" s="179"/>
    </row>
    <row r="34" spans="1:11" ht="15" customHeight="1">
      <c r="A34" s="39" t="s">
        <v>41</v>
      </c>
      <c r="B34" s="179">
        <v>118.758</v>
      </c>
      <c r="C34" s="179">
        <v>2.599</v>
      </c>
      <c r="D34" s="179">
        <v>60.385</v>
      </c>
      <c r="E34" s="179">
        <v>15.358</v>
      </c>
      <c r="F34" s="179">
        <v>40.416</v>
      </c>
      <c r="G34" s="179">
        <v>0.635</v>
      </c>
      <c r="H34" s="179">
        <v>427.535</v>
      </c>
      <c r="I34" s="179">
        <v>5.169</v>
      </c>
      <c r="J34" s="179">
        <v>0.792</v>
      </c>
      <c r="K34" s="179">
        <v>1.584</v>
      </c>
    </row>
    <row r="35" spans="1:11" ht="15" customHeight="1">
      <c r="A35" s="39" t="s">
        <v>42</v>
      </c>
      <c r="B35" s="179">
        <v>129.38</v>
      </c>
      <c r="C35" s="179">
        <v>0.595</v>
      </c>
      <c r="D35" s="179">
        <v>74.115</v>
      </c>
      <c r="E35" s="179">
        <v>15.731</v>
      </c>
      <c r="F35" s="179">
        <v>38.939</v>
      </c>
      <c r="G35" s="179">
        <v>1.637</v>
      </c>
      <c r="H35" s="179">
        <v>382.085</v>
      </c>
      <c r="I35" s="179">
        <v>5.384</v>
      </c>
      <c r="J35" s="179">
        <v>0.666</v>
      </c>
      <c r="K35" s="179">
        <v>1.056</v>
      </c>
    </row>
    <row r="36" spans="1:11" ht="15" customHeight="1">
      <c r="A36" s="39" t="s">
        <v>43</v>
      </c>
      <c r="B36" s="179">
        <v>105.92</v>
      </c>
      <c r="C36" s="179">
        <v>2.515</v>
      </c>
      <c r="D36" s="179">
        <v>57.756</v>
      </c>
      <c r="E36" s="179">
        <v>10.368</v>
      </c>
      <c r="F36" s="179">
        <v>35.281</v>
      </c>
      <c r="G36" s="179">
        <v>1.524</v>
      </c>
      <c r="H36" s="179">
        <v>283.139</v>
      </c>
      <c r="I36" s="179">
        <v>2.673</v>
      </c>
      <c r="J36" s="179">
        <v>0.702</v>
      </c>
      <c r="K36" s="179">
        <v>1.32</v>
      </c>
    </row>
    <row r="37" spans="1:11" ht="15" customHeight="1">
      <c r="A37" s="39" t="s">
        <v>44</v>
      </c>
      <c r="B37" s="179">
        <v>61.321</v>
      </c>
      <c r="C37" s="179">
        <v>0.562</v>
      </c>
      <c r="D37" s="179">
        <v>36.798</v>
      </c>
      <c r="E37" s="179">
        <v>7.272</v>
      </c>
      <c r="F37" s="179">
        <v>16.689</v>
      </c>
      <c r="G37" s="179">
        <v>0.945</v>
      </c>
      <c r="H37" s="179">
        <v>128.214</v>
      </c>
      <c r="I37" s="179">
        <v>2.757</v>
      </c>
      <c r="J37" s="179">
        <v>1.44</v>
      </c>
      <c r="K37" s="179">
        <v>0.264</v>
      </c>
    </row>
    <row r="38" spans="1:11" ht="15" customHeight="1">
      <c r="A38" s="39" t="s">
        <v>45</v>
      </c>
      <c r="B38" s="179">
        <v>30.69</v>
      </c>
      <c r="C38" s="179">
        <v>0</v>
      </c>
      <c r="D38" s="179">
        <v>14.993</v>
      </c>
      <c r="E38" s="179">
        <v>5.991</v>
      </c>
      <c r="F38" s="179">
        <v>9.706</v>
      </c>
      <c r="G38" s="179">
        <v>0.495</v>
      </c>
      <c r="H38" s="179">
        <v>60.786</v>
      </c>
      <c r="I38" s="179">
        <v>1.627</v>
      </c>
      <c r="J38" s="179">
        <v>0.018</v>
      </c>
      <c r="K38" s="179">
        <v>0.264</v>
      </c>
    </row>
    <row r="39" spans="1:11" ht="15" customHeight="1">
      <c r="A39" s="39" t="s">
        <v>46</v>
      </c>
      <c r="B39" s="179">
        <v>23.788</v>
      </c>
      <c r="C39" s="179">
        <v>0.573</v>
      </c>
      <c r="D39" s="179">
        <v>10.35</v>
      </c>
      <c r="E39" s="179">
        <v>3.714</v>
      </c>
      <c r="F39" s="179">
        <v>9.151</v>
      </c>
      <c r="G39" s="179">
        <v>0.242</v>
      </c>
      <c r="H39" s="179">
        <v>37.988</v>
      </c>
      <c r="I39" s="179">
        <v>0.962</v>
      </c>
      <c r="J39" s="179">
        <v>0.918</v>
      </c>
      <c r="K39" s="179">
        <v>0</v>
      </c>
    </row>
    <row r="40" spans="1:11" ht="15" customHeight="1">
      <c r="A40" s="39" t="s">
        <v>47</v>
      </c>
      <c r="B40" s="179">
        <v>18.764</v>
      </c>
      <c r="C40" s="179">
        <v>0.29</v>
      </c>
      <c r="D40" s="179">
        <v>10.721</v>
      </c>
      <c r="E40" s="179">
        <v>2.889</v>
      </c>
      <c r="F40" s="179">
        <v>4.864</v>
      </c>
      <c r="G40" s="179">
        <v>0.528</v>
      </c>
      <c r="H40" s="179">
        <v>32.71</v>
      </c>
      <c r="I40" s="179">
        <v>0.863</v>
      </c>
      <c r="J40" s="179">
        <v>0.648</v>
      </c>
      <c r="K40" s="179">
        <v>0.264</v>
      </c>
    </row>
    <row r="41" spans="1:11" ht="15" customHeight="1">
      <c r="A41" s="39" t="s">
        <v>48</v>
      </c>
      <c r="B41" s="179">
        <v>10.954</v>
      </c>
      <c r="C41" s="179">
        <v>0</v>
      </c>
      <c r="D41" s="179">
        <v>5.564</v>
      </c>
      <c r="E41" s="179">
        <v>2.089</v>
      </c>
      <c r="F41" s="179">
        <v>3.301</v>
      </c>
      <c r="G41" s="179">
        <v>0.289</v>
      </c>
      <c r="H41" s="179">
        <v>24.63</v>
      </c>
      <c r="I41" s="179">
        <v>0.565</v>
      </c>
      <c r="J41" s="179">
        <v>0.09</v>
      </c>
      <c r="K41" s="179">
        <v>0.528</v>
      </c>
    </row>
    <row r="42" spans="1:11" ht="15" customHeight="1">
      <c r="A42" s="39" t="s">
        <v>49</v>
      </c>
      <c r="B42" s="179">
        <v>18.101</v>
      </c>
      <c r="C42" s="179">
        <v>0</v>
      </c>
      <c r="D42" s="179">
        <v>11.2</v>
      </c>
      <c r="E42" s="179">
        <v>3.173</v>
      </c>
      <c r="F42" s="179">
        <v>3.728</v>
      </c>
      <c r="G42" s="179">
        <v>1.197</v>
      </c>
      <c r="H42" s="179">
        <v>38.59</v>
      </c>
      <c r="I42" s="179">
        <v>2.016</v>
      </c>
      <c r="J42" s="179">
        <v>0.09</v>
      </c>
      <c r="K42" s="179">
        <v>0.792</v>
      </c>
    </row>
    <row r="43" spans="1:11" ht="15" customHeight="1">
      <c r="A43" s="39" t="s">
        <v>50</v>
      </c>
      <c r="B43" s="179">
        <v>71.379</v>
      </c>
      <c r="C43" s="179">
        <v>0.625</v>
      </c>
      <c r="D43" s="179">
        <v>39.993</v>
      </c>
      <c r="E43" s="179">
        <v>8.901</v>
      </c>
      <c r="F43" s="179">
        <v>21.86</v>
      </c>
      <c r="G43" s="179">
        <v>1.071</v>
      </c>
      <c r="H43" s="179">
        <v>209.082</v>
      </c>
      <c r="I43" s="179">
        <v>5.587</v>
      </c>
      <c r="J43" s="179">
        <v>1.854</v>
      </c>
      <c r="K43" s="179">
        <v>0.792</v>
      </c>
    </row>
    <row r="44" spans="1:11" ht="15" customHeight="1">
      <c r="A44" s="39" t="s">
        <v>51</v>
      </c>
      <c r="B44" s="179">
        <v>195.727</v>
      </c>
      <c r="C44" s="179">
        <v>3.868</v>
      </c>
      <c r="D44" s="179">
        <v>103.609</v>
      </c>
      <c r="E44" s="179">
        <v>19.964</v>
      </c>
      <c r="F44" s="179">
        <v>68.286</v>
      </c>
      <c r="G44" s="179">
        <v>2.738</v>
      </c>
      <c r="H44" s="179">
        <v>527.977</v>
      </c>
      <c r="I44" s="179">
        <v>7.377</v>
      </c>
      <c r="J44" s="179">
        <v>0.684</v>
      </c>
      <c r="K44" s="179">
        <v>2.112</v>
      </c>
    </row>
    <row r="45" spans="1:11" ht="15" customHeight="1">
      <c r="A45" s="39" t="s">
        <v>52</v>
      </c>
      <c r="B45" s="179">
        <v>147.047</v>
      </c>
      <c r="C45" s="179">
        <v>1.943</v>
      </c>
      <c r="D45" s="179">
        <v>85.871</v>
      </c>
      <c r="E45" s="179">
        <v>16.222</v>
      </c>
      <c r="F45" s="179">
        <v>43.011</v>
      </c>
      <c r="G45" s="179">
        <v>1.854</v>
      </c>
      <c r="H45" s="179">
        <v>498.343</v>
      </c>
      <c r="I45" s="179">
        <v>6.232</v>
      </c>
      <c r="J45" s="179">
        <v>1.081</v>
      </c>
      <c r="K45" s="179">
        <v>1.584</v>
      </c>
    </row>
    <row r="46" spans="1:11" ht="15" customHeight="1">
      <c r="A46" s="49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7.5" customHeight="1">
      <c r="A47" s="49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 t="s">
        <v>237</v>
      </c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mergeCells count="10">
    <mergeCell ref="E8:E9"/>
    <mergeCell ref="F8:F9"/>
    <mergeCell ref="A29:K29"/>
    <mergeCell ref="A3:K3"/>
    <mergeCell ref="A5:K5"/>
    <mergeCell ref="A11:K11"/>
    <mergeCell ref="A7:A9"/>
    <mergeCell ref="B7:B9"/>
    <mergeCell ref="C8:C9"/>
    <mergeCell ref="D8:D9"/>
  </mergeCells>
  <printOptions horizontalCentered="1"/>
  <pageMargins left="0.3937007874015748" right="0.3937007874015748" top="0.7874015748031497" bottom="0.3937007874015748" header="0.5118110236220472" footer="0.5118110236220472"/>
  <pageSetup firstPageNumber="11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X44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2" customWidth="1"/>
    <col min="2" max="2" width="20.7109375" style="2" customWidth="1"/>
    <col min="3" max="3" width="9.28125" style="2" customWidth="1"/>
    <col min="4" max="4" width="8.7109375" style="2" customWidth="1"/>
    <col min="5" max="5" width="7.28125" style="2" customWidth="1"/>
    <col min="6" max="6" width="6.7109375" style="2" customWidth="1"/>
    <col min="7" max="7" width="9.28125" style="2" customWidth="1"/>
    <col min="8" max="8" width="8.7109375" style="2" customWidth="1"/>
    <col min="9" max="9" width="8.8515625" style="2" customWidth="1"/>
    <col min="10" max="10" width="8.28125" style="2" customWidth="1"/>
    <col min="11" max="12" width="8.7109375" style="2" customWidth="1"/>
    <col min="13" max="14" width="0" style="2" hidden="1" customWidth="1"/>
    <col min="15" max="15" width="8.7109375" style="2" customWidth="1"/>
    <col min="16" max="16" width="7.7109375" style="2" customWidth="1"/>
    <col min="17" max="17" width="11.7109375" style="2" customWidth="1"/>
    <col min="18" max="18" width="10.7109375" style="2" customWidth="1"/>
    <col min="19" max="20" width="8.7109375" style="2" customWidth="1"/>
    <col min="21" max="21" width="7.7109375" style="2" customWidth="1"/>
    <col min="22" max="22" width="7.28125" style="2" customWidth="1"/>
    <col min="23" max="23" width="7.28125" style="2" hidden="1" customWidth="1"/>
    <col min="24" max="24" width="5.7109375" style="2" customWidth="1"/>
    <col min="25" max="16384" width="11.421875" style="2" customWidth="1"/>
  </cols>
  <sheetData>
    <row r="4" spans="2:24" ht="12.75">
      <c r="B4" s="107"/>
      <c r="C4" s="144"/>
      <c r="D4" s="107"/>
      <c r="E4" s="144"/>
      <c r="F4" s="107"/>
      <c r="G4" s="107"/>
      <c r="H4" s="144"/>
      <c r="I4" s="144"/>
      <c r="J4" s="145" t="s">
        <v>58</v>
      </c>
      <c r="K4" s="108" t="s">
        <v>311</v>
      </c>
      <c r="L4" s="146"/>
      <c r="M4" s="146"/>
      <c r="N4" s="146"/>
      <c r="O4" s="108"/>
      <c r="P4" s="108"/>
      <c r="Q4" s="108"/>
      <c r="R4" s="108"/>
      <c r="S4" s="108"/>
      <c r="T4" s="146"/>
      <c r="U4" s="146"/>
      <c r="V4" s="146"/>
      <c r="W4" s="146"/>
      <c r="X4" s="146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O5" s="1"/>
      <c r="P5" s="1"/>
      <c r="Q5" s="1"/>
      <c r="R5" s="1"/>
      <c r="S5" s="1"/>
      <c r="T5" s="1"/>
      <c r="U5" s="1"/>
      <c r="V5" s="1"/>
    </row>
    <row r="6" spans="1:24" ht="12.75" customHeight="1">
      <c r="A6" s="85"/>
      <c r="B6" s="280" t="s">
        <v>95</v>
      </c>
      <c r="C6" s="251" t="s">
        <v>20</v>
      </c>
      <c r="D6" s="264"/>
      <c r="E6" s="19" t="s">
        <v>34</v>
      </c>
      <c r="F6" s="19"/>
      <c r="G6" s="19"/>
      <c r="H6" s="19"/>
      <c r="I6" s="19"/>
      <c r="J6" s="19"/>
      <c r="K6" s="19"/>
      <c r="L6" s="147"/>
      <c r="O6" s="276" t="s">
        <v>293</v>
      </c>
      <c r="P6" s="264"/>
      <c r="Q6" s="263" t="s">
        <v>36</v>
      </c>
      <c r="R6" s="264"/>
      <c r="S6" s="263" t="s">
        <v>210</v>
      </c>
      <c r="T6" s="264"/>
      <c r="U6" s="263" t="s">
        <v>39</v>
      </c>
      <c r="V6" s="269"/>
      <c r="X6" s="148"/>
    </row>
    <row r="7" spans="1:24" ht="12.75" customHeight="1">
      <c r="A7" s="22" t="s">
        <v>59</v>
      </c>
      <c r="B7" s="278"/>
      <c r="C7" s="281"/>
      <c r="D7" s="266"/>
      <c r="E7" s="272" t="s">
        <v>206</v>
      </c>
      <c r="F7" s="273"/>
      <c r="G7" s="272" t="s">
        <v>207</v>
      </c>
      <c r="H7" s="273"/>
      <c r="I7" s="272" t="s">
        <v>209</v>
      </c>
      <c r="J7" s="274"/>
      <c r="K7" s="275" t="s">
        <v>294</v>
      </c>
      <c r="L7" s="273"/>
      <c r="O7" s="270"/>
      <c r="P7" s="266"/>
      <c r="Q7" s="265"/>
      <c r="R7" s="266"/>
      <c r="S7" s="265"/>
      <c r="T7" s="266"/>
      <c r="U7" s="265"/>
      <c r="V7" s="270"/>
      <c r="X7" s="149" t="s">
        <v>59</v>
      </c>
    </row>
    <row r="8" spans="1:24" ht="12.75" customHeight="1">
      <c r="A8" s="22" t="s">
        <v>60</v>
      </c>
      <c r="B8" s="277" t="s">
        <v>211</v>
      </c>
      <c r="C8" s="281"/>
      <c r="D8" s="266"/>
      <c r="E8" s="265"/>
      <c r="F8" s="266"/>
      <c r="G8" s="265"/>
      <c r="H8" s="266"/>
      <c r="I8" s="265"/>
      <c r="J8" s="270"/>
      <c r="K8" s="270"/>
      <c r="L8" s="266"/>
      <c r="O8" s="270"/>
      <c r="P8" s="266"/>
      <c r="Q8" s="265"/>
      <c r="R8" s="266"/>
      <c r="S8" s="265"/>
      <c r="T8" s="266"/>
      <c r="U8" s="265"/>
      <c r="V8" s="270"/>
      <c r="X8" s="149" t="s">
        <v>60</v>
      </c>
    </row>
    <row r="9" spans="1:24" ht="12.75" customHeight="1">
      <c r="A9" s="150"/>
      <c r="B9" s="278"/>
      <c r="C9" s="252"/>
      <c r="D9" s="268"/>
      <c r="E9" s="267"/>
      <c r="F9" s="268"/>
      <c r="G9" s="267"/>
      <c r="H9" s="268"/>
      <c r="I9" s="267"/>
      <c r="J9" s="271"/>
      <c r="K9" s="271"/>
      <c r="L9" s="268"/>
      <c r="O9" s="271"/>
      <c r="P9" s="268"/>
      <c r="Q9" s="267"/>
      <c r="R9" s="268"/>
      <c r="S9" s="267"/>
      <c r="T9" s="268"/>
      <c r="U9" s="267"/>
      <c r="V9" s="271"/>
      <c r="X9" s="149"/>
    </row>
    <row r="10" spans="1:24" s="43" customFormat="1" ht="12.75" customHeight="1">
      <c r="A10" s="151"/>
      <c r="B10" s="279"/>
      <c r="C10" s="152" t="s">
        <v>61</v>
      </c>
      <c r="D10" s="152" t="s">
        <v>62</v>
      </c>
      <c r="E10" s="152" t="s">
        <v>61</v>
      </c>
      <c r="F10" s="152" t="s">
        <v>62</v>
      </c>
      <c r="G10" s="152" t="s">
        <v>61</v>
      </c>
      <c r="H10" s="152" t="s">
        <v>62</v>
      </c>
      <c r="I10" s="152" t="s">
        <v>61</v>
      </c>
      <c r="J10" s="153" t="s">
        <v>62</v>
      </c>
      <c r="K10" s="88" t="s">
        <v>61</v>
      </c>
      <c r="L10" s="152" t="s">
        <v>62</v>
      </c>
      <c r="O10" s="88" t="s">
        <v>61</v>
      </c>
      <c r="P10" s="153" t="s">
        <v>62</v>
      </c>
      <c r="Q10" s="153" t="s">
        <v>61</v>
      </c>
      <c r="R10" s="153" t="s">
        <v>62</v>
      </c>
      <c r="S10" s="153" t="s">
        <v>61</v>
      </c>
      <c r="T10" s="153" t="s">
        <v>62</v>
      </c>
      <c r="U10" s="153" t="s">
        <v>61</v>
      </c>
      <c r="V10" s="153" t="s">
        <v>62</v>
      </c>
      <c r="X10" s="154"/>
    </row>
    <row r="11" spans="1:24" ht="19.5" customHeight="1">
      <c r="A11" s="150"/>
      <c r="B11" s="139"/>
      <c r="C11" s="1"/>
      <c r="D11" s="1"/>
      <c r="E11" s="1"/>
      <c r="F11" s="1"/>
      <c r="G11" s="1"/>
      <c r="H11" s="1"/>
      <c r="J11" s="1"/>
      <c r="K11" s="1"/>
      <c r="L11" s="1"/>
      <c r="O11" s="1"/>
      <c r="P11" s="1"/>
      <c r="Q11" s="1"/>
      <c r="R11" s="1"/>
      <c r="S11" s="1"/>
      <c r="T11" s="1"/>
      <c r="U11" s="1"/>
      <c r="V11" s="1"/>
      <c r="X11" s="155"/>
    </row>
    <row r="12" spans="1:24" s="43" customFormat="1" ht="18.75" customHeight="1">
      <c r="A12" s="158">
        <v>1</v>
      </c>
      <c r="B12" s="157" t="s">
        <v>254</v>
      </c>
      <c r="C12" s="143">
        <v>67012</v>
      </c>
      <c r="D12" s="143">
        <v>3697</v>
      </c>
      <c r="E12" s="143">
        <v>529</v>
      </c>
      <c r="F12" s="143">
        <v>24</v>
      </c>
      <c r="G12" s="143">
        <v>22730</v>
      </c>
      <c r="H12" s="143">
        <v>1773</v>
      </c>
      <c r="I12" s="143">
        <v>38218</v>
      </c>
      <c r="J12" s="143">
        <v>515</v>
      </c>
      <c r="K12" s="143">
        <v>5535</v>
      </c>
      <c r="L12" s="143">
        <v>1385</v>
      </c>
      <c r="M12" s="143">
        <v>1821</v>
      </c>
      <c r="N12" s="143">
        <v>201</v>
      </c>
      <c r="O12" s="143">
        <v>1821</v>
      </c>
      <c r="P12" s="143">
        <v>201</v>
      </c>
      <c r="Q12" s="55">
        <v>1528175</v>
      </c>
      <c r="R12" s="143">
        <v>31801</v>
      </c>
      <c r="S12" s="143">
        <v>5056</v>
      </c>
      <c r="T12" s="143">
        <v>2758</v>
      </c>
      <c r="U12" s="143">
        <v>67</v>
      </c>
      <c r="V12" s="143">
        <v>44</v>
      </c>
      <c r="W12" s="120"/>
      <c r="X12" s="121">
        <v>1</v>
      </c>
    </row>
    <row r="13" spans="1:24" s="43" customFormat="1" ht="18.75" customHeight="1">
      <c r="A13" s="158">
        <v>2</v>
      </c>
      <c r="B13" s="159" t="s">
        <v>302</v>
      </c>
      <c r="C13" s="160">
        <v>57867</v>
      </c>
      <c r="D13" s="160">
        <v>3178</v>
      </c>
      <c r="E13" s="160">
        <v>657</v>
      </c>
      <c r="F13" s="160">
        <v>47</v>
      </c>
      <c r="G13" s="160">
        <v>20348</v>
      </c>
      <c r="H13" s="160">
        <v>1497</v>
      </c>
      <c r="I13" s="160">
        <v>32802</v>
      </c>
      <c r="J13" s="160">
        <v>412</v>
      </c>
      <c r="K13" s="160">
        <v>4060</v>
      </c>
      <c r="L13" s="160">
        <v>1222</v>
      </c>
      <c r="M13" s="160">
        <v>0</v>
      </c>
      <c r="N13" s="160">
        <v>0</v>
      </c>
      <c r="O13" s="160">
        <v>1924</v>
      </c>
      <c r="P13" s="160">
        <v>170</v>
      </c>
      <c r="Q13" s="63">
        <v>1503044</v>
      </c>
      <c r="R13" s="160">
        <v>28581</v>
      </c>
      <c r="S13" s="160">
        <v>5410</v>
      </c>
      <c r="T13" s="160">
        <v>2602</v>
      </c>
      <c r="U13" s="160">
        <v>72</v>
      </c>
      <c r="V13" s="160">
        <v>40</v>
      </c>
      <c r="X13" s="125">
        <v>2</v>
      </c>
    </row>
    <row r="14" spans="1:24" ht="19.5" customHeight="1">
      <c r="A14" s="161"/>
      <c r="B14" s="139"/>
      <c r="C14" s="162"/>
      <c r="D14" s="163"/>
      <c r="E14" s="163"/>
      <c r="F14" s="163"/>
      <c r="G14" s="162"/>
      <c r="H14" s="163"/>
      <c r="I14" s="162"/>
      <c r="J14" s="163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3"/>
      <c r="V14" s="163"/>
      <c r="X14" s="129"/>
    </row>
    <row r="15" spans="1:24" s="43" customFormat="1" ht="18.75" customHeight="1">
      <c r="A15" s="156">
        <v>3</v>
      </c>
      <c r="B15" s="39" t="s">
        <v>63</v>
      </c>
      <c r="C15" s="143">
        <v>880</v>
      </c>
      <c r="D15" s="143">
        <v>4</v>
      </c>
      <c r="E15" s="143">
        <v>5</v>
      </c>
      <c r="F15" s="143">
        <v>0</v>
      </c>
      <c r="G15" s="143">
        <v>681</v>
      </c>
      <c r="H15" s="143">
        <v>0</v>
      </c>
      <c r="I15" s="143">
        <v>65</v>
      </c>
      <c r="J15" s="143">
        <v>2</v>
      </c>
      <c r="K15" s="143">
        <v>129</v>
      </c>
      <c r="L15" s="143">
        <v>2</v>
      </c>
      <c r="M15" s="143"/>
      <c r="N15" s="143"/>
      <c r="O15" s="143">
        <v>57</v>
      </c>
      <c r="P15" s="143">
        <v>0</v>
      </c>
      <c r="Q15" s="143">
        <v>33049</v>
      </c>
      <c r="R15" s="143">
        <v>467</v>
      </c>
      <c r="S15" s="143">
        <v>311</v>
      </c>
      <c r="T15" s="143">
        <v>6</v>
      </c>
      <c r="U15" s="143">
        <v>2</v>
      </c>
      <c r="V15" s="119">
        <v>0</v>
      </c>
      <c r="X15" s="121">
        <v>3</v>
      </c>
    </row>
    <row r="16" spans="1:24" s="43" customFormat="1" ht="18.75" customHeight="1">
      <c r="A16" s="156">
        <v>4</v>
      </c>
      <c r="B16" s="39" t="s">
        <v>64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165">
        <v>0</v>
      </c>
      <c r="X16" s="121">
        <v>4</v>
      </c>
    </row>
    <row r="17" spans="1:24" s="43" customFormat="1" ht="18.75" customHeight="1">
      <c r="A17" s="156">
        <v>5</v>
      </c>
      <c r="B17" s="39" t="s">
        <v>65</v>
      </c>
      <c r="C17" s="143">
        <v>10587</v>
      </c>
      <c r="D17" s="143">
        <v>0</v>
      </c>
      <c r="E17" s="164">
        <v>196</v>
      </c>
      <c r="F17" s="143">
        <v>0</v>
      </c>
      <c r="G17" s="143">
        <v>3698</v>
      </c>
      <c r="H17" s="143">
        <v>0</v>
      </c>
      <c r="I17" s="143">
        <v>5688</v>
      </c>
      <c r="J17" s="143">
        <v>0</v>
      </c>
      <c r="K17" s="143">
        <v>1005</v>
      </c>
      <c r="L17" s="143">
        <v>0</v>
      </c>
      <c r="M17" s="143"/>
      <c r="N17" s="143"/>
      <c r="O17" s="143">
        <v>671</v>
      </c>
      <c r="P17" s="143">
        <v>0</v>
      </c>
      <c r="Q17" s="143">
        <v>251503</v>
      </c>
      <c r="R17" s="143">
        <v>15</v>
      </c>
      <c r="S17" s="143">
        <v>1316</v>
      </c>
      <c r="T17" s="143">
        <v>0</v>
      </c>
      <c r="U17" s="143">
        <v>53</v>
      </c>
      <c r="V17" s="119">
        <v>0</v>
      </c>
      <c r="X17" s="121">
        <v>5</v>
      </c>
    </row>
    <row r="18" spans="1:24" s="43" customFormat="1" ht="18.75" customHeight="1">
      <c r="A18" s="156">
        <v>6</v>
      </c>
      <c r="B18" s="39" t="s">
        <v>66</v>
      </c>
      <c r="C18" s="143">
        <v>0</v>
      </c>
      <c r="D18" s="143">
        <v>1</v>
      </c>
      <c r="E18" s="143">
        <v>0</v>
      </c>
      <c r="F18" s="143">
        <v>0</v>
      </c>
      <c r="G18" s="143">
        <v>0</v>
      </c>
      <c r="H18" s="143">
        <v>0</v>
      </c>
      <c r="I18" s="143">
        <v>0</v>
      </c>
      <c r="J18" s="143">
        <v>1</v>
      </c>
      <c r="K18" s="143">
        <v>0</v>
      </c>
      <c r="L18" s="143">
        <v>0</v>
      </c>
      <c r="M18" s="143"/>
      <c r="N18" s="143"/>
      <c r="O18" s="143">
        <v>0</v>
      </c>
      <c r="P18" s="143">
        <v>1</v>
      </c>
      <c r="Q18" s="143">
        <v>0</v>
      </c>
      <c r="R18" s="143">
        <v>16</v>
      </c>
      <c r="S18" s="143">
        <v>0</v>
      </c>
      <c r="T18" s="143">
        <v>0</v>
      </c>
      <c r="U18" s="143">
        <v>0</v>
      </c>
      <c r="V18" s="119">
        <v>0</v>
      </c>
      <c r="X18" s="121">
        <v>6</v>
      </c>
    </row>
    <row r="19" spans="1:24" s="43" customFormat="1" ht="18.75" customHeight="1">
      <c r="A19" s="156">
        <v>7</v>
      </c>
      <c r="B19" s="39" t="s">
        <v>295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165">
        <v>0</v>
      </c>
      <c r="W19" s="166">
        <v>0</v>
      </c>
      <c r="X19" s="121">
        <v>7</v>
      </c>
    </row>
    <row r="20" spans="1:24" s="43" customFormat="1" ht="18.75" customHeight="1">
      <c r="A20" s="156">
        <v>8</v>
      </c>
      <c r="B20" s="39" t="s">
        <v>296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165">
        <v>0</v>
      </c>
      <c r="W20" s="166">
        <v>0</v>
      </c>
      <c r="X20" s="121">
        <v>8</v>
      </c>
    </row>
    <row r="21" spans="1:24" ht="19.5" customHeight="1">
      <c r="A21" s="161"/>
      <c r="B21" s="139"/>
      <c r="C21" s="1"/>
      <c r="D21" s="1"/>
      <c r="E21" s="1"/>
      <c r="F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67"/>
      <c r="S21" s="1"/>
      <c r="T21" s="1"/>
      <c r="U21" s="1"/>
      <c r="V21" s="87"/>
      <c r="X21" s="129"/>
    </row>
    <row r="22" spans="1:24" s="43" customFormat="1" ht="18.75" customHeight="1">
      <c r="A22" s="156">
        <v>9</v>
      </c>
      <c r="B22" s="39" t="s">
        <v>67</v>
      </c>
      <c r="C22" s="143">
        <v>843</v>
      </c>
      <c r="D22" s="143">
        <v>306</v>
      </c>
      <c r="E22" s="143">
        <v>0</v>
      </c>
      <c r="F22" s="143">
        <v>1</v>
      </c>
      <c r="G22" s="143">
        <v>591</v>
      </c>
      <c r="H22" s="143">
        <v>135</v>
      </c>
      <c r="I22" s="143">
        <v>122</v>
      </c>
      <c r="J22" s="143">
        <v>38</v>
      </c>
      <c r="K22" s="143">
        <v>130</v>
      </c>
      <c r="L22" s="143">
        <v>132</v>
      </c>
      <c r="M22" s="143"/>
      <c r="N22" s="143"/>
      <c r="O22" s="143">
        <v>14</v>
      </c>
      <c r="P22" s="143">
        <v>11</v>
      </c>
      <c r="Q22" s="143">
        <v>77597</v>
      </c>
      <c r="R22" s="143">
        <v>3208</v>
      </c>
      <c r="S22" s="143">
        <v>577</v>
      </c>
      <c r="T22" s="143">
        <v>67</v>
      </c>
      <c r="U22" s="143">
        <v>9</v>
      </c>
      <c r="V22" s="119">
        <v>2</v>
      </c>
      <c r="X22" s="121">
        <v>9</v>
      </c>
    </row>
    <row r="23" spans="1:24" s="43" customFormat="1" ht="18.75" customHeight="1">
      <c r="A23" s="156">
        <v>10</v>
      </c>
      <c r="B23" s="39" t="s">
        <v>68</v>
      </c>
      <c r="C23" s="143">
        <v>193</v>
      </c>
      <c r="D23" s="143">
        <v>196</v>
      </c>
      <c r="E23" s="143">
        <v>0</v>
      </c>
      <c r="F23" s="143">
        <v>3</v>
      </c>
      <c r="G23" s="143">
        <v>134</v>
      </c>
      <c r="H23" s="143">
        <v>92</v>
      </c>
      <c r="I23" s="143">
        <v>11</v>
      </c>
      <c r="J23" s="143">
        <v>14</v>
      </c>
      <c r="K23" s="143">
        <v>48</v>
      </c>
      <c r="L23" s="143">
        <v>87</v>
      </c>
      <c r="M23" s="143"/>
      <c r="N23" s="143"/>
      <c r="O23" s="143">
        <v>6</v>
      </c>
      <c r="P23" s="143">
        <v>6</v>
      </c>
      <c r="Q23" s="143">
        <v>2784</v>
      </c>
      <c r="R23" s="143">
        <v>1571</v>
      </c>
      <c r="S23" s="143">
        <v>20</v>
      </c>
      <c r="T23" s="143">
        <v>78</v>
      </c>
      <c r="U23" s="143">
        <v>0</v>
      </c>
      <c r="V23" s="119">
        <v>3</v>
      </c>
      <c r="X23" s="121">
        <v>10</v>
      </c>
    </row>
    <row r="24" spans="1:24" s="43" customFormat="1" ht="18.75" customHeight="1">
      <c r="A24" s="156">
        <v>11</v>
      </c>
      <c r="B24" s="39" t="s">
        <v>69</v>
      </c>
      <c r="C24" s="143">
        <v>286</v>
      </c>
      <c r="D24" s="143">
        <v>536</v>
      </c>
      <c r="E24" s="143">
        <v>9</v>
      </c>
      <c r="F24" s="143">
        <v>26</v>
      </c>
      <c r="G24" s="143">
        <v>228</v>
      </c>
      <c r="H24" s="143">
        <v>184</v>
      </c>
      <c r="I24" s="143">
        <v>4</v>
      </c>
      <c r="J24" s="143">
        <v>102</v>
      </c>
      <c r="K24" s="143">
        <v>45</v>
      </c>
      <c r="L24" s="143">
        <v>224</v>
      </c>
      <c r="M24" s="143"/>
      <c r="N24" s="143"/>
      <c r="O24" s="143">
        <v>0</v>
      </c>
      <c r="P24" s="143">
        <v>0</v>
      </c>
      <c r="Q24" s="143">
        <v>2481</v>
      </c>
      <c r="R24" s="143">
        <v>2417</v>
      </c>
      <c r="S24" s="143">
        <v>0</v>
      </c>
      <c r="T24" s="143">
        <v>135</v>
      </c>
      <c r="U24" s="143">
        <v>0</v>
      </c>
      <c r="V24" s="119">
        <v>8</v>
      </c>
      <c r="X24" s="121">
        <v>11</v>
      </c>
    </row>
    <row r="25" spans="1:24" s="43" customFormat="1" ht="18.75" customHeight="1">
      <c r="A25" s="156">
        <v>12</v>
      </c>
      <c r="B25" s="39" t="s">
        <v>70</v>
      </c>
      <c r="C25" s="143">
        <v>623</v>
      </c>
      <c r="D25" s="143">
        <v>139</v>
      </c>
      <c r="E25" s="143">
        <v>0</v>
      </c>
      <c r="F25" s="143">
        <v>0</v>
      </c>
      <c r="G25" s="143">
        <v>384</v>
      </c>
      <c r="H25" s="143">
        <v>74</v>
      </c>
      <c r="I25" s="143">
        <v>36</v>
      </c>
      <c r="J25" s="143">
        <v>28</v>
      </c>
      <c r="K25" s="143">
        <v>203</v>
      </c>
      <c r="L25" s="143">
        <v>37</v>
      </c>
      <c r="M25" s="143"/>
      <c r="N25" s="143"/>
      <c r="O25" s="143">
        <v>29</v>
      </c>
      <c r="P25" s="143">
        <v>5</v>
      </c>
      <c r="Q25" s="143">
        <v>43287</v>
      </c>
      <c r="R25" s="143">
        <v>3095</v>
      </c>
      <c r="S25" s="143">
        <v>558</v>
      </c>
      <c r="T25" s="143">
        <v>178</v>
      </c>
      <c r="U25" s="143">
        <v>0</v>
      </c>
      <c r="V25" s="119">
        <v>4</v>
      </c>
      <c r="X25" s="121">
        <v>12</v>
      </c>
    </row>
    <row r="26" spans="1:24" s="43" customFormat="1" ht="18.75" customHeight="1">
      <c r="A26" s="156">
        <v>13</v>
      </c>
      <c r="B26" s="39" t="s">
        <v>71</v>
      </c>
      <c r="C26" s="143">
        <v>105</v>
      </c>
      <c r="D26" s="143">
        <v>131</v>
      </c>
      <c r="E26" s="143">
        <v>0</v>
      </c>
      <c r="F26" s="143">
        <v>0</v>
      </c>
      <c r="G26" s="143">
        <v>105</v>
      </c>
      <c r="H26" s="143">
        <v>131</v>
      </c>
      <c r="I26" s="143">
        <v>0</v>
      </c>
      <c r="J26" s="143">
        <v>0</v>
      </c>
      <c r="K26" s="143">
        <v>0</v>
      </c>
      <c r="L26" s="143">
        <v>0</v>
      </c>
      <c r="M26" s="143"/>
      <c r="N26" s="143"/>
      <c r="O26" s="143">
        <v>0</v>
      </c>
      <c r="P26" s="143">
        <v>0</v>
      </c>
      <c r="Q26" s="143">
        <v>3604</v>
      </c>
      <c r="R26" s="143">
        <v>2782</v>
      </c>
      <c r="S26" s="143">
        <v>60</v>
      </c>
      <c r="T26" s="143">
        <v>173</v>
      </c>
      <c r="U26" s="143">
        <v>0</v>
      </c>
      <c r="V26" s="119">
        <v>2</v>
      </c>
      <c r="X26" s="121">
        <v>13</v>
      </c>
    </row>
    <row r="27" spans="1:24" s="43" customFormat="1" ht="18.75" customHeight="1">
      <c r="A27" s="156">
        <v>14</v>
      </c>
      <c r="B27" s="39" t="s">
        <v>72</v>
      </c>
      <c r="C27" s="143">
        <v>1247</v>
      </c>
      <c r="D27" s="143">
        <v>385</v>
      </c>
      <c r="E27" s="143">
        <v>40</v>
      </c>
      <c r="F27" s="143">
        <v>2</v>
      </c>
      <c r="G27" s="143">
        <v>981</v>
      </c>
      <c r="H27" s="143">
        <v>149</v>
      </c>
      <c r="I27" s="143">
        <v>22</v>
      </c>
      <c r="J27" s="143">
        <v>85</v>
      </c>
      <c r="K27" s="143">
        <v>204</v>
      </c>
      <c r="L27" s="143">
        <v>149</v>
      </c>
      <c r="M27" s="143"/>
      <c r="N27" s="143"/>
      <c r="O27" s="143">
        <v>81</v>
      </c>
      <c r="P27" s="143">
        <v>28</v>
      </c>
      <c r="Q27" s="143">
        <v>61800</v>
      </c>
      <c r="R27" s="143">
        <v>981</v>
      </c>
      <c r="S27" s="143">
        <v>196</v>
      </c>
      <c r="T27" s="143">
        <v>132</v>
      </c>
      <c r="U27" s="143">
        <v>0</v>
      </c>
      <c r="V27" s="119">
        <v>9</v>
      </c>
      <c r="X27" s="121">
        <v>14</v>
      </c>
    </row>
    <row r="28" spans="1:24" ht="19.5" customHeight="1">
      <c r="A28" s="161"/>
      <c r="B28" s="139"/>
      <c r="C28" s="1"/>
      <c r="D28" s="1"/>
      <c r="E28" s="1"/>
      <c r="F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67"/>
      <c r="S28" s="1"/>
      <c r="T28" s="1"/>
      <c r="U28" s="1"/>
      <c r="V28" s="87"/>
      <c r="X28" s="129"/>
    </row>
    <row r="29" spans="1:24" s="43" customFormat="1" ht="18.75" customHeight="1">
      <c r="A29" s="156">
        <v>15</v>
      </c>
      <c r="B29" s="39" t="s">
        <v>73</v>
      </c>
      <c r="C29" s="143">
        <v>382</v>
      </c>
      <c r="D29" s="143">
        <v>96</v>
      </c>
      <c r="E29" s="143">
        <v>21</v>
      </c>
      <c r="F29" s="143">
        <v>2</v>
      </c>
      <c r="G29" s="143">
        <v>285</v>
      </c>
      <c r="H29" s="143">
        <v>40</v>
      </c>
      <c r="I29" s="143">
        <v>0</v>
      </c>
      <c r="J29" s="143">
        <v>25</v>
      </c>
      <c r="K29" s="143">
        <v>76</v>
      </c>
      <c r="L29" s="143">
        <v>29</v>
      </c>
      <c r="M29" s="143"/>
      <c r="N29" s="143"/>
      <c r="O29" s="143">
        <v>74</v>
      </c>
      <c r="P29" s="143">
        <v>5</v>
      </c>
      <c r="Q29" s="143">
        <v>4711</v>
      </c>
      <c r="R29" s="143">
        <v>1329</v>
      </c>
      <c r="S29" s="143">
        <v>59</v>
      </c>
      <c r="T29" s="143">
        <v>83</v>
      </c>
      <c r="U29" s="143">
        <v>0</v>
      </c>
      <c r="V29" s="119">
        <v>2</v>
      </c>
      <c r="X29" s="121">
        <v>15</v>
      </c>
    </row>
    <row r="30" spans="1:24" s="43" customFormat="1" ht="18.75" customHeight="1">
      <c r="A30" s="156">
        <v>16</v>
      </c>
      <c r="B30" s="39" t="s">
        <v>74</v>
      </c>
      <c r="C30" s="143">
        <v>0</v>
      </c>
      <c r="D30" s="143">
        <v>65</v>
      </c>
      <c r="E30" s="143">
        <v>0</v>
      </c>
      <c r="F30" s="143">
        <v>0</v>
      </c>
      <c r="G30" s="143">
        <v>0</v>
      </c>
      <c r="H30" s="143">
        <v>32</v>
      </c>
      <c r="I30" s="143">
        <v>0</v>
      </c>
      <c r="J30" s="143">
        <v>0</v>
      </c>
      <c r="K30" s="143">
        <v>0</v>
      </c>
      <c r="L30" s="143">
        <v>33</v>
      </c>
      <c r="M30" s="143"/>
      <c r="N30" s="143"/>
      <c r="O30" s="143">
        <v>0</v>
      </c>
      <c r="P30" s="143">
        <v>4</v>
      </c>
      <c r="Q30" s="143">
        <v>779</v>
      </c>
      <c r="R30" s="143">
        <v>3083</v>
      </c>
      <c r="S30" s="143">
        <v>0</v>
      </c>
      <c r="T30" s="143">
        <v>82</v>
      </c>
      <c r="U30" s="143">
        <v>0</v>
      </c>
      <c r="V30" s="119">
        <v>0</v>
      </c>
      <c r="X30" s="121">
        <v>16</v>
      </c>
    </row>
    <row r="31" spans="1:24" s="43" customFormat="1" ht="18.75" customHeight="1">
      <c r="A31" s="156">
        <v>17</v>
      </c>
      <c r="B31" s="39" t="s">
        <v>75</v>
      </c>
      <c r="C31" s="143">
        <v>279</v>
      </c>
      <c r="D31" s="143">
        <v>42</v>
      </c>
      <c r="E31" s="143">
        <v>12</v>
      </c>
      <c r="F31" s="143">
        <v>0</v>
      </c>
      <c r="G31" s="143">
        <v>165</v>
      </c>
      <c r="H31" s="143">
        <v>19</v>
      </c>
      <c r="I31" s="143">
        <v>31</v>
      </c>
      <c r="J31" s="143">
        <v>2</v>
      </c>
      <c r="K31" s="143">
        <v>71</v>
      </c>
      <c r="L31" s="143">
        <v>21</v>
      </c>
      <c r="M31" s="143"/>
      <c r="N31" s="143"/>
      <c r="O31" s="143">
        <v>59</v>
      </c>
      <c r="P31" s="143">
        <v>8</v>
      </c>
      <c r="Q31" s="143">
        <v>6257</v>
      </c>
      <c r="R31" s="143">
        <v>1055</v>
      </c>
      <c r="S31" s="143">
        <v>122</v>
      </c>
      <c r="T31" s="143">
        <v>76</v>
      </c>
      <c r="U31" s="143">
        <v>1</v>
      </c>
      <c r="V31" s="119">
        <v>4</v>
      </c>
      <c r="X31" s="121">
        <v>17</v>
      </c>
    </row>
    <row r="32" spans="1:24" s="43" customFormat="1" ht="18.75" customHeight="1">
      <c r="A32" s="156">
        <v>18</v>
      </c>
      <c r="B32" s="39" t="s">
        <v>76</v>
      </c>
      <c r="C32" s="143">
        <v>0</v>
      </c>
      <c r="D32" s="143">
        <v>101</v>
      </c>
      <c r="E32" s="143">
        <v>0</v>
      </c>
      <c r="F32" s="143">
        <v>3</v>
      </c>
      <c r="G32" s="143">
        <v>0</v>
      </c>
      <c r="H32" s="143">
        <v>53</v>
      </c>
      <c r="I32" s="143">
        <v>0</v>
      </c>
      <c r="J32" s="143">
        <v>6</v>
      </c>
      <c r="K32" s="143">
        <v>0</v>
      </c>
      <c r="L32" s="143">
        <v>39</v>
      </c>
      <c r="M32" s="143"/>
      <c r="N32" s="143"/>
      <c r="O32" s="143">
        <v>0</v>
      </c>
      <c r="P32" s="143">
        <v>2</v>
      </c>
      <c r="Q32" s="143">
        <v>0</v>
      </c>
      <c r="R32" s="143">
        <v>1135</v>
      </c>
      <c r="S32" s="143">
        <v>0</v>
      </c>
      <c r="T32" s="143">
        <v>103</v>
      </c>
      <c r="U32" s="143">
        <v>0</v>
      </c>
      <c r="V32" s="119">
        <v>0</v>
      </c>
      <c r="X32" s="121">
        <v>18</v>
      </c>
    </row>
    <row r="33" spans="1:24" s="43" customFormat="1" ht="18.75" customHeight="1">
      <c r="A33" s="156">
        <v>19</v>
      </c>
      <c r="B33" s="39" t="s">
        <v>77</v>
      </c>
      <c r="C33" s="143">
        <v>48</v>
      </c>
      <c r="D33" s="143">
        <v>43</v>
      </c>
      <c r="E33" s="143">
        <v>0</v>
      </c>
      <c r="F33" s="143">
        <v>1</v>
      </c>
      <c r="G33" s="143">
        <v>37</v>
      </c>
      <c r="H33" s="143">
        <v>29</v>
      </c>
      <c r="I33" s="143">
        <v>0</v>
      </c>
      <c r="J33" s="143">
        <v>1</v>
      </c>
      <c r="K33" s="143">
        <v>11</v>
      </c>
      <c r="L33" s="143">
        <v>12</v>
      </c>
      <c r="M33" s="143"/>
      <c r="N33" s="143"/>
      <c r="O33" s="143">
        <v>0</v>
      </c>
      <c r="P33" s="143">
        <v>14</v>
      </c>
      <c r="Q33" s="143">
        <v>527497</v>
      </c>
      <c r="R33" s="143">
        <v>1905</v>
      </c>
      <c r="S33" s="143">
        <v>25</v>
      </c>
      <c r="T33" s="143">
        <v>123</v>
      </c>
      <c r="U33" s="143">
        <v>0</v>
      </c>
      <c r="V33" s="119">
        <v>1</v>
      </c>
      <c r="X33" s="121">
        <v>19</v>
      </c>
    </row>
    <row r="34" spans="1:24" s="43" customFormat="1" ht="18.75" customHeight="1">
      <c r="A34" s="156">
        <v>20</v>
      </c>
      <c r="B34" s="39" t="s">
        <v>78</v>
      </c>
      <c r="C34" s="143">
        <v>0</v>
      </c>
      <c r="D34" s="143">
        <v>28</v>
      </c>
      <c r="E34" s="143">
        <v>0</v>
      </c>
      <c r="F34" s="143">
        <v>0</v>
      </c>
      <c r="G34" s="143">
        <v>0</v>
      </c>
      <c r="H34" s="143">
        <v>3</v>
      </c>
      <c r="I34" s="143">
        <v>0</v>
      </c>
      <c r="J34" s="143">
        <v>0</v>
      </c>
      <c r="K34" s="143">
        <v>0</v>
      </c>
      <c r="L34" s="143">
        <v>25</v>
      </c>
      <c r="M34" s="143"/>
      <c r="N34" s="143"/>
      <c r="O34" s="143">
        <v>18</v>
      </c>
      <c r="P34" s="143">
        <v>6</v>
      </c>
      <c r="Q34" s="143">
        <v>0</v>
      </c>
      <c r="R34" s="143">
        <v>80</v>
      </c>
      <c r="S34" s="143">
        <v>0</v>
      </c>
      <c r="T34" s="143">
        <v>33</v>
      </c>
      <c r="U34" s="143">
        <v>0</v>
      </c>
      <c r="V34" s="119">
        <v>0</v>
      </c>
      <c r="X34" s="121">
        <v>20</v>
      </c>
    </row>
    <row r="35" spans="1:24" ht="19.5" customHeight="1">
      <c r="A35" s="161"/>
      <c r="B35" s="139"/>
      <c r="C35" s="1"/>
      <c r="D35" s="1"/>
      <c r="E35" s="1"/>
      <c r="F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67"/>
      <c r="S35" s="1"/>
      <c r="T35" s="1"/>
      <c r="U35" s="1"/>
      <c r="V35" s="87"/>
      <c r="X35" s="129"/>
    </row>
    <row r="36" spans="1:24" s="43" customFormat="1" ht="18.75" customHeight="1">
      <c r="A36" s="156">
        <v>21</v>
      </c>
      <c r="B36" s="39" t="s">
        <v>79</v>
      </c>
      <c r="C36" s="143">
        <v>931</v>
      </c>
      <c r="D36" s="143">
        <v>86</v>
      </c>
      <c r="E36" s="143">
        <v>2</v>
      </c>
      <c r="F36" s="143">
        <v>0</v>
      </c>
      <c r="G36" s="143">
        <v>587</v>
      </c>
      <c r="H36" s="143">
        <v>41</v>
      </c>
      <c r="I36" s="143">
        <v>244</v>
      </c>
      <c r="J36" s="143">
        <v>16</v>
      </c>
      <c r="K36" s="143">
        <v>98</v>
      </c>
      <c r="L36" s="143">
        <v>29</v>
      </c>
      <c r="M36" s="143"/>
      <c r="N36" s="143"/>
      <c r="O36" s="143">
        <v>254</v>
      </c>
      <c r="P36" s="143">
        <v>10</v>
      </c>
      <c r="Q36" s="143">
        <v>48353</v>
      </c>
      <c r="R36" s="143">
        <v>459</v>
      </c>
      <c r="S36" s="143">
        <v>510</v>
      </c>
      <c r="T36" s="143">
        <v>74</v>
      </c>
      <c r="U36" s="143">
        <v>5</v>
      </c>
      <c r="V36" s="119">
        <v>2</v>
      </c>
      <c r="X36" s="121">
        <v>21</v>
      </c>
    </row>
    <row r="37" spans="1:24" s="43" customFormat="1" ht="18.75" customHeight="1">
      <c r="A37" s="156">
        <v>22</v>
      </c>
      <c r="B37" s="39" t="s">
        <v>80</v>
      </c>
      <c r="C37" s="143">
        <v>301</v>
      </c>
      <c r="D37" s="143">
        <v>67</v>
      </c>
      <c r="E37" s="143">
        <v>0</v>
      </c>
      <c r="F37" s="143">
        <v>1</v>
      </c>
      <c r="G37" s="143">
        <v>188</v>
      </c>
      <c r="H37" s="143">
        <v>24</v>
      </c>
      <c r="I37" s="143">
        <v>16</v>
      </c>
      <c r="J37" s="143">
        <v>4</v>
      </c>
      <c r="K37" s="143">
        <v>97</v>
      </c>
      <c r="L37" s="143">
        <v>38</v>
      </c>
      <c r="M37" s="143"/>
      <c r="N37" s="143"/>
      <c r="O37" s="143">
        <v>24</v>
      </c>
      <c r="P37" s="143">
        <v>1</v>
      </c>
      <c r="Q37" s="143">
        <v>150</v>
      </c>
      <c r="R37" s="143">
        <v>975</v>
      </c>
      <c r="S37" s="143">
        <v>793</v>
      </c>
      <c r="T37" s="143">
        <v>148</v>
      </c>
      <c r="U37" s="143">
        <v>2</v>
      </c>
      <c r="V37" s="119">
        <v>0</v>
      </c>
      <c r="X37" s="121">
        <v>22</v>
      </c>
    </row>
    <row r="38" spans="1:24" s="43" customFormat="1" ht="18.75" customHeight="1">
      <c r="A38" s="156">
        <v>23</v>
      </c>
      <c r="B38" s="39" t="s">
        <v>81</v>
      </c>
      <c r="C38" s="143">
        <v>228</v>
      </c>
      <c r="D38" s="143">
        <v>407</v>
      </c>
      <c r="E38" s="143">
        <v>0</v>
      </c>
      <c r="F38" s="143">
        <v>0</v>
      </c>
      <c r="G38" s="143">
        <v>203</v>
      </c>
      <c r="H38" s="143">
        <v>207</v>
      </c>
      <c r="I38" s="143">
        <v>3</v>
      </c>
      <c r="J38" s="143">
        <v>39</v>
      </c>
      <c r="K38" s="143">
        <v>22</v>
      </c>
      <c r="L38" s="143">
        <v>161</v>
      </c>
      <c r="M38" s="143"/>
      <c r="N38" s="143"/>
      <c r="O38" s="143">
        <v>45</v>
      </c>
      <c r="P38" s="143">
        <v>54</v>
      </c>
      <c r="Q38" s="143">
        <v>2895</v>
      </c>
      <c r="R38" s="143">
        <v>1557</v>
      </c>
      <c r="S38" s="143">
        <v>425</v>
      </c>
      <c r="T38" s="143">
        <v>181</v>
      </c>
      <c r="U38" s="143">
        <v>0</v>
      </c>
      <c r="V38" s="119">
        <v>2</v>
      </c>
      <c r="X38" s="121">
        <v>23</v>
      </c>
    </row>
    <row r="39" spans="1:24" s="43" customFormat="1" ht="18.75" customHeight="1">
      <c r="A39" s="156">
        <v>24</v>
      </c>
      <c r="B39" s="39" t="s">
        <v>82</v>
      </c>
      <c r="C39" s="143">
        <v>307</v>
      </c>
      <c r="D39" s="143">
        <v>487</v>
      </c>
      <c r="E39" s="143">
        <v>2</v>
      </c>
      <c r="F39" s="143">
        <v>7</v>
      </c>
      <c r="G39" s="143">
        <v>127</v>
      </c>
      <c r="H39" s="143">
        <v>258</v>
      </c>
      <c r="I39" s="143">
        <v>77</v>
      </c>
      <c r="J39" s="143">
        <v>42</v>
      </c>
      <c r="K39" s="143">
        <v>101</v>
      </c>
      <c r="L39" s="143">
        <v>180</v>
      </c>
      <c r="M39" s="143"/>
      <c r="N39" s="143"/>
      <c r="O39" s="143">
        <v>63</v>
      </c>
      <c r="P39" s="143">
        <v>10</v>
      </c>
      <c r="Q39" s="143">
        <v>1478</v>
      </c>
      <c r="R39" s="143">
        <v>1499</v>
      </c>
      <c r="S39" s="143">
        <v>181</v>
      </c>
      <c r="T39" s="143">
        <v>313</v>
      </c>
      <c r="U39" s="143">
        <v>0</v>
      </c>
      <c r="V39" s="119">
        <v>1</v>
      </c>
      <c r="X39" s="121">
        <v>24</v>
      </c>
    </row>
    <row r="40" spans="1:24" s="43" customFormat="1" ht="18.75" customHeight="1">
      <c r="A40" s="156">
        <v>25</v>
      </c>
      <c r="B40" s="39" t="s">
        <v>83</v>
      </c>
      <c r="C40" s="143">
        <v>40627</v>
      </c>
      <c r="D40" s="143">
        <v>58</v>
      </c>
      <c r="E40" s="143">
        <v>370</v>
      </c>
      <c r="F40" s="143">
        <v>1</v>
      </c>
      <c r="G40" s="143">
        <v>11954</v>
      </c>
      <c r="H40" s="143">
        <v>26</v>
      </c>
      <c r="I40" s="143">
        <v>26483</v>
      </c>
      <c r="J40" s="143">
        <v>7</v>
      </c>
      <c r="K40" s="143">
        <v>1820</v>
      </c>
      <c r="L40" s="143">
        <v>24</v>
      </c>
      <c r="M40" s="143"/>
      <c r="N40" s="143"/>
      <c r="O40" s="143">
        <v>529</v>
      </c>
      <c r="P40" s="143">
        <v>5</v>
      </c>
      <c r="Q40" s="143">
        <v>434819</v>
      </c>
      <c r="R40" s="143">
        <v>952</v>
      </c>
      <c r="S40" s="143">
        <v>257</v>
      </c>
      <c r="T40" s="143">
        <v>617</v>
      </c>
      <c r="U40" s="143">
        <v>0</v>
      </c>
      <c r="V40" s="119">
        <v>0</v>
      </c>
      <c r="X40" s="121">
        <v>25</v>
      </c>
    </row>
    <row r="41" spans="1:24" ht="12" customHeight="1">
      <c r="A41" s="168"/>
      <c r="B41" s="49"/>
      <c r="C41" s="163"/>
      <c r="D41" s="163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9"/>
      <c r="W41" s="93"/>
      <c r="X41" s="168"/>
    </row>
    <row r="42" spans="3:24" ht="12.75" customHeight="1">
      <c r="C42" s="170"/>
      <c r="D42" s="170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2"/>
      <c r="R42" s="171"/>
      <c r="S42" s="171"/>
      <c r="T42" s="171"/>
      <c r="U42" s="171"/>
      <c r="V42" s="173"/>
      <c r="W42" s="93"/>
      <c r="X42" s="49"/>
    </row>
    <row r="43" spans="1:24" ht="12.75" customHeight="1">
      <c r="A43" s="1" t="s">
        <v>84</v>
      </c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3"/>
      <c r="W43" s="93"/>
      <c r="X43" s="93"/>
    </row>
    <row r="44" spans="1:22" s="1" customFormat="1" ht="12.75" customHeight="1">
      <c r="A44" s="1" t="s">
        <v>85</v>
      </c>
      <c r="E44" s="162"/>
      <c r="F44" s="162"/>
      <c r="G44" s="162"/>
      <c r="H44" s="162"/>
      <c r="I44" s="162"/>
      <c r="J44" s="162"/>
      <c r="K44" s="1" t="s">
        <v>144</v>
      </c>
      <c r="L44" s="162"/>
      <c r="M44" s="162"/>
      <c r="N44" s="162"/>
      <c r="O44" s="162"/>
      <c r="P44" s="162"/>
      <c r="Q44" s="174"/>
      <c r="R44" s="162"/>
      <c r="S44" s="162"/>
      <c r="T44" s="162"/>
      <c r="U44" s="162"/>
      <c r="V44" s="162"/>
    </row>
    <row r="45" ht="12.75" customHeight="1"/>
    <row r="46" ht="12" customHeight="1"/>
  </sheetData>
  <mergeCells count="11">
    <mergeCell ref="B8:B10"/>
    <mergeCell ref="B6:B7"/>
    <mergeCell ref="C6:D9"/>
    <mergeCell ref="E7:F9"/>
    <mergeCell ref="Q6:R9"/>
    <mergeCell ref="S6:T9"/>
    <mergeCell ref="U6:V9"/>
    <mergeCell ref="G7:H9"/>
    <mergeCell ref="I7:J9"/>
    <mergeCell ref="K7:L9"/>
    <mergeCell ref="O6:P9"/>
  </mergeCells>
  <printOptions horizontalCentered="1"/>
  <pageMargins left="0.3937007874015748" right="0.3937007874015748" top="0.7874015748031497" bottom="0.3937007874015748" header="0.5118110236220472" footer="0.5118110236220472"/>
  <pageSetup firstPageNumber="12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82"/>
  <sheetViews>
    <sheetView workbookViewId="0" topLeftCell="A1">
      <selection activeCell="E38" sqref="E38"/>
    </sheetView>
  </sheetViews>
  <sheetFormatPr defaultColWidth="11.421875" defaultRowHeight="12.75"/>
  <cols>
    <col min="1" max="1" width="9.8515625" style="2" customWidth="1"/>
    <col min="2" max="2" width="8.421875" style="2" customWidth="1"/>
    <col min="3" max="3" width="7.140625" style="2" customWidth="1"/>
    <col min="4" max="4" width="6.00390625" style="2" customWidth="1"/>
    <col min="5" max="5" width="7.421875" style="2" customWidth="1"/>
    <col min="6" max="6" width="7.140625" style="2" customWidth="1"/>
    <col min="7" max="7" width="6.8515625" style="2" customWidth="1"/>
    <col min="8" max="8" width="6.7109375" style="2" customWidth="1"/>
    <col min="9" max="9" width="6.8515625" style="2" customWidth="1"/>
    <col min="10" max="11" width="6.7109375" style="2" customWidth="1"/>
    <col min="12" max="12" width="7.00390625" style="2" customWidth="1"/>
    <col min="13" max="13" width="7.28125" style="2" customWidth="1"/>
    <col min="14" max="14" width="1.7109375" style="2" customWidth="1"/>
    <col min="15" max="16384" width="11.421875" style="2" customWidth="1"/>
  </cols>
  <sheetData>
    <row r="1" spans="2:13" ht="12.75" customHeight="1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13" ht="12.75" customHeight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13" ht="12.75" customHeight="1">
      <c r="B3" s="45"/>
      <c r="C3" s="45"/>
      <c r="D3" s="45"/>
      <c r="E3" s="130"/>
      <c r="F3" s="130"/>
      <c r="G3" s="130"/>
      <c r="H3" s="130"/>
      <c r="I3" s="130"/>
      <c r="J3" s="130"/>
      <c r="K3" s="130"/>
      <c r="L3" s="130"/>
      <c r="M3" s="130"/>
    </row>
    <row r="4" spans="2:13" ht="12.7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9:13" ht="12.75" customHeight="1">
      <c r="I5" s="89"/>
      <c r="J5" s="89"/>
      <c r="K5" s="89"/>
      <c r="L5" s="89"/>
      <c r="M5" s="89"/>
    </row>
    <row r="6" spans="9:13" ht="12.75">
      <c r="I6" s="89"/>
      <c r="J6" s="117"/>
      <c r="K6" s="117"/>
      <c r="L6" s="117"/>
      <c r="M6" s="131"/>
    </row>
    <row r="7" spans="9:13" ht="12.75">
      <c r="I7" s="89"/>
      <c r="J7" s="89"/>
      <c r="K7" s="89"/>
      <c r="L7" s="89"/>
      <c r="M7" s="132"/>
    </row>
    <row r="8" spans="9:13" ht="12.75">
      <c r="I8" s="89"/>
      <c r="J8" s="89"/>
      <c r="K8" s="89"/>
      <c r="L8" s="89"/>
      <c r="M8" s="89"/>
    </row>
    <row r="9" ht="9.75" customHeight="1">
      <c r="I9" s="89"/>
    </row>
    <row r="10" spans="9:13" s="43" customFormat="1" ht="15" customHeight="1">
      <c r="I10" s="133"/>
      <c r="J10" s="133"/>
      <c r="K10" s="133"/>
      <c r="L10" s="133"/>
      <c r="M10" s="133"/>
    </row>
    <row r="11" spans="1:13" s="43" customFormat="1" ht="15" customHeight="1">
      <c r="A11" s="209"/>
      <c r="I11" s="134"/>
      <c r="J11" s="134"/>
      <c r="K11" s="134"/>
      <c r="L11" s="134"/>
      <c r="M11" s="134"/>
    </row>
    <row r="12" ht="9.75" customHeight="1"/>
    <row r="13" spans="9:13" s="43" customFormat="1" ht="15.75" customHeight="1">
      <c r="I13" s="133"/>
      <c r="J13" s="133"/>
      <c r="K13" s="133"/>
      <c r="L13" s="133"/>
      <c r="M13" s="133"/>
    </row>
    <row r="14" spans="9:13" s="43" customFormat="1" ht="15.75" customHeight="1">
      <c r="I14" s="133"/>
      <c r="J14" s="133"/>
      <c r="K14" s="133"/>
      <c r="L14" s="133"/>
      <c r="M14" s="133"/>
    </row>
    <row r="15" spans="9:13" s="43" customFormat="1" ht="15.75" customHeight="1">
      <c r="I15" s="133"/>
      <c r="J15" s="133"/>
      <c r="K15" s="133"/>
      <c r="L15" s="133"/>
      <c r="M15" s="133"/>
    </row>
    <row r="16" spans="9:13" s="43" customFormat="1" ht="15.75" customHeight="1">
      <c r="I16" s="133"/>
      <c r="J16" s="133"/>
      <c r="K16" s="133"/>
      <c r="L16" s="133"/>
      <c r="M16" s="133"/>
    </row>
    <row r="17" spans="9:13" s="43" customFormat="1" ht="15.75" customHeight="1">
      <c r="I17" s="133"/>
      <c r="J17" s="133"/>
      <c r="K17" s="133"/>
      <c r="L17" s="133"/>
      <c r="M17" s="133"/>
    </row>
    <row r="18" spans="9:13" s="43" customFormat="1" ht="15.75" customHeight="1">
      <c r="I18" s="133"/>
      <c r="J18" s="133"/>
      <c r="K18" s="133"/>
      <c r="L18" s="133"/>
      <c r="M18" s="133"/>
    </row>
    <row r="19" spans="9:13" s="43" customFormat="1" ht="15.75" customHeight="1">
      <c r="I19" s="133"/>
      <c r="J19" s="133"/>
      <c r="K19" s="133"/>
      <c r="L19" s="133"/>
      <c r="M19" s="133"/>
    </row>
    <row r="20" spans="9:13" s="43" customFormat="1" ht="15.75" customHeight="1">
      <c r="I20" s="133"/>
      <c r="J20" s="133"/>
      <c r="K20" s="133"/>
      <c r="L20" s="133"/>
      <c r="M20" s="133"/>
    </row>
    <row r="21" spans="9:13" s="43" customFormat="1" ht="15.75" customHeight="1">
      <c r="I21" s="133"/>
      <c r="J21" s="133"/>
      <c r="K21" s="133"/>
      <c r="L21" s="133"/>
      <c r="M21" s="133"/>
    </row>
    <row r="22" spans="9:13" s="43" customFormat="1" ht="15.75" customHeight="1">
      <c r="I22" s="133"/>
      <c r="J22" s="133"/>
      <c r="K22" s="133"/>
      <c r="L22" s="133"/>
      <c r="M22" s="133"/>
    </row>
    <row r="23" spans="9:13" s="43" customFormat="1" ht="15.75" customHeight="1">
      <c r="I23" s="133"/>
      <c r="J23" s="133"/>
      <c r="K23" s="133"/>
      <c r="L23" s="133"/>
      <c r="M23" s="133"/>
    </row>
    <row r="24" spans="9:13" s="43" customFormat="1" ht="15.75" customHeight="1">
      <c r="I24" s="133"/>
      <c r="J24" s="133"/>
      <c r="K24" s="133"/>
      <c r="L24" s="133"/>
      <c r="M24" s="133"/>
    </row>
    <row r="25" spans="9:13" s="43" customFormat="1" ht="15" customHeight="1">
      <c r="I25" s="133"/>
      <c r="J25" s="133"/>
      <c r="K25" s="133"/>
      <c r="L25" s="133"/>
      <c r="M25" s="133"/>
    </row>
    <row r="26" spans="9:13" s="43" customFormat="1" ht="15" customHeight="1">
      <c r="I26" s="133"/>
      <c r="J26" s="133"/>
      <c r="K26" s="133"/>
      <c r="L26" s="133"/>
      <c r="M26" s="133"/>
    </row>
    <row r="27" ht="20.25" customHeight="1"/>
    <row r="28" spans="1:13" ht="12.75" customHeight="1">
      <c r="A28" s="248" t="s">
        <v>308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257" t="s">
        <v>208</v>
      </c>
      <c r="B30" s="135" t="s">
        <v>98</v>
      </c>
      <c r="C30" s="136" t="s">
        <v>246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</row>
    <row r="31" spans="1:13" ht="12.75" customHeight="1">
      <c r="A31" s="258"/>
      <c r="B31" s="137" t="s">
        <v>99</v>
      </c>
      <c r="C31" s="272" t="s">
        <v>224</v>
      </c>
      <c r="D31" s="273"/>
      <c r="E31" s="260" t="s">
        <v>225</v>
      </c>
      <c r="F31" s="260" t="s">
        <v>226</v>
      </c>
      <c r="G31" s="260" t="s">
        <v>227</v>
      </c>
      <c r="H31" s="213" t="s">
        <v>339</v>
      </c>
      <c r="I31" s="260" t="s">
        <v>228</v>
      </c>
      <c r="J31" s="260" t="s">
        <v>229</v>
      </c>
      <c r="K31" s="260" t="s">
        <v>230</v>
      </c>
      <c r="L31" s="260" t="s">
        <v>231</v>
      </c>
      <c r="M31" s="272" t="s">
        <v>232</v>
      </c>
    </row>
    <row r="32" spans="1:13" ht="13.5">
      <c r="A32" s="258"/>
      <c r="B32" s="138" t="s">
        <v>292</v>
      </c>
      <c r="C32" s="267"/>
      <c r="D32" s="268"/>
      <c r="E32" s="282"/>
      <c r="F32" s="282"/>
      <c r="G32" s="282"/>
      <c r="H32" s="214" t="s">
        <v>340</v>
      </c>
      <c r="I32" s="282"/>
      <c r="J32" s="282"/>
      <c r="K32" s="282" t="s">
        <v>193</v>
      </c>
      <c r="L32" s="282"/>
      <c r="M32" s="283"/>
    </row>
    <row r="33" spans="1:13" ht="12.75">
      <c r="A33" s="259"/>
      <c r="B33" s="70" t="s">
        <v>97</v>
      </c>
      <c r="C33" s="70"/>
      <c r="D33" s="70" t="s">
        <v>180</v>
      </c>
      <c r="E33" s="69" t="s">
        <v>97</v>
      </c>
      <c r="F33" s="69"/>
      <c r="G33" s="69"/>
      <c r="H33" s="69"/>
      <c r="I33" s="69"/>
      <c r="J33" s="69"/>
      <c r="K33" s="69"/>
      <c r="L33" s="69"/>
      <c r="M33" s="69"/>
    </row>
    <row r="34" spans="1:13" ht="9.75" customHeight="1">
      <c r="A34" s="13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</row>
    <row r="35" spans="1:13" s="43" customFormat="1" ht="15" customHeight="1">
      <c r="A35" s="32" t="s">
        <v>254</v>
      </c>
      <c r="B35" s="215">
        <v>903473</v>
      </c>
      <c r="C35" s="218">
        <v>444878</v>
      </c>
      <c r="D35" s="140">
        <v>49.24087382799486</v>
      </c>
      <c r="E35" s="218">
        <v>208038</v>
      </c>
      <c r="F35" s="218">
        <v>2812</v>
      </c>
      <c r="G35" s="218">
        <v>73953</v>
      </c>
      <c r="H35" s="221">
        <v>0</v>
      </c>
      <c r="I35" s="218">
        <v>8074</v>
      </c>
      <c r="J35" s="218">
        <v>33699</v>
      </c>
      <c r="K35" s="218">
        <v>12794</v>
      </c>
      <c r="L35" s="218">
        <v>52533</v>
      </c>
      <c r="M35" s="218">
        <v>66692</v>
      </c>
    </row>
    <row r="36" spans="1:13" s="43" customFormat="1" ht="15" customHeight="1">
      <c r="A36" s="35" t="s">
        <v>302</v>
      </c>
      <c r="B36" s="216">
        <v>901225</v>
      </c>
      <c r="C36" s="219">
        <v>435513</v>
      </c>
      <c r="D36" s="141">
        <v>48.3245582401731</v>
      </c>
      <c r="E36" s="219">
        <v>221770</v>
      </c>
      <c r="F36" s="219">
        <v>1700</v>
      </c>
      <c r="G36" s="219">
        <v>76808</v>
      </c>
      <c r="H36" s="219">
        <v>9872</v>
      </c>
      <c r="I36" s="219">
        <v>5521</v>
      </c>
      <c r="J36" s="219">
        <v>28008</v>
      </c>
      <c r="K36" s="219">
        <v>13997</v>
      </c>
      <c r="L36" s="219">
        <v>48320</v>
      </c>
      <c r="M36" s="219">
        <v>59716</v>
      </c>
    </row>
    <row r="37" spans="1:13" ht="9.75" customHeight="1">
      <c r="A37" s="139"/>
      <c r="B37" s="217"/>
      <c r="C37" s="220"/>
      <c r="D37" s="142"/>
      <c r="E37" s="220"/>
      <c r="F37" s="220"/>
      <c r="G37" s="220"/>
      <c r="H37" s="220"/>
      <c r="I37" s="220"/>
      <c r="J37" s="220"/>
      <c r="K37" s="220"/>
      <c r="L37" s="220"/>
      <c r="M37" s="220"/>
    </row>
    <row r="38" spans="1:13" s="43" customFormat="1" ht="15.75" customHeight="1">
      <c r="A38" s="39" t="s">
        <v>151</v>
      </c>
      <c r="B38" s="215">
        <v>76481</v>
      </c>
      <c r="C38" s="218">
        <v>36850</v>
      </c>
      <c r="D38" s="224">
        <v>48.18190138727266</v>
      </c>
      <c r="E38" s="218">
        <v>18034</v>
      </c>
      <c r="F38" s="218">
        <v>227</v>
      </c>
      <c r="G38" s="218">
        <v>6424</v>
      </c>
      <c r="H38" s="218">
        <v>841</v>
      </c>
      <c r="I38" s="218">
        <v>516</v>
      </c>
      <c r="J38" s="218">
        <v>2834</v>
      </c>
      <c r="K38" s="218">
        <v>1093</v>
      </c>
      <c r="L38" s="218">
        <v>4165</v>
      </c>
      <c r="M38" s="218">
        <v>5497</v>
      </c>
    </row>
    <row r="39" spans="1:13" s="43" customFormat="1" ht="15.75" customHeight="1">
      <c r="A39" s="39" t="s">
        <v>152</v>
      </c>
      <c r="B39" s="215">
        <v>72602</v>
      </c>
      <c r="C39" s="218">
        <v>34465</v>
      </c>
      <c r="D39" s="224">
        <v>47.47114404561858</v>
      </c>
      <c r="E39" s="218">
        <v>17495</v>
      </c>
      <c r="F39" s="218">
        <v>329</v>
      </c>
      <c r="G39" s="218">
        <v>6108</v>
      </c>
      <c r="H39" s="218">
        <v>805</v>
      </c>
      <c r="I39" s="218">
        <v>401</v>
      </c>
      <c r="J39" s="218">
        <v>2640</v>
      </c>
      <c r="K39" s="218">
        <v>1036</v>
      </c>
      <c r="L39" s="218">
        <v>4036</v>
      </c>
      <c r="M39" s="218">
        <v>5287</v>
      </c>
    </row>
    <row r="40" spans="1:13" s="43" customFormat="1" ht="15.75" customHeight="1">
      <c r="A40" s="39" t="s">
        <v>182</v>
      </c>
      <c r="B40" s="215">
        <v>77495</v>
      </c>
      <c r="C40" s="218">
        <v>36763</v>
      </c>
      <c r="D40" s="224">
        <v>47.439189625137104</v>
      </c>
      <c r="E40" s="218">
        <v>18829</v>
      </c>
      <c r="F40" s="218">
        <v>327</v>
      </c>
      <c r="G40" s="218">
        <v>6497</v>
      </c>
      <c r="H40" s="218">
        <v>848</v>
      </c>
      <c r="I40" s="218">
        <v>405</v>
      </c>
      <c r="J40" s="218">
        <v>2798</v>
      </c>
      <c r="K40" s="218">
        <v>1104</v>
      </c>
      <c r="L40" s="218">
        <v>4369</v>
      </c>
      <c r="M40" s="218">
        <v>5555</v>
      </c>
    </row>
    <row r="41" spans="1:13" s="43" customFormat="1" ht="15.75" customHeight="1">
      <c r="A41" s="39" t="s">
        <v>154</v>
      </c>
      <c r="B41" s="215">
        <v>75605</v>
      </c>
      <c r="C41" s="218">
        <v>36501</v>
      </c>
      <c r="D41" s="224">
        <v>48.27855300575359</v>
      </c>
      <c r="E41" s="218">
        <v>18098</v>
      </c>
      <c r="F41" s="218">
        <v>467</v>
      </c>
      <c r="G41" s="218">
        <v>6437</v>
      </c>
      <c r="H41" s="218">
        <v>801</v>
      </c>
      <c r="I41" s="218">
        <v>398</v>
      </c>
      <c r="J41" s="218">
        <v>2215</v>
      </c>
      <c r="K41" s="218">
        <v>1042</v>
      </c>
      <c r="L41" s="218">
        <v>4247</v>
      </c>
      <c r="M41" s="218">
        <v>5399</v>
      </c>
    </row>
    <row r="42" spans="1:13" s="43" customFormat="1" ht="15.75" customHeight="1">
      <c r="A42" s="39" t="s">
        <v>155</v>
      </c>
      <c r="B42" s="215">
        <v>78193</v>
      </c>
      <c r="C42" s="218">
        <v>37645</v>
      </c>
      <c r="D42" s="224">
        <v>48.14369572723901</v>
      </c>
      <c r="E42" s="218">
        <v>18751</v>
      </c>
      <c r="F42" s="218">
        <v>147</v>
      </c>
      <c r="G42" s="218">
        <v>6797</v>
      </c>
      <c r="H42" s="218">
        <v>854</v>
      </c>
      <c r="I42" s="218">
        <v>553</v>
      </c>
      <c r="J42" s="218">
        <v>2316</v>
      </c>
      <c r="K42" s="218">
        <v>1133</v>
      </c>
      <c r="L42" s="218">
        <v>4409</v>
      </c>
      <c r="M42" s="218">
        <v>5588</v>
      </c>
    </row>
    <row r="43" spans="1:13" s="43" customFormat="1" ht="15.75" customHeight="1">
      <c r="A43" s="39" t="s">
        <v>156</v>
      </c>
      <c r="B43" s="215">
        <v>74600</v>
      </c>
      <c r="C43" s="218">
        <v>36061</v>
      </c>
      <c r="D43" s="224">
        <v>48.339142091152816</v>
      </c>
      <c r="E43" s="218">
        <v>17760</v>
      </c>
      <c r="F43" s="218">
        <v>51</v>
      </c>
      <c r="G43" s="218">
        <v>6523</v>
      </c>
      <c r="H43" s="218">
        <v>854</v>
      </c>
      <c r="I43" s="218">
        <v>499</v>
      </c>
      <c r="J43" s="218">
        <v>2200</v>
      </c>
      <c r="K43" s="218">
        <v>1161</v>
      </c>
      <c r="L43" s="218">
        <v>4199</v>
      </c>
      <c r="M43" s="218">
        <v>5292</v>
      </c>
    </row>
    <row r="44" spans="1:13" s="43" customFormat="1" ht="15.75" customHeight="1">
      <c r="A44" s="39" t="s">
        <v>157</v>
      </c>
      <c r="B44" s="215">
        <v>76389</v>
      </c>
      <c r="C44" s="218">
        <v>37243</v>
      </c>
      <c r="D44" s="224">
        <v>48.75440181177918</v>
      </c>
      <c r="E44" s="218">
        <v>18336</v>
      </c>
      <c r="F44" s="218">
        <v>25</v>
      </c>
      <c r="G44" s="218">
        <v>6649</v>
      </c>
      <c r="H44" s="218">
        <v>866</v>
      </c>
      <c r="I44" s="218">
        <v>440</v>
      </c>
      <c r="J44" s="218">
        <v>2221</v>
      </c>
      <c r="K44" s="218">
        <v>1204</v>
      </c>
      <c r="L44" s="218">
        <v>4032</v>
      </c>
      <c r="M44" s="218">
        <v>5373</v>
      </c>
    </row>
    <row r="45" spans="1:13" s="43" customFormat="1" ht="15.75" customHeight="1">
      <c r="A45" s="39" t="s">
        <v>158</v>
      </c>
      <c r="B45" s="215">
        <v>75580</v>
      </c>
      <c r="C45" s="218">
        <v>36902</v>
      </c>
      <c r="D45" s="224">
        <v>48.82508600158772</v>
      </c>
      <c r="E45" s="218">
        <v>19124</v>
      </c>
      <c r="F45" s="221">
        <v>0</v>
      </c>
      <c r="G45" s="218">
        <v>6511</v>
      </c>
      <c r="H45" s="218">
        <v>853</v>
      </c>
      <c r="I45" s="218">
        <v>437</v>
      </c>
      <c r="J45" s="218">
        <v>2177</v>
      </c>
      <c r="K45" s="218">
        <v>1224</v>
      </c>
      <c r="L45" s="218">
        <v>3927</v>
      </c>
      <c r="M45" s="218">
        <v>4425</v>
      </c>
    </row>
    <row r="46" spans="1:13" s="43" customFormat="1" ht="15.75" customHeight="1">
      <c r="A46" s="39" t="s">
        <v>159</v>
      </c>
      <c r="B46" s="215">
        <v>72481</v>
      </c>
      <c r="C46" s="218">
        <v>35323</v>
      </c>
      <c r="D46" s="224">
        <v>48.73415101888771</v>
      </c>
      <c r="E46" s="218">
        <v>18441</v>
      </c>
      <c r="F46" s="221">
        <v>0</v>
      </c>
      <c r="G46" s="218">
        <v>6176</v>
      </c>
      <c r="H46" s="218">
        <v>796</v>
      </c>
      <c r="I46" s="218">
        <v>448</v>
      </c>
      <c r="J46" s="218">
        <v>2070</v>
      </c>
      <c r="K46" s="218">
        <v>1222</v>
      </c>
      <c r="L46" s="218">
        <v>3699</v>
      </c>
      <c r="M46" s="218">
        <v>4306</v>
      </c>
    </row>
    <row r="47" spans="1:13" s="43" customFormat="1" ht="15.75" customHeight="1">
      <c r="A47" s="39" t="s">
        <v>160</v>
      </c>
      <c r="B47" s="215">
        <v>73598</v>
      </c>
      <c r="C47" s="218">
        <v>35782</v>
      </c>
      <c r="D47" s="224">
        <v>48.61816897198293</v>
      </c>
      <c r="E47" s="218">
        <v>18902</v>
      </c>
      <c r="F47" s="221">
        <v>0</v>
      </c>
      <c r="G47" s="218">
        <v>6140</v>
      </c>
      <c r="H47" s="218">
        <v>807</v>
      </c>
      <c r="I47" s="218">
        <v>475</v>
      </c>
      <c r="J47" s="218">
        <v>2146</v>
      </c>
      <c r="K47" s="218">
        <v>1249</v>
      </c>
      <c r="L47" s="218">
        <v>3736</v>
      </c>
      <c r="M47" s="218">
        <v>4361</v>
      </c>
    </row>
    <row r="48" spans="1:13" s="43" customFormat="1" ht="15.75" customHeight="1">
      <c r="A48" s="39" t="s">
        <v>161</v>
      </c>
      <c r="B48" s="215">
        <v>71885</v>
      </c>
      <c r="C48" s="218">
        <v>34945</v>
      </c>
      <c r="D48" s="224">
        <v>48.61236697502956</v>
      </c>
      <c r="E48" s="218">
        <v>18440</v>
      </c>
      <c r="F48" s="221">
        <v>0</v>
      </c>
      <c r="G48" s="218">
        <v>6058</v>
      </c>
      <c r="H48" s="218">
        <v>772</v>
      </c>
      <c r="I48" s="218">
        <v>464</v>
      </c>
      <c r="J48" s="218">
        <v>2139</v>
      </c>
      <c r="K48" s="218">
        <v>1245</v>
      </c>
      <c r="L48" s="218">
        <v>3618</v>
      </c>
      <c r="M48" s="218">
        <v>4204</v>
      </c>
    </row>
    <row r="49" spans="1:13" s="43" customFormat="1" ht="15.75" customHeight="1">
      <c r="A49" s="39" t="s">
        <v>162</v>
      </c>
      <c r="B49" s="215">
        <v>76316</v>
      </c>
      <c r="C49" s="218">
        <v>37033</v>
      </c>
      <c r="D49" s="224">
        <v>48.5258661355417</v>
      </c>
      <c r="E49" s="218">
        <v>19560</v>
      </c>
      <c r="F49" s="218">
        <v>127</v>
      </c>
      <c r="G49" s="218">
        <v>6488</v>
      </c>
      <c r="H49" s="218">
        <v>775</v>
      </c>
      <c r="I49" s="218">
        <v>485</v>
      </c>
      <c r="J49" s="218">
        <v>2252</v>
      </c>
      <c r="K49" s="218">
        <v>1284</v>
      </c>
      <c r="L49" s="218">
        <v>3883</v>
      </c>
      <c r="M49" s="218">
        <v>4429</v>
      </c>
    </row>
    <row r="50" spans="1:5" ht="12.75">
      <c r="A50" s="1"/>
      <c r="E50" s="143"/>
    </row>
    <row r="51" ht="12.75">
      <c r="E51" s="143"/>
    </row>
    <row r="52" ht="12.75">
      <c r="E52" s="143"/>
    </row>
    <row r="53" ht="12.75">
      <c r="E53" s="143"/>
    </row>
    <row r="54" ht="12.75">
      <c r="E54" s="143"/>
    </row>
    <row r="55" ht="12.75">
      <c r="E55" s="143"/>
    </row>
    <row r="56" ht="12.75">
      <c r="E56" s="143"/>
    </row>
    <row r="57" ht="12.75">
      <c r="E57" s="143"/>
    </row>
    <row r="58" ht="12.75">
      <c r="E58" s="143"/>
    </row>
    <row r="59" ht="12.75">
      <c r="E59" s="143"/>
    </row>
    <row r="60" ht="12.75">
      <c r="E60" s="143"/>
    </row>
    <row r="61" ht="12.75">
      <c r="E61" s="143"/>
    </row>
    <row r="62" ht="12.75">
      <c r="E62" s="143"/>
    </row>
    <row r="63" ht="12.75">
      <c r="E63" s="143"/>
    </row>
    <row r="64" ht="12.75">
      <c r="E64" s="143"/>
    </row>
    <row r="65" ht="12.75">
      <c r="E65" s="143"/>
    </row>
    <row r="66" ht="12.75">
      <c r="E66" s="143"/>
    </row>
    <row r="67" ht="12.75">
      <c r="E67" s="143"/>
    </row>
    <row r="68" ht="12.75">
      <c r="E68" s="143"/>
    </row>
    <row r="69" ht="12.75">
      <c r="E69" s="143"/>
    </row>
    <row r="70" ht="12.75">
      <c r="E70" s="143"/>
    </row>
    <row r="71" ht="12.75">
      <c r="E71" s="143"/>
    </row>
    <row r="72" ht="12.75">
      <c r="E72" s="143"/>
    </row>
    <row r="73" ht="12.75">
      <c r="E73" s="143"/>
    </row>
    <row r="74" ht="12.75">
      <c r="E74" s="143"/>
    </row>
    <row r="75" ht="12.75">
      <c r="E75" s="143"/>
    </row>
    <row r="76" ht="12.75">
      <c r="E76" s="143"/>
    </row>
    <row r="77" ht="12.75">
      <c r="E77" s="143"/>
    </row>
    <row r="78" ht="12.75">
      <c r="E78" s="143"/>
    </row>
    <row r="79" ht="12.75">
      <c r="E79" s="143"/>
    </row>
    <row r="80" ht="12.75">
      <c r="E80" s="143"/>
    </row>
    <row r="81" ht="12.75">
      <c r="E81" s="143"/>
    </row>
    <row r="82" ht="12.75">
      <c r="E82" s="143"/>
    </row>
  </sheetData>
  <mergeCells count="11">
    <mergeCell ref="A28:M28"/>
    <mergeCell ref="C31:D32"/>
    <mergeCell ref="E31:E32"/>
    <mergeCell ref="F31:F32"/>
    <mergeCell ref="G31:G32"/>
    <mergeCell ref="I31:I32"/>
    <mergeCell ref="J31:J32"/>
    <mergeCell ref="K31:K32"/>
    <mergeCell ref="L31:L32"/>
    <mergeCell ref="M31:M32"/>
    <mergeCell ref="A30:A33"/>
  </mergeCells>
  <printOptions horizontalCentered="1"/>
  <pageMargins left="0.3937007874015748" right="0.1968503937007874" top="0.7874015748031497" bottom="0.3937007874015748" header="0.5118110236220472" footer="0.5118110236220472"/>
  <pageSetup firstPageNumber="15" useFirstPageNumber="1" horizontalDpi="600" verticalDpi="600" orientation="portrait" paperSize="9" r:id="rId2"/>
  <headerFooter alignWithMargins="0">
    <oddHeader>&amp;C&amp;9- &amp;P -</oddHeader>
  </headerFooter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38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2" customWidth="1"/>
    <col min="2" max="2" width="20.28125" style="2" customWidth="1"/>
    <col min="3" max="7" width="11.421875" style="2" customWidth="1"/>
    <col min="8" max="8" width="10.7109375" style="2" customWidth="1"/>
    <col min="9" max="15" width="12.7109375" style="2" customWidth="1"/>
    <col min="16" max="16" width="5.7109375" style="2" customWidth="1"/>
    <col min="17" max="16384" width="11.421875" style="2" customWidth="1"/>
  </cols>
  <sheetData>
    <row r="3" spans="1:16" ht="12.75" customHeight="1">
      <c r="A3" s="106" t="s">
        <v>100</v>
      </c>
      <c r="B3" s="107"/>
      <c r="C3" s="107"/>
      <c r="D3" s="106"/>
      <c r="E3" s="107"/>
      <c r="F3" s="106"/>
      <c r="G3" s="108"/>
      <c r="H3" s="109" t="s">
        <v>330</v>
      </c>
      <c r="I3" s="110" t="s">
        <v>338</v>
      </c>
      <c r="J3" s="6"/>
      <c r="K3" s="6"/>
      <c r="L3" s="107"/>
      <c r="M3" s="107"/>
      <c r="N3" s="107"/>
      <c r="O3" s="107"/>
      <c r="P3" s="107"/>
    </row>
    <row r="4" spans="1:15" ht="12.75">
      <c r="A4" s="89"/>
      <c r="B4" s="107" t="s">
        <v>5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6" ht="12.75">
      <c r="A5" s="85"/>
      <c r="B5" s="111" t="s">
        <v>95</v>
      </c>
      <c r="C5" s="249" t="s">
        <v>41</v>
      </c>
      <c r="D5" s="284" t="s">
        <v>42</v>
      </c>
      <c r="E5" s="284" t="s">
        <v>43</v>
      </c>
      <c r="F5" s="284" t="s">
        <v>44</v>
      </c>
      <c r="G5" s="284" t="s">
        <v>45</v>
      </c>
      <c r="H5" s="263" t="s">
        <v>46</v>
      </c>
      <c r="I5" s="288" t="s">
        <v>47</v>
      </c>
      <c r="J5" s="263" t="s">
        <v>48</v>
      </c>
      <c r="K5" s="263" t="s">
        <v>49</v>
      </c>
      <c r="L5" s="263" t="s">
        <v>50</v>
      </c>
      <c r="M5" s="263" t="s">
        <v>51</v>
      </c>
      <c r="N5" s="263" t="s">
        <v>52</v>
      </c>
      <c r="O5" s="263" t="s">
        <v>95</v>
      </c>
      <c r="P5" s="112"/>
    </row>
    <row r="6" spans="1:16" ht="12.75">
      <c r="A6" s="22" t="s">
        <v>59</v>
      </c>
      <c r="B6" s="277" t="s">
        <v>219</v>
      </c>
      <c r="C6" s="226"/>
      <c r="D6" s="285"/>
      <c r="E6" s="285"/>
      <c r="F6" s="285"/>
      <c r="G6" s="285"/>
      <c r="H6" s="265"/>
      <c r="I6" s="266"/>
      <c r="J6" s="265"/>
      <c r="K6" s="265"/>
      <c r="L6" s="265"/>
      <c r="M6" s="265"/>
      <c r="N6" s="265"/>
      <c r="O6" s="265"/>
      <c r="P6" s="113" t="s">
        <v>59</v>
      </c>
    </row>
    <row r="7" spans="1:24" ht="12.75">
      <c r="A7" s="22" t="s">
        <v>60</v>
      </c>
      <c r="B7" s="278"/>
      <c r="C7" s="250"/>
      <c r="D7" s="286"/>
      <c r="E7" s="286"/>
      <c r="F7" s="286"/>
      <c r="G7" s="286"/>
      <c r="H7" s="267"/>
      <c r="I7" s="268"/>
      <c r="J7" s="267"/>
      <c r="K7" s="267"/>
      <c r="L7" s="267"/>
      <c r="M7" s="267"/>
      <c r="N7" s="267"/>
      <c r="O7" s="267"/>
      <c r="P7" s="113" t="s">
        <v>60</v>
      </c>
      <c r="W7" s="93"/>
      <c r="X7" s="93"/>
    </row>
    <row r="8" spans="1:24" ht="12.75">
      <c r="A8" s="114"/>
      <c r="B8" s="279"/>
      <c r="C8" s="255" t="s">
        <v>97</v>
      </c>
      <c r="D8" s="256"/>
      <c r="E8" s="256"/>
      <c r="F8" s="256"/>
      <c r="G8" s="256"/>
      <c r="H8" s="256"/>
      <c r="I8" s="256" t="s">
        <v>97</v>
      </c>
      <c r="J8" s="256"/>
      <c r="K8" s="256"/>
      <c r="L8" s="256"/>
      <c r="M8" s="256"/>
      <c r="N8" s="256"/>
      <c r="O8" s="287"/>
      <c r="P8" s="115"/>
      <c r="W8" s="93"/>
      <c r="X8" s="93"/>
    </row>
    <row r="9" spans="1:24" ht="19.5" customHeight="1">
      <c r="A9" s="87"/>
      <c r="B9" s="116"/>
      <c r="C9" s="89"/>
      <c r="D9" s="89"/>
      <c r="E9" s="89"/>
      <c r="F9" s="89"/>
      <c r="G9" s="89"/>
      <c r="H9" s="89"/>
      <c r="I9" s="117"/>
      <c r="J9" s="89"/>
      <c r="K9" s="89"/>
      <c r="L9" s="89"/>
      <c r="M9" s="89"/>
      <c r="N9" s="89"/>
      <c r="O9" s="89"/>
      <c r="P9" s="118"/>
      <c r="W9" s="93"/>
      <c r="X9" s="93"/>
    </row>
    <row r="10" spans="1:24" s="43" customFormat="1" ht="18.75" customHeight="1">
      <c r="A10" s="119">
        <v>1</v>
      </c>
      <c r="B10" s="32" t="s">
        <v>254</v>
      </c>
      <c r="C10" s="120">
        <v>75931</v>
      </c>
      <c r="D10" s="120">
        <v>70105</v>
      </c>
      <c r="E10" s="120">
        <v>78920</v>
      </c>
      <c r="F10" s="120">
        <v>76953</v>
      </c>
      <c r="G10" s="120">
        <v>80935</v>
      </c>
      <c r="H10" s="120">
        <v>77019</v>
      </c>
      <c r="I10" s="120">
        <v>78462</v>
      </c>
      <c r="J10" s="120">
        <v>75890</v>
      </c>
      <c r="K10" s="120">
        <v>72921</v>
      </c>
      <c r="L10" s="120">
        <v>72716</v>
      </c>
      <c r="M10" s="120">
        <v>69675</v>
      </c>
      <c r="N10" s="120">
        <v>73946</v>
      </c>
      <c r="O10" s="120">
        <v>903473</v>
      </c>
      <c r="P10" s="121">
        <v>1</v>
      </c>
      <c r="W10" s="122"/>
      <c r="X10" s="122"/>
    </row>
    <row r="11" spans="1:24" s="43" customFormat="1" ht="18.75" customHeight="1">
      <c r="A11" s="123">
        <v>2</v>
      </c>
      <c r="B11" s="35" t="s">
        <v>302</v>
      </c>
      <c r="C11" s="124">
        <v>76481</v>
      </c>
      <c r="D11" s="124">
        <v>72602</v>
      </c>
      <c r="E11" s="124">
        <v>77495</v>
      </c>
      <c r="F11" s="124">
        <v>75605</v>
      </c>
      <c r="G11" s="124">
        <v>78193</v>
      </c>
      <c r="H11" s="124">
        <v>74600</v>
      </c>
      <c r="I11" s="124">
        <v>76389</v>
      </c>
      <c r="J11" s="124">
        <v>75580</v>
      </c>
      <c r="K11" s="124">
        <v>72481</v>
      </c>
      <c r="L11" s="124">
        <v>73598</v>
      </c>
      <c r="M11" s="124">
        <v>71885</v>
      </c>
      <c r="N11" s="124">
        <v>76316</v>
      </c>
      <c r="O11" s="124">
        <v>901225</v>
      </c>
      <c r="P11" s="125">
        <v>2</v>
      </c>
      <c r="Q11" s="126"/>
      <c r="W11" s="122"/>
      <c r="X11" s="122"/>
    </row>
    <row r="12" spans="1:24" ht="19.5" customHeight="1">
      <c r="A12" s="87"/>
      <c r="B12" s="116"/>
      <c r="C12" s="89"/>
      <c r="D12" s="89"/>
      <c r="E12" s="89"/>
      <c r="F12" s="127"/>
      <c r="G12" s="89"/>
      <c r="H12" s="89"/>
      <c r="I12" s="117"/>
      <c r="J12" s="89"/>
      <c r="K12" s="89"/>
      <c r="L12" s="89"/>
      <c r="M12" s="89"/>
      <c r="N12" s="89"/>
      <c r="O12" s="89"/>
      <c r="P12" s="118"/>
      <c r="W12" s="93"/>
      <c r="X12" s="93"/>
    </row>
    <row r="13" spans="1:24" s="43" customFormat="1" ht="18.75" customHeight="1">
      <c r="A13" s="119">
        <v>3</v>
      </c>
      <c r="B13" s="39" t="s">
        <v>63</v>
      </c>
      <c r="C13" s="120">
        <v>492</v>
      </c>
      <c r="D13" s="120">
        <v>432</v>
      </c>
      <c r="E13" s="120">
        <v>460</v>
      </c>
      <c r="F13" s="120">
        <v>463</v>
      </c>
      <c r="G13" s="120">
        <v>491</v>
      </c>
      <c r="H13" s="120">
        <v>495</v>
      </c>
      <c r="I13" s="120">
        <v>513</v>
      </c>
      <c r="J13" s="120">
        <v>523</v>
      </c>
      <c r="K13" s="120">
        <v>496</v>
      </c>
      <c r="L13" s="120">
        <v>498</v>
      </c>
      <c r="M13" s="120">
        <v>473</v>
      </c>
      <c r="N13" s="120">
        <v>507</v>
      </c>
      <c r="O13" s="120">
        <v>5843</v>
      </c>
      <c r="P13" s="121">
        <v>3</v>
      </c>
      <c r="W13" s="122"/>
      <c r="X13" s="122"/>
    </row>
    <row r="14" spans="1:24" s="43" customFormat="1" ht="18.75" customHeight="1">
      <c r="A14" s="119">
        <v>4</v>
      </c>
      <c r="B14" s="39" t="s">
        <v>64</v>
      </c>
      <c r="C14" s="120">
        <v>344</v>
      </c>
      <c r="D14" s="120">
        <v>321</v>
      </c>
      <c r="E14" s="120">
        <v>351</v>
      </c>
      <c r="F14" s="120">
        <v>356</v>
      </c>
      <c r="G14" s="120">
        <v>366</v>
      </c>
      <c r="H14" s="120">
        <v>342</v>
      </c>
      <c r="I14" s="120">
        <v>356</v>
      </c>
      <c r="J14" s="120">
        <v>359</v>
      </c>
      <c r="K14" s="120">
        <v>347</v>
      </c>
      <c r="L14" s="120">
        <v>346</v>
      </c>
      <c r="M14" s="120">
        <v>340</v>
      </c>
      <c r="N14" s="120">
        <v>363</v>
      </c>
      <c r="O14" s="120">
        <v>4191</v>
      </c>
      <c r="P14" s="121">
        <v>4</v>
      </c>
      <c r="W14" s="122"/>
      <c r="X14" s="122"/>
    </row>
    <row r="15" spans="1:24" s="43" customFormat="1" ht="18.75" customHeight="1">
      <c r="A15" s="119">
        <v>5</v>
      </c>
      <c r="B15" s="39" t="s">
        <v>65</v>
      </c>
      <c r="C15" s="120">
        <v>0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1">
        <v>5</v>
      </c>
      <c r="W15" s="122"/>
      <c r="X15" s="122"/>
    </row>
    <row r="16" spans="1:24" s="43" customFormat="1" ht="18.75" customHeight="1">
      <c r="A16" s="119">
        <v>6</v>
      </c>
      <c r="B16" s="39" t="s">
        <v>66</v>
      </c>
      <c r="C16" s="120">
        <v>0</v>
      </c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1">
        <v>6</v>
      </c>
      <c r="W16" s="122"/>
      <c r="X16" s="122"/>
    </row>
    <row r="17" spans="1:24" s="43" customFormat="1" ht="18.75" customHeight="1">
      <c r="A17" s="119">
        <v>7</v>
      </c>
      <c r="B17" s="39" t="s">
        <v>291</v>
      </c>
      <c r="C17" s="120">
        <v>97</v>
      </c>
      <c r="D17" s="120">
        <v>89</v>
      </c>
      <c r="E17" s="120">
        <v>100</v>
      </c>
      <c r="F17" s="120">
        <v>98</v>
      </c>
      <c r="G17" s="120">
        <v>111</v>
      </c>
      <c r="H17" s="120">
        <v>100</v>
      </c>
      <c r="I17" s="120">
        <v>96</v>
      </c>
      <c r="J17" s="120">
        <v>101</v>
      </c>
      <c r="K17" s="120">
        <v>97</v>
      </c>
      <c r="L17" s="120">
        <v>95</v>
      </c>
      <c r="M17" s="120">
        <v>92</v>
      </c>
      <c r="N17" s="120">
        <v>93</v>
      </c>
      <c r="O17" s="120">
        <v>1169</v>
      </c>
      <c r="P17" s="121">
        <v>7</v>
      </c>
      <c r="W17" s="122"/>
      <c r="X17" s="122"/>
    </row>
    <row r="18" spans="1:24" s="43" customFormat="1" ht="18.75" customHeight="1">
      <c r="A18" s="119">
        <v>8</v>
      </c>
      <c r="B18" s="39" t="s">
        <v>101</v>
      </c>
      <c r="C18" s="120">
        <v>363</v>
      </c>
      <c r="D18" s="120">
        <v>346</v>
      </c>
      <c r="E18" s="120">
        <v>365</v>
      </c>
      <c r="F18" s="120">
        <v>360</v>
      </c>
      <c r="G18" s="120">
        <v>369</v>
      </c>
      <c r="H18" s="120">
        <v>365</v>
      </c>
      <c r="I18" s="120">
        <v>386</v>
      </c>
      <c r="J18" s="120">
        <v>391</v>
      </c>
      <c r="K18" s="120">
        <v>390</v>
      </c>
      <c r="L18" s="120">
        <v>392</v>
      </c>
      <c r="M18" s="120">
        <v>374</v>
      </c>
      <c r="N18" s="120">
        <v>371</v>
      </c>
      <c r="O18" s="120">
        <v>4472</v>
      </c>
      <c r="P18" s="121">
        <v>8</v>
      </c>
      <c r="W18" s="122"/>
      <c r="X18" s="122"/>
    </row>
    <row r="19" spans="1:24" ht="19.5" customHeight="1">
      <c r="A19" s="87"/>
      <c r="B19" s="116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18"/>
      <c r="W19" s="93"/>
      <c r="X19" s="93"/>
    </row>
    <row r="20" spans="1:24" s="43" customFormat="1" ht="18.75" customHeight="1">
      <c r="A20" s="119">
        <v>9</v>
      </c>
      <c r="B20" s="39" t="s">
        <v>67</v>
      </c>
      <c r="C20" s="120">
        <v>5217</v>
      </c>
      <c r="D20" s="120">
        <v>4859</v>
      </c>
      <c r="E20" s="120">
        <v>5137</v>
      </c>
      <c r="F20" s="120">
        <v>4982</v>
      </c>
      <c r="G20" s="120">
        <v>5185</v>
      </c>
      <c r="H20" s="120">
        <v>4923</v>
      </c>
      <c r="I20" s="120">
        <v>5021</v>
      </c>
      <c r="J20" s="120">
        <v>4984</v>
      </c>
      <c r="K20" s="120">
        <v>4720</v>
      </c>
      <c r="L20" s="120">
        <v>4736</v>
      </c>
      <c r="M20" s="120">
        <v>4628</v>
      </c>
      <c r="N20" s="120">
        <v>4848</v>
      </c>
      <c r="O20" s="120">
        <v>59240</v>
      </c>
      <c r="P20" s="121">
        <v>9</v>
      </c>
      <c r="W20" s="122"/>
      <c r="X20" s="122"/>
    </row>
    <row r="21" spans="1:24" s="43" customFormat="1" ht="18.75" customHeight="1">
      <c r="A21" s="119">
        <v>10</v>
      </c>
      <c r="B21" s="39" t="s">
        <v>68</v>
      </c>
      <c r="C21" s="120">
        <v>2688</v>
      </c>
      <c r="D21" s="120">
        <v>2692</v>
      </c>
      <c r="E21" s="120">
        <v>2887</v>
      </c>
      <c r="F21" s="120">
        <v>2860</v>
      </c>
      <c r="G21" s="120">
        <v>3098</v>
      </c>
      <c r="H21" s="120">
        <v>2915</v>
      </c>
      <c r="I21" s="120">
        <v>2934</v>
      </c>
      <c r="J21" s="120">
        <v>2928</v>
      </c>
      <c r="K21" s="120">
        <v>2743</v>
      </c>
      <c r="L21" s="120">
        <v>2778</v>
      </c>
      <c r="M21" s="120">
        <v>2745</v>
      </c>
      <c r="N21" s="120">
        <v>2965</v>
      </c>
      <c r="O21" s="120">
        <v>34233</v>
      </c>
      <c r="P21" s="121">
        <v>10</v>
      </c>
      <c r="W21" s="122"/>
      <c r="X21" s="122"/>
    </row>
    <row r="22" spans="1:24" s="43" customFormat="1" ht="18.75" customHeight="1">
      <c r="A22" s="119">
        <v>11</v>
      </c>
      <c r="B22" s="39" t="s">
        <v>102</v>
      </c>
      <c r="C22" s="120">
        <v>6418</v>
      </c>
      <c r="D22" s="120">
        <v>6045</v>
      </c>
      <c r="E22" s="120">
        <v>6453</v>
      </c>
      <c r="F22" s="120">
        <v>6388</v>
      </c>
      <c r="G22" s="120">
        <v>6796</v>
      </c>
      <c r="H22" s="120">
        <v>6609</v>
      </c>
      <c r="I22" s="120">
        <v>6685</v>
      </c>
      <c r="J22" s="120">
        <v>6528</v>
      </c>
      <c r="K22" s="120">
        <v>6276</v>
      </c>
      <c r="L22" s="120">
        <v>6325</v>
      </c>
      <c r="M22" s="120">
        <v>6189</v>
      </c>
      <c r="N22" s="120">
        <v>6607</v>
      </c>
      <c r="O22" s="120">
        <v>77319</v>
      </c>
      <c r="P22" s="121">
        <v>11</v>
      </c>
      <c r="W22" s="122"/>
      <c r="X22" s="122"/>
    </row>
    <row r="23" spans="1:24" s="43" customFormat="1" ht="18.75" customHeight="1">
      <c r="A23" s="119">
        <v>12</v>
      </c>
      <c r="B23" s="39" t="s">
        <v>70</v>
      </c>
      <c r="C23" s="120">
        <v>4268</v>
      </c>
      <c r="D23" s="120">
        <v>4058</v>
      </c>
      <c r="E23" s="120">
        <v>4295</v>
      </c>
      <c r="F23" s="120">
        <v>4204</v>
      </c>
      <c r="G23" s="120">
        <v>4323</v>
      </c>
      <c r="H23" s="120">
        <v>4102</v>
      </c>
      <c r="I23" s="120">
        <v>4169</v>
      </c>
      <c r="J23" s="120">
        <v>4148</v>
      </c>
      <c r="K23" s="120">
        <v>3991</v>
      </c>
      <c r="L23" s="120">
        <v>4103</v>
      </c>
      <c r="M23" s="120">
        <v>4068</v>
      </c>
      <c r="N23" s="120">
        <v>4351</v>
      </c>
      <c r="O23" s="120">
        <v>50080</v>
      </c>
      <c r="P23" s="121">
        <v>12</v>
      </c>
      <c r="W23" s="122"/>
      <c r="X23" s="122"/>
    </row>
    <row r="24" spans="1:24" s="43" customFormat="1" ht="18.75" customHeight="1">
      <c r="A24" s="119">
        <v>13</v>
      </c>
      <c r="B24" s="39" t="s">
        <v>71</v>
      </c>
      <c r="C24" s="120">
        <v>2200</v>
      </c>
      <c r="D24" s="120">
        <v>2102</v>
      </c>
      <c r="E24" s="120">
        <v>2235</v>
      </c>
      <c r="F24" s="120">
        <v>2208</v>
      </c>
      <c r="G24" s="120">
        <v>2307</v>
      </c>
      <c r="H24" s="120">
        <v>2227</v>
      </c>
      <c r="I24" s="120">
        <v>2305</v>
      </c>
      <c r="J24" s="120">
        <v>2317</v>
      </c>
      <c r="K24" s="120">
        <v>2198</v>
      </c>
      <c r="L24" s="120">
        <v>2215</v>
      </c>
      <c r="M24" s="120">
        <v>2187</v>
      </c>
      <c r="N24" s="120">
        <v>2309</v>
      </c>
      <c r="O24" s="120">
        <v>26810</v>
      </c>
      <c r="P24" s="121">
        <v>13</v>
      </c>
      <c r="W24" s="122"/>
      <c r="X24" s="122"/>
    </row>
    <row r="25" spans="1:24" s="43" customFormat="1" ht="18.75" customHeight="1">
      <c r="A25" s="119">
        <v>14</v>
      </c>
      <c r="B25" s="39" t="s">
        <v>72</v>
      </c>
      <c r="C25" s="120">
        <v>4462</v>
      </c>
      <c r="D25" s="120">
        <v>4173</v>
      </c>
      <c r="E25" s="120">
        <v>4485</v>
      </c>
      <c r="F25" s="120">
        <v>4415</v>
      </c>
      <c r="G25" s="120">
        <v>4610</v>
      </c>
      <c r="H25" s="120">
        <v>4411</v>
      </c>
      <c r="I25" s="120">
        <v>4534</v>
      </c>
      <c r="J25" s="120">
        <v>4474</v>
      </c>
      <c r="K25" s="120">
        <v>4222</v>
      </c>
      <c r="L25" s="120">
        <v>4232</v>
      </c>
      <c r="M25" s="120">
        <v>4126</v>
      </c>
      <c r="N25" s="120">
        <v>4433</v>
      </c>
      <c r="O25" s="120">
        <v>52577</v>
      </c>
      <c r="P25" s="121">
        <v>14</v>
      </c>
      <c r="W25" s="122"/>
      <c r="X25" s="122"/>
    </row>
    <row r="26" spans="1:24" ht="19.5" customHeight="1">
      <c r="A26" s="87"/>
      <c r="B26" s="116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18"/>
      <c r="W26" s="93"/>
      <c r="X26" s="93"/>
    </row>
    <row r="27" spans="1:24" ht="18.75" customHeight="1">
      <c r="A27" s="128">
        <v>15</v>
      </c>
      <c r="B27" s="39" t="s">
        <v>73</v>
      </c>
      <c r="C27" s="120">
        <v>3606</v>
      </c>
      <c r="D27" s="120">
        <v>3437</v>
      </c>
      <c r="E27" s="120">
        <v>3661</v>
      </c>
      <c r="F27" s="120">
        <v>3548</v>
      </c>
      <c r="G27" s="120">
        <v>3596</v>
      </c>
      <c r="H27" s="120">
        <v>3368</v>
      </c>
      <c r="I27" s="120">
        <v>3476</v>
      </c>
      <c r="J27" s="120">
        <v>3420</v>
      </c>
      <c r="K27" s="120">
        <v>3377</v>
      </c>
      <c r="L27" s="120">
        <v>3392</v>
      </c>
      <c r="M27" s="120">
        <v>3320</v>
      </c>
      <c r="N27" s="120">
        <v>3546</v>
      </c>
      <c r="O27" s="120">
        <v>41747</v>
      </c>
      <c r="P27" s="129">
        <v>15</v>
      </c>
      <c r="W27" s="93"/>
      <c r="X27" s="93"/>
    </row>
    <row r="28" spans="1:24" ht="18.75" customHeight="1">
      <c r="A28" s="128">
        <v>16</v>
      </c>
      <c r="B28" s="39" t="s">
        <v>74</v>
      </c>
      <c r="C28" s="120">
        <v>3864</v>
      </c>
      <c r="D28" s="120">
        <v>3660</v>
      </c>
      <c r="E28" s="120">
        <v>3803</v>
      </c>
      <c r="F28" s="120">
        <v>3662</v>
      </c>
      <c r="G28" s="120">
        <v>3716</v>
      </c>
      <c r="H28" s="120">
        <v>3582</v>
      </c>
      <c r="I28" s="120">
        <v>3657</v>
      </c>
      <c r="J28" s="120">
        <v>3641</v>
      </c>
      <c r="K28" s="120">
        <v>3498</v>
      </c>
      <c r="L28" s="120">
        <v>3523</v>
      </c>
      <c r="M28" s="120">
        <v>3442</v>
      </c>
      <c r="N28" s="120">
        <v>3622</v>
      </c>
      <c r="O28" s="120">
        <v>43670</v>
      </c>
      <c r="P28" s="129">
        <v>16</v>
      </c>
      <c r="W28" s="93"/>
      <c r="X28" s="93"/>
    </row>
    <row r="29" spans="1:24" ht="18.75" customHeight="1">
      <c r="A29" s="128">
        <v>17</v>
      </c>
      <c r="B29" s="39" t="s">
        <v>75</v>
      </c>
      <c r="C29" s="120">
        <v>4437</v>
      </c>
      <c r="D29" s="120">
        <v>4170</v>
      </c>
      <c r="E29" s="120">
        <v>4480</v>
      </c>
      <c r="F29" s="120">
        <v>4320</v>
      </c>
      <c r="G29" s="120">
        <v>4410</v>
      </c>
      <c r="H29" s="120">
        <v>4134</v>
      </c>
      <c r="I29" s="120">
        <v>4235</v>
      </c>
      <c r="J29" s="120">
        <v>4221</v>
      </c>
      <c r="K29" s="120">
        <v>4101</v>
      </c>
      <c r="L29" s="120">
        <v>4148</v>
      </c>
      <c r="M29" s="120">
        <v>4065</v>
      </c>
      <c r="N29" s="120">
        <v>4327</v>
      </c>
      <c r="O29" s="120">
        <v>51048</v>
      </c>
      <c r="P29" s="129">
        <v>17</v>
      </c>
      <c r="W29" s="93"/>
      <c r="X29" s="93"/>
    </row>
    <row r="30" spans="1:24" ht="18.75" customHeight="1">
      <c r="A30" s="128">
        <v>18</v>
      </c>
      <c r="B30" s="39" t="s">
        <v>76</v>
      </c>
      <c r="C30" s="120">
        <v>2473</v>
      </c>
      <c r="D30" s="120">
        <v>2387</v>
      </c>
      <c r="E30" s="120">
        <v>2526</v>
      </c>
      <c r="F30" s="120">
        <v>2455</v>
      </c>
      <c r="G30" s="120">
        <v>2538</v>
      </c>
      <c r="H30" s="120">
        <v>2424</v>
      </c>
      <c r="I30" s="120">
        <v>2410</v>
      </c>
      <c r="J30" s="120">
        <v>2354</v>
      </c>
      <c r="K30" s="120">
        <v>2226</v>
      </c>
      <c r="L30" s="120">
        <v>2264</v>
      </c>
      <c r="M30" s="120">
        <v>2204</v>
      </c>
      <c r="N30" s="120">
        <v>2317</v>
      </c>
      <c r="O30" s="120">
        <v>28578</v>
      </c>
      <c r="P30" s="129">
        <v>18</v>
      </c>
      <c r="W30" s="93"/>
      <c r="X30" s="93"/>
    </row>
    <row r="31" spans="1:24" ht="18.75" customHeight="1">
      <c r="A31" s="128">
        <v>19</v>
      </c>
      <c r="B31" s="39" t="s">
        <v>77</v>
      </c>
      <c r="C31" s="120">
        <v>4913</v>
      </c>
      <c r="D31" s="120">
        <v>4559</v>
      </c>
      <c r="E31" s="120">
        <v>4815</v>
      </c>
      <c r="F31" s="120">
        <v>4719</v>
      </c>
      <c r="G31" s="120">
        <v>4824</v>
      </c>
      <c r="H31" s="120">
        <v>4568</v>
      </c>
      <c r="I31" s="120">
        <v>4641</v>
      </c>
      <c r="J31" s="120">
        <v>4600</v>
      </c>
      <c r="K31" s="120">
        <v>4440</v>
      </c>
      <c r="L31" s="120">
        <v>4587</v>
      </c>
      <c r="M31" s="120">
        <v>4486</v>
      </c>
      <c r="N31" s="120">
        <v>4783</v>
      </c>
      <c r="O31" s="120">
        <v>55935</v>
      </c>
      <c r="P31" s="129">
        <v>19</v>
      </c>
      <c r="W31" s="93"/>
      <c r="X31" s="93"/>
    </row>
    <row r="32" spans="1:24" ht="18.75" customHeight="1">
      <c r="A32" s="128">
        <v>20</v>
      </c>
      <c r="B32" s="39" t="s">
        <v>78</v>
      </c>
      <c r="C32" s="120">
        <v>1443</v>
      </c>
      <c r="D32" s="120">
        <v>1392</v>
      </c>
      <c r="E32" s="120">
        <v>1455</v>
      </c>
      <c r="F32" s="120">
        <v>1389</v>
      </c>
      <c r="G32" s="120">
        <v>1381</v>
      </c>
      <c r="H32" s="120">
        <v>1280</v>
      </c>
      <c r="I32" s="120">
        <v>1265</v>
      </c>
      <c r="J32" s="120">
        <v>1282</v>
      </c>
      <c r="K32" s="120">
        <v>1283</v>
      </c>
      <c r="L32" s="120">
        <v>1366</v>
      </c>
      <c r="M32" s="120">
        <v>1358</v>
      </c>
      <c r="N32" s="120">
        <v>1463</v>
      </c>
      <c r="O32" s="120">
        <v>16357</v>
      </c>
      <c r="P32" s="129">
        <v>20</v>
      </c>
      <c r="W32" s="93"/>
      <c r="X32" s="93"/>
    </row>
    <row r="33" spans="1:24" ht="19.5" customHeight="1">
      <c r="A33" s="87"/>
      <c r="B33" s="116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18"/>
      <c r="W33" s="93"/>
      <c r="X33" s="93"/>
    </row>
    <row r="34" spans="1:24" s="43" customFormat="1" ht="18.75" customHeight="1">
      <c r="A34" s="119">
        <v>21</v>
      </c>
      <c r="B34" s="39" t="s">
        <v>79</v>
      </c>
      <c r="C34" s="120">
        <v>3864</v>
      </c>
      <c r="D34" s="120">
        <v>3700</v>
      </c>
      <c r="E34" s="120">
        <v>3948</v>
      </c>
      <c r="F34" s="120">
        <v>3582</v>
      </c>
      <c r="G34" s="120">
        <v>3643</v>
      </c>
      <c r="H34" s="120">
        <v>3472</v>
      </c>
      <c r="I34" s="120">
        <v>3620</v>
      </c>
      <c r="J34" s="120">
        <v>3590</v>
      </c>
      <c r="K34" s="120">
        <v>3479</v>
      </c>
      <c r="L34" s="120">
        <v>3566</v>
      </c>
      <c r="M34" s="120">
        <v>3498</v>
      </c>
      <c r="N34" s="120">
        <v>3762</v>
      </c>
      <c r="O34" s="120">
        <v>43724</v>
      </c>
      <c r="P34" s="121">
        <v>21</v>
      </c>
      <c r="W34" s="122"/>
      <c r="X34" s="122"/>
    </row>
    <row r="35" spans="1:24" s="43" customFormat="1" ht="18.75" customHeight="1">
      <c r="A35" s="119">
        <v>22</v>
      </c>
      <c r="B35" s="39" t="s">
        <v>80</v>
      </c>
      <c r="C35" s="120">
        <v>4375</v>
      </c>
      <c r="D35" s="120">
        <v>4169</v>
      </c>
      <c r="E35" s="120">
        <v>4518</v>
      </c>
      <c r="F35" s="120">
        <v>4698</v>
      </c>
      <c r="G35" s="120">
        <v>4893</v>
      </c>
      <c r="H35" s="120">
        <v>4640</v>
      </c>
      <c r="I35" s="120">
        <v>4778</v>
      </c>
      <c r="J35" s="120">
        <v>4711</v>
      </c>
      <c r="K35" s="120">
        <v>4493</v>
      </c>
      <c r="L35" s="120">
        <v>4651</v>
      </c>
      <c r="M35" s="120">
        <v>4515</v>
      </c>
      <c r="N35" s="120">
        <v>4726</v>
      </c>
      <c r="O35" s="120">
        <v>55167</v>
      </c>
      <c r="P35" s="121">
        <v>22</v>
      </c>
      <c r="W35" s="122"/>
      <c r="X35" s="122"/>
    </row>
    <row r="36" spans="1:24" s="43" customFormat="1" ht="18.75" customHeight="1">
      <c r="A36" s="119">
        <v>23</v>
      </c>
      <c r="B36" s="39" t="s">
        <v>81</v>
      </c>
      <c r="C36" s="120">
        <v>8902</v>
      </c>
      <c r="D36" s="120">
        <v>8421</v>
      </c>
      <c r="E36" s="120">
        <v>8984</v>
      </c>
      <c r="F36" s="120">
        <v>8780</v>
      </c>
      <c r="G36" s="120">
        <v>9061</v>
      </c>
      <c r="H36" s="120">
        <v>8658</v>
      </c>
      <c r="I36" s="120">
        <v>8967</v>
      </c>
      <c r="J36" s="120">
        <v>8920</v>
      </c>
      <c r="K36" s="120">
        <v>8571</v>
      </c>
      <c r="L36" s="120">
        <v>8763</v>
      </c>
      <c r="M36" s="120">
        <v>8515</v>
      </c>
      <c r="N36" s="120">
        <v>9004</v>
      </c>
      <c r="O36" s="120">
        <v>105546</v>
      </c>
      <c r="P36" s="121">
        <v>23</v>
      </c>
      <c r="W36" s="122"/>
      <c r="X36" s="122"/>
    </row>
    <row r="37" spans="1:24" s="43" customFormat="1" ht="18.75" customHeight="1">
      <c r="A37" s="119">
        <v>24</v>
      </c>
      <c r="B37" s="39" t="s">
        <v>82</v>
      </c>
      <c r="C37" s="120">
        <v>8430</v>
      </c>
      <c r="D37" s="120">
        <v>8140</v>
      </c>
      <c r="E37" s="120">
        <v>8825</v>
      </c>
      <c r="F37" s="120">
        <v>8538</v>
      </c>
      <c r="G37" s="120">
        <v>8931</v>
      </c>
      <c r="H37" s="120">
        <v>8534</v>
      </c>
      <c r="I37" s="120">
        <v>8773</v>
      </c>
      <c r="J37" s="120">
        <v>8566</v>
      </c>
      <c r="K37" s="120">
        <v>8181</v>
      </c>
      <c r="L37" s="120">
        <v>8295</v>
      </c>
      <c r="M37" s="120">
        <v>8058</v>
      </c>
      <c r="N37" s="120">
        <v>8545</v>
      </c>
      <c r="O37" s="120">
        <v>101816</v>
      </c>
      <c r="P37" s="121">
        <v>24</v>
      </c>
      <c r="W37" s="122"/>
      <c r="X37" s="122"/>
    </row>
    <row r="38" spans="1:24" s="43" customFormat="1" ht="18.75" customHeight="1">
      <c r="A38" s="119">
        <v>25</v>
      </c>
      <c r="B38" s="39" t="s">
        <v>83</v>
      </c>
      <c r="C38" s="120">
        <v>3625</v>
      </c>
      <c r="D38" s="120">
        <v>3450</v>
      </c>
      <c r="E38" s="120">
        <v>3712</v>
      </c>
      <c r="F38" s="120">
        <v>3580</v>
      </c>
      <c r="G38" s="120">
        <v>3544</v>
      </c>
      <c r="H38" s="120">
        <v>3451</v>
      </c>
      <c r="I38" s="120">
        <v>3568</v>
      </c>
      <c r="J38" s="120">
        <v>3522</v>
      </c>
      <c r="K38" s="120">
        <v>3352</v>
      </c>
      <c r="L38" s="120">
        <v>3323</v>
      </c>
      <c r="M38" s="120">
        <v>3202</v>
      </c>
      <c r="N38" s="120">
        <v>3374</v>
      </c>
      <c r="O38" s="120">
        <v>41703</v>
      </c>
      <c r="P38" s="121">
        <v>25</v>
      </c>
      <c r="W38" s="122"/>
      <c r="X38" s="122"/>
    </row>
  </sheetData>
  <mergeCells count="16">
    <mergeCell ref="N5:N7"/>
    <mergeCell ref="O5:O7"/>
    <mergeCell ref="I5:I7"/>
    <mergeCell ref="J5:J7"/>
    <mergeCell ref="K5:K7"/>
    <mergeCell ref="L5:L7"/>
    <mergeCell ref="B6:B8"/>
    <mergeCell ref="G5:G7"/>
    <mergeCell ref="I8:O8"/>
    <mergeCell ref="C8:H8"/>
    <mergeCell ref="C5:C7"/>
    <mergeCell ref="H5:H7"/>
    <mergeCell ref="D5:D7"/>
    <mergeCell ref="E5:E7"/>
    <mergeCell ref="F5:F7"/>
    <mergeCell ref="M5:M7"/>
  </mergeCells>
  <printOptions horizontalCentered="1"/>
  <pageMargins left="0.3937007874015748" right="0.3937007874015748" top="0.7874015748031497" bottom="0.3937007874015748" header="0.5118110236220472" footer="0.5118110236220472"/>
  <pageSetup firstPageNumber="16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68"/>
  <sheetViews>
    <sheetView workbookViewId="0" topLeftCell="A1">
      <selection activeCell="A1" sqref="A1"/>
    </sheetView>
  </sheetViews>
  <sheetFormatPr defaultColWidth="11.421875" defaultRowHeight="12.75"/>
  <cols>
    <col min="1" max="1" width="16.8515625" style="2" customWidth="1"/>
    <col min="2" max="2" width="7.7109375" style="2" customWidth="1"/>
    <col min="3" max="5" width="12.7109375" style="2" customWidth="1"/>
    <col min="6" max="7" width="10.7109375" style="2" customWidth="1"/>
    <col min="8" max="8" width="11.57421875" style="2" customWidth="1"/>
    <col min="9" max="16384" width="11.421875" style="2" customWidth="1"/>
  </cols>
  <sheetData>
    <row r="2" spans="1:7" ht="12.75">
      <c r="A2" s="45"/>
      <c r="B2" s="45"/>
      <c r="C2" s="45"/>
      <c r="D2" s="45"/>
      <c r="E2" s="45"/>
      <c r="F2" s="45"/>
      <c r="G2" s="45"/>
    </row>
    <row r="3" spans="1:8" ht="12.75">
      <c r="A3" s="248" t="s">
        <v>305</v>
      </c>
      <c r="B3" s="248"/>
      <c r="C3" s="248"/>
      <c r="D3" s="248"/>
      <c r="E3" s="248"/>
      <c r="F3" s="248"/>
      <c r="G3" s="248"/>
      <c r="H3" s="248"/>
    </row>
    <row r="4" spans="1:7" ht="12.75">
      <c r="A4" s="1"/>
      <c r="B4" s="1"/>
      <c r="C4" s="1"/>
      <c r="D4" s="1"/>
      <c r="E4" s="1"/>
      <c r="F4" s="1"/>
      <c r="G4" s="1"/>
    </row>
    <row r="5" spans="1:8" ht="12.75">
      <c r="A5" s="257" t="s">
        <v>285</v>
      </c>
      <c r="B5" s="249" t="s">
        <v>150</v>
      </c>
      <c r="C5" s="284" t="s">
        <v>286</v>
      </c>
      <c r="D5" s="284" t="s">
        <v>287</v>
      </c>
      <c r="E5" s="284" t="s">
        <v>288</v>
      </c>
      <c r="F5" s="16" t="s">
        <v>86</v>
      </c>
      <c r="G5" s="17"/>
      <c r="H5" s="64" t="s">
        <v>145</v>
      </c>
    </row>
    <row r="6" spans="1:8" ht="12.75">
      <c r="A6" s="258"/>
      <c r="B6" s="226"/>
      <c r="C6" s="285"/>
      <c r="D6" s="285"/>
      <c r="E6" s="285"/>
      <c r="F6" s="65" t="s">
        <v>87</v>
      </c>
      <c r="G6" s="66"/>
      <c r="H6" s="67" t="s">
        <v>146</v>
      </c>
    </row>
    <row r="7" spans="1:8" ht="12.75" customHeight="1">
      <c r="A7" s="258"/>
      <c r="B7" s="226"/>
      <c r="C7" s="285"/>
      <c r="D7" s="285"/>
      <c r="E7" s="285"/>
      <c r="F7" s="260" t="s">
        <v>212</v>
      </c>
      <c r="G7" s="260" t="s">
        <v>213</v>
      </c>
      <c r="H7" s="67" t="s">
        <v>147</v>
      </c>
    </row>
    <row r="8" spans="1:8" ht="12.75">
      <c r="A8" s="258"/>
      <c r="B8" s="250"/>
      <c r="C8" s="286"/>
      <c r="D8" s="286"/>
      <c r="E8" s="285"/>
      <c r="F8" s="289"/>
      <c r="G8" s="289"/>
      <c r="H8" s="67" t="s">
        <v>148</v>
      </c>
    </row>
    <row r="9" spans="1:8" ht="12.75">
      <c r="A9" s="258"/>
      <c r="B9" s="293" t="s">
        <v>205</v>
      </c>
      <c r="C9" s="294"/>
      <c r="D9" s="295"/>
      <c r="E9" s="286"/>
      <c r="F9" s="282"/>
      <c r="G9" s="282"/>
      <c r="H9" s="67" t="s">
        <v>149</v>
      </c>
    </row>
    <row r="10" spans="1:8" ht="12.75">
      <c r="A10" s="259"/>
      <c r="B10" s="68" t="s">
        <v>88</v>
      </c>
      <c r="C10" s="69"/>
      <c r="D10" s="69"/>
      <c r="E10" s="68" t="s">
        <v>89</v>
      </c>
      <c r="F10" s="69" t="s">
        <v>14</v>
      </c>
      <c r="G10" s="70"/>
      <c r="H10" s="71" t="s">
        <v>180</v>
      </c>
    </row>
    <row r="11" spans="1:8" ht="7.5" customHeight="1">
      <c r="A11" s="58"/>
      <c r="B11" s="1"/>
      <c r="C11" s="50"/>
      <c r="D11" s="1"/>
      <c r="E11" s="1"/>
      <c r="F11" s="1"/>
      <c r="G11" s="51"/>
      <c r="H11" s="51"/>
    </row>
    <row r="12" spans="1:8" s="43" customFormat="1" ht="15.75" customHeight="1">
      <c r="A12" s="225">
        <v>2003</v>
      </c>
      <c r="B12" s="225"/>
      <c r="C12" s="225"/>
      <c r="D12" s="225"/>
      <c r="E12" s="225"/>
      <c r="F12" s="225"/>
      <c r="G12" s="225"/>
      <c r="H12" s="225"/>
    </row>
    <row r="13" spans="1:8" s="43" customFormat="1" ht="15.75" customHeight="1">
      <c r="A13" s="72" t="s">
        <v>335</v>
      </c>
      <c r="B13" s="57">
        <v>5</v>
      </c>
      <c r="C13" s="57">
        <v>27413</v>
      </c>
      <c r="D13" s="57">
        <v>21817</v>
      </c>
      <c r="E13" s="57">
        <v>5798</v>
      </c>
      <c r="F13" s="73">
        <v>265.8</v>
      </c>
      <c r="G13" s="74">
        <v>0.73</v>
      </c>
      <c r="H13" s="75">
        <f>D13*100/C13</f>
        <v>79.58632765476234</v>
      </c>
    </row>
    <row r="14" spans="1:8" s="43" customFormat="1" ht="15.75" customHeight="1">
      <c r="A14" s="72" t="s">
        <v>336</v>
      </c>
      <c r="B14" s="57">
        <v>3</v>
      </c>
      <c r="C14" s="57">
        <v>58400</v>
      </c>
      <c r="D14" s="57">
        <v>49718</v>
      </c>
      <c r="E14" s="57">
        <v>14699</v>
      </c>
      <c r="F14" s="73">
        <v>295.6</v>
      </c>
      <c r="G14" s="74">
        <v>0.81</v>
      </c>
      <c r="H14" s="75">
        <f>D14*100/C14</f>
        <v>85.13356164383562</v>
      </c>
    </row>
    <row r="15" spans="1:8" s="43" customFormat="1" ht="15.75" customHeight="1">
      <c r="A15" s="76" t="s">
        <v>337</v>
      </c>
      <c r="B15" s="57">
        <v>8</v>
      </c>
      <c r="C15" s="57">
        <v>506008</v>
      </c>
      <c r="D15" s="57">
        <v>419395</v>
      </c>
      <c r="E15" s="57">
        <v>121771</v>
      </c>
      <c r="F15" s="73">
        <v>290.4</v>
      </c>
      <c r="G15" s="74">
        <v>0.8</v>
      </c>
      <c r="H15" s="75">
        <f>D15*100/C15</f>
        <v>82.88307694740004</v>
      </c>
    </row>
    <row r="16" spans="1:8" s="43" customFormat="1" ht="15.75" customHeight="1">
      <c r="A16" s="39" t="s">
        <v>179</v>
      </c>
      <c r="B16" s="57">
        <v>4</v>
      </c>
      <c r="C16" s="57">
        <v>1435467</v>
      </c>
      <c r="D16" s="57">
        <v>1153760</v>
      </c>
      <c r="E16" s="57">
        <v>350771</v>
      </c>
      <c r="F16" s="73">
        <v>304</v>
      </c>
      <c r="G16" s="74">
        <v>0.83</v>
      </c>
      <c r="H16" s="75">
        <f>D16*100/C16</f>
        <v>80.37523676963664</v>
      </c>
    </row>
    <row r="17" spans="1:8" s="43" customFormat="1" ht="15.75" customHeight="1">
      <c r="A17" s="77" t="s">
        <v>192</v>
      </c>
      <c r="B17" s="78">
        <f>SUM(B13:B16)</f>
        <v>20</v>
      </c>
      <c r="C17" s="78">
        <f>SUM(C13:C16)</f>
        <v>2027288</v>
      </c>
      <c r="D17" s="78">
        <f>SUM(D13:D16)</f>
        <v>1644690</v>
      </c>
      <c r="E17" s="78">
        <v>493039</v>
      </c>
      <c r="F17" s="79">
        <v>299.8</v>
      </c>
      <c r="G17" s="80">
        <v>0.82</v>
      </c>
      <c r="H17" s="81">
        <f>D17*100/C17</f>
        <v>81.12759509255714</v>
      </c>
    </row>
    <row r="18" spans="1:8" s="43" customFormat="1" ht="15.75" customHeight="1">
      <c r="A18" s="225">
        <v>2004</v>
      </c>
      <c r="B18" s="225"/>
      <c r="C18" s="225"/>
      <c r="D18" s="225"/>
      <c r="E18" s="225"/>
      <c r="F18" s="225"/>
      <c r="G18" s="225"/>
      <c r="H18" s="225"/>
    </row>
    <row r="19" spans="1:8" s="43" customFormat="1" ht="15.75" customHeight="1">
      <c r="A19" s="72" t="s">
        <v>335</v>
      </c>
      <c r="B19" s="57">
        <v>4</v>
      </c>
      <c r="C19" s="57">
        <v>24950</v>
      </c>
      <c r="D19" s="57">
        <v>19163</v>
      </c>
      <c r="E19" s="57">
        <v>5375</v>
      </c>
      <c r="F19" s="73">
        <v>280.5</v>
      </c>
      <c r="G19" s="74">
        <v>0.77</v>
      </c>
      <c r="H19" s="75">
        <f>D19*100/C19</f>
        <v>76.8056112224449</v>
      </c>
    </row>
    <row r="20" spans="1:8" s="43" customFormat="1" ht="15.75" customHeight="1">
      <c r="A20" s="72" t="s">
        <v>336</v>
      </c>
      <c r="B20" s="57">
        <v>3</v>
      </c>
      <c r="C20" s="57">
        <v>68400</v>
      </c>
      <c r="D20" s="57">
        <v>54600</v>
      </c>
      <c r="E20" s="57">
        <v>15373</v>
      </c>
      <c r="F20" s="73">
        <v>281.6</v>
      </c>
      <c r="G20" s="74">
        <v>0.77</v>
      </c>
      <c r="H20" s="75">
        <f>D20*100/C20</f>
        <v>79.82456140350877</v>
      </c>
    </row>
    <row r="21" spans="1:8" s="43" customFormat="1" ht="15.75" customHeight="1">
      <c r="A21" s="76" t="s">
        <v>337</v>
      </c>
      <c r="B21" s="57">
        <v>8</v>
      </c>
      <c r="C21" s="57">
        <v>521888</v>
      </c>
      <c r="D21" s="57">
        <v>443501</v>
      </c>
      <c r="E21" s="57">
        <v>127298</v>
      </c>
      <c r="F21" s="73">
        <v>287</v>
      </c>
      <c r="G21" s="74">
        <v>0.78</v>
      </c>
      <c r="H21" s="75">
        <f>D21*100/C21</f>
        <v>84.98011067508737</v>
      </c>
    </row>
    <row r="22" spans="1:8" s="43" customFormat="1" ht="15.75" customHeight="1">
      <c r="A22" s="39" t="s">
        <v>179</v>
      </c>
      <c r="B22" s="57">
        <v>4</v>
      </c>
      <c r="C22" s="57">
        <v>1543128</v>
      </c>
      <c r="D22" s="57">
        <v>1110365</v>
      </c>
      <c r="E22" s="57">
        <v>334996</v>
      </c>
      <c r="F22" s="73">
        <v>301.7</v>
      </c>
      <c r="G22" s="74">
        <v>0.82</v>
      </c>
      <c r="H22" s="75">
        <f>D22*100/C22</f>
        <v>71.95546966939878</v>
      </c>
    </row>
    <row r="23" spans="1:8" s="43" customFormat="1" ht="15.75" customHeight="1">
      <c r="A23" s="77" t="s">
        <v>192</v>
      </c>
      <c r="B23" s="78">
        <f>SUM(B19:B22)</f>
        <v>19</v>
      </c>
      <c r="C23" s="78">
        <f>SUM(C19:C22)</f>
        <v>2158366</v>
      </c>
      <c r="D23" s="78">
        <v>1627629</v>
      </c>
      <c r="E23" s="78">
        <v>483041</v>
      </c>
      <c r="F23" s="79">
        <v>296.8</v>
      </c>
      <c r="G23" s="80">
        <v>0.81</v>
      </c>
      <c r="H23" s="81">
        <f>D23*100/C23</f>
        <v>75.41024089519571</v>
      </c>
    </row>
    <row r="24" spans="1:8" ht="13.5" customHeight="1">
      <c r="A24" s="1"/>
      <c r="B24" s="82"/>
      <c r="C24" s="60"/>
      <c r="D24" s="60"/>
      <c r="E24" s="60"/>
      <c r="F24" s="83"/>
      <c r="G24" s="84"/>
      <c r="H24" s="84"/>
    </row>
    <row r="25" spans="1:7" ht="12.75">
      <c r="A25" s="1" t="s">
        <v>90</v>
      </c>
      <c r="B25" s="1"/>
      <c r="C25" s="1"/>
      <c r="D25" s="1"/>
      <c r="E25" s="1"/>
      <c r="F25" s="1"/>
      <c r="G25" s="1"/>
    </row>
    <row r="26" spans="1:7" ht="12.75">
      <c r="A26" s="1" t="s">
        <v>91</v>
      </c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8" ht="12.75" customHeight="1">
      <c r="A30" s="248" t="s">
        <v>306</v>
      </c>
      <c r="B30" s="248"/>
      <c r="C30" s="248"/>
      <c r="D30" s="248"/>
      <c r="E30" s="248"/>
      <c r="F30" s="248"/>
      <c r="G30" s="248"/>
      <c r="H30" s="248"/>
    </row>
    <row r="31" spans="1:7" ht="12.75">
      <c r="A31" s="1"/>
      <c r="B31" s="1"/>
      <c r="C31" s="1"/>
      <c r="D31" s="1"/>
      <c r="E31" s="1"/>
      <c r="F31" s="1"/>
      <c r="G31" s="1"/>
    </row>
    <row r="32" spans="1:8" ht="13.5">
      <c r="A32" s="257" t="s">
        <v>214</v>
      </c>
      <c r="B32" s="85"/>
      <c r="C32" s="284" t="s">
        <v>286</v>
      </c>
      <c r="D32" s="290" t="s">
        <v>289</v>
      </c>
      <c r="E32" s="291"/>
      <c r="F32" s="284" t="s">
        <v>290</v>
      </c>
      <c r="G32" s="284" t="s">
        <v>217</v>
      </c>
      <c r="H32" s="86" t="s">
        <v>146</v>
      </c>
    </row>
    <row r="33" spans="1:8" ht="12.75">
      <c r="A33" s="258"/>
      <c r="B33" s="292" t="s">
        <v>150</v>
      </c>
      <c r="C33" s="285"/>
      <c r="D33" s="260" t="s">
        <v>215</v>
      </c>
      <c r="E33" s="260" t="s">
        <v>216</v>
      </c>
      <c r="F33" s="285"/>
      <c r="G33" s="285"/>
      <c r="H33" s="67" t="s">
        <v>147</v>
      </c>
    </row>
    <row r="34" spans="1:8" ht="12.75">
      <c r="A34" s="258"/>
      <c r="B34" s="226"/>
      <c r="C34" s="285"/>
      <c r="D34" s="285"/>
      <c r="E34" s="285"/>
      <c r="F34" s="285"/>
      <c r="G34" s="289" t="s">
        <v>218</v>
      </c>
      <c r="H34" s="67" t="s">
        <v>148</v>
      </c>
    </row>
    <row r="35" spans="1:8" ht="12.75">
      <c r="A35" s="258"/>
      <c r="B35" s="87"/>
      <c r="C35" s="286"/>
      <c r="D35" s="285"/>
      <c r="E35" s="285"/>
      <c r="F35" s="285"/>
      <c r="G35" s="282"/>
      <c r="H35" s="67" t="s">
        <v>149</v>
      </c>
    </row>
    <row r="36" spans="1:8" ht="12.75">
      <c r="A36" s="259"/>
      <c r="B36" s="255" t="s">
        <v>88</v>
      </c>
      <c r="C36" s="256"/>
      <c r="D36" s="256"/>
      <c r="E36" s="287"/>
      <c r="F36" s="68" t="s">
        <v>89</v>
      </c>
      <c r="G36" s="70" t="s">
        <v>14</v>
      </c>
      <c r="H36" s="69" t="s">
        <v>180</v>
      </c>
    </row>
    <row r="37" spans="1:7" ht="9.75" customHeight="1">
      <c r="A37" s="30"/>
      <c r="B37" s="89"/>
      <c r="C37" s="89"/>
      <c r="D37" s="89"/>
      <c r="E37" s="89"/>
      <c r="F37" s="89"/>
      <c r="G37" s="89"/>
    </row>
    <row r="38" spans="1:8" s="43" customFormat="1" ht="15.75" customHeight="1">
      <c r="A38" s="32" t="s">
        <v>254</v>
      </c>
      <c r="B38" s="55">
        <v>20</v>
      </c>
      <c r="C38" s="57">
        <v>2027288</v>
      </c>
      <c r="D38" s="90" t="s">
        <v>92</v>
      </c>
      <c r="E38" s="57">
        <v>1644690</v>
      </c>
      <c r="F38" s="55">
        <v>493039</v>
      </c>
      <c r="G38" s="75">
        <v>299.8</v>
      </c>
      <c r="H38" s="75">
        <v>81.1</v>
      </c>
    </row>
    <row r="39" spans="1:8" s="43" customFormat="1" ht="15.75" customHeight="1">
      <c r="A39" s="35" t="s">
        <v>302</v>
      </c>
      <c r="B39" s="63">
        <v>19</v>
      </c>
      <c r="C39" s="78">
        <v>2158366</v>
      </c>
      <c r="D39" s="91" t="s">
        <v>92</v>
      </c>
      <c r="E39" s="78">
        <v>1627629</v>
      </c>
      <c r="F39" s="63">
        <v>483041</v>
      </c>
      <c r="G39" s="81">
        <v>296.8</v>
      </c>
      <c r="H39" s="81">
        <f>E39*100/C39</f>
        <v>75.41024089519571</v>
      </c>
    </row>
    <row r="40" spans="1:8" s="43" customFormat="1" ht="7.5" customHeight="1">
      <c r="A40" s="92"/>
      <c r="B40" s="55"/>
      <c r="C40" s="20"/>
      <c r="D40" s="20"/>
      <c r="E40" s="20"/>
      <c r="F40" s="55"/>
      <c r="G40" s="20"/>
      <c r="H40" s="75"/>
    </row>
    <row r="41" spans="1:8" s="43" customFormat="1" ht="15.75" customHeight="1">
      <c r="A41" s="39" t="s">
        <v>151</v>
      </c>
      <c r="B41" s="55">
        <v>19</v>
      </c>
      <c r="C41" s="55">
        <v>2151226</v>
      </c>
      <c r="D41" s="55">
        <v>1677771</v>
      </c>
      <c r="E41" s="55">
        <v>1649564</v>
      </c>
      <c r="F41" s="55">
        <v>39562</v>
      </c>
      <c r="G41" s="75">
        <v>24</v>
      </c>
      <c r="H41" s="75">
        <v>77.99138723685935</v>
      </c>
    </row>
    <row r="42" spans="1:8" s="43" customFormat="1" ht="15.75" customHeight="1">
      <c r="A42" s="39" t="s">
        <v>152</v>
      </c>
      <c r="B42" s="55">
        <v>19</v>
      </c>
      <c r="C42" s="55">
        <v>2151226</v>
      </c>
      <c r="D42" s="55">
        <v>1621356</v>
      </c>
      <c r="E42" s="55">
        <v>1645997</v>
      </c>
      <c r="F42" s="55">
        <v>37488</v>
      </c>
      <c r="G42" s="75">
        <v>22.8</v>
      </c>
      <c r="H42" s="75">
        <v>75.4</v>
      </c>
    </row>
    <row r="43" spans="1:8" s="43" customFormat="1" ht="15.75" customHeight="1">
      <c r="A43" s="39" t="s">
        <v>153</v>
      </c>
      <c r="B43" s="55">
        <v>19</v>
      </c>
      <c r="C43" s="55">
        <v>2151226</v>
      </c>
      <c r="D43" s="55">
        <v>1670638</v>
      </c>
      <c r="E43" s="55">
        <v>1703307</v>
      </c>
      <c r="F43" s="55">
        <v>41551</v>
      </c>
      <c r="G43" s="75">
        <v>24.4</v>
      </c>
      <c r="H43" s="75">
        <v>77.7</v>
      </c>
    </row>
    <row r="44" spans="1:8" s="43" customFormat="1" ht="15.75" customHeight="1">
      <c r="A44" s="39" t="s">
        <v>154</v>
      </c>
      <c r="B44" s="55">
        <v>19</v>
      </c>
      <c r="C44" s="55">
        <v>2151626</v>
      </c>
      <c r="D44" s="55">
        <v>1735976</v>
      </c>
      <c r="E44" s="55">
        <v>1697904</v>
      </c>
      <c r="F44" s="55">
        <v>42474</v>
      </c>
      <c r="G44" s="75">
        <v>25</v>
      </c>
      <c r="H44" s="75">
        <v>80.7</v>
      </c>
    </row>
    <row r="45" spans="1:8" s="43" customFormat="1" ht="15.75" customHeight="1">
      <c r="A45" s="39" t="s">
        <v>155</v>
      </c>
      <c r="B45" s="55">
        <v>19</v>
      </c>
      <c r="C45" s="55">
        <v>2151626</v>
      </c>
      <c r="D45" s="55">
        <v>1659832</v>
      </c>
      <c r="E45" s="55">
        <v>1603502</v>
      </c>
      <c r="F45" s="55">
        <v>41464</v>
      </c>
      <c r="G45" s="75">
        <v>25.9</v>
      </c>
      <c r="H45" s="75">
        <v>77.1</v>
      </c>
    </row>
    <row r="46" spans="1:8" s="43" customFormat="1" ht="15.75" customHeight="1">
      <c r="A46" s="39" t="s">
        <v>156</v>
      </c>
      <c r="B46" s="55">
        <v>19</v>
      </c>
      <c r="C46" s="55">
        <v>2151626</v>
      </c>
      <c r="D46" s="55">
        <v>1547172</v>
      </c>
      <c r="E46" s="55">
        <v>1551963</v>
      </c>
      <c r="F46" s="55">
        <v>39771</v>
      </c>
      <c r="G46" s="75">
        <v>25.6</v>
      </c>
      <c r="H46" s="75">
        <v>71.9</v>
      </c>
    </row>
    <row r="47" spans="1:8" s="43" customFormat="1" ht="15.75" customHeight="1">
      <c r="A47" s="39" t="s">
        <v>157</v>
      </c>
      <c r="B47" s="55">
        <v>19</v>
      </c>
      <c r="C47" s="55">
        <v>2151626</v>
      </c>
      <c r="D47" s="55">
        <v>1556754</v>
      </c>
      <c r="E47" s="55">
        <v>1604873</v>
      </c>
      <c r="F47" s="55">
        <v>40970</v>
      </c>
      <c r="G47" s="75">
        <v>25.5</v>
      </c>
      <c r="H47" s="75">
        <v>72.4</v>
      </c>
    </row>
    <row r="48" spans="1:8" s="43" customFormat="1" ht="15.75" customHeight="1">
      <c r="A48" s="39" t="s">
        <v>158</v>
      </c>
      <c r="B48" s="55">
        <v>19</v>
      </c>
      <c r="C48" s="55">
        <v>2151626</v>
      </c>
      <c r="D48" s="55">
        <v>1652991</v>
      </c>
      <c r="E48" s="55">
        <v>1624814</v>
      </c>
      <c r="F48" s="55">
        <v>40907</v>
      </c>
      <c r="G48" s="75">
        <v>25.2</v>
      </c>
      <c r="H48" s="75">
        <v>76.8</v>
      </c>
    </row>
    <row r="49" spans="1:8" s="43" customFormat="1" ht="15.75" customHeight="1">
      <c r="A49" s="39" t="s">
        <v>159</v>
      </c>
      <c r="B49" s="55">
        <v>19</v>
      </c>
      <c r="C49" s="55">
        <v>2151626</v>
      </c>
      <c r="D49" s="55">
        <v>1596637</v>
      </c>
      <c r="E49" s="55">
        <v>1549522</v>
      </c>
      <c r="F49" s="55">
        <v>38372</v>
      </c>
      <c r="G49" s="75">
        <v>24.8</v>
      </c>
      <c r="H49" s="75">
        <v>74.2</v>
      </c>
    </row>
    <row r="50" spans="1:8" s="43" customFormat="1" ht="15.75" customHeight="1">
      <c r="A50" s="39" t="s">
        <v>160</v>
      </c>
      <c r="B50" s="55">
        <v>19</v>
      </c>
      <c r="C50" s="55">
        <v>2151626</v>
      </c>
      <c r="D50" s="55">
        <v>1502406</v>
      </c>
      <c r="E50" s="55">
        <v>1583107</v>
      </c>
      <c r="F50" s="55">
        <v>38919</v>
      </c>
      <c r="G50" s="75">
        <v>24.6</v>
      </c>
      <c r="H50" s="75">
        <v>69.8</v>
      </c>
    </row>
    <row r="51" spans="1:8" s="43" customFormat="1" ht="15.75" customHeight="1">
      <c r="A51" s="39" t="s">
        <v>161</v>
      </c>
      <c r="B51" s="55">
        <v>19</v>
      </c>
      <c r="C51" s="55">
        <v>2193327</v>
      </c>
      <c r="D51" s="55">
        <v>1663808</v>
      </c>
      <c r="E51" s="55">
        <v>1674245</v>
      </c>
      <c r="F51" s="55">
        <v>41535</v>
      </c>
      <c r="G51" s="75">
        <v>24.8</v>
      </c>
      <c r="H51" s="75">
        <v>75.9</v>
      </c>
    </row>
    <row r="52" spans="1:8" s="43" customFormat="1" ht="15.75" customHeight="1">
      <c r="A52" s="39" t="s">
        <v>162</v>
      </c>
      <c r="B52" s="55">
        <v>19</v>
      </c>
      <c r="C52" s="55">
        <v>2192006</v>
      </c>
      <c r="D52" s="55">
        <v>1684681</v>
      </c>
      <c r="E52" s="55">
        <v>1642753</v>
      </c>
      <c r="F52" s="55">
        <v>40029</v>
      </c>
      <c r="G52" s="75">
        <v>24.4</v>
      </c>
      <c r="H52" s="75">
        <v>76.9</v>
      </c>
    </row>
    <row r="53" spans="1:7" ht="13.5" customHeight="1">
      <c r="A53" s="93"/>
      <c r="B53" s="94"/>
      <c r="C53" s="50"/>
      <c r="D53" s="50"/>
      <c r="E53" s="50"/>
      <c r="F53" s="95"/>
      <c r="G53" s="96"/>
    </row>
    <row r="54" spans="1:7" ht="12.75">
      <c r="A54" s="1" t="s">
        <v>90</v>
      </c>
      <c r="B54" s="1"/>
      <c r="C54" s="1"/>
      <c r="D54" s="1"/>
      <c r="E54" s="1"/>
      <c r="F54" s="1"/>
      <c r="G54" s="1"/>
    </row>
    <row r="55" spans="1:7" ht="12.75">
      <c r="A55" s="1" t="s">
        <v>91</v>
      </c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</sheetData>
  <mergeCells count="22">
    <mergeCell ref="G32:G33"/>
    <mergeCell ref="B33:B34"/>
    <mergeCell ref="E5:E9"/>
    <mergeCell ref="F7:F9"/>
    <mergeCell ref="B5:B8"/>
    <mergeCell ref="B9:D9"/>
    <mergeCell ref="B36:E36"/>
    <mergeCell ref="G7:G9"/>
    <mergeCell ref="C32:C35"/>
    <mergeCell ref="D32:E32"/>
    <mergeCell ref="E33:E35"/>
    <mergeCell ref="D33:D35"/>
    <mergeCell ref="F32:F35"/>
    <mergeCell ref="A30:H30"/>
    <mergeCell ref="A32:A36"/>
    <mergeCell ref="G34:G35"/>
    <mergeCell ref="A3:H3"/>
    <mergeCell ref="A12:H12"/>
    <mergeCell ref="A18:H18"/>
    <mergeCell ref="D5:D8"/>
    <mergeCell ref="C5:C8"/>
    <mergeCell ref="A5:A10"/>
  </mergeCells>
  <printOptions horizontalCentered="1"/>
  <pageMargins left="0.3937007874015748" right="0.3937007874015748" top="0.7874015748031497" bottom="0.3937007874015748" header="0.5118110236220472" footer="0.5118110236220472"/>
  <pageSetup firstPageNumber="19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37"/>
  <sheetViews>
    <sheetView workbookViewId="0" topLeftCell="A1">
      <selection activeCell="A1" sqref="A1"/>
    </sheetView>
  </sheetViews>
  <sheetFormatPr defaultColWidth="11.421875" defaultRowHeight="12.75"/>
  <cols>
    <col min="1" max="1" width="16.7109375" style="2" customWidth="1"/>
    <col min="2" max="2" width="14.421875" style="2" customWidth="1"/>
    <col min="3" max="6" width="15.7109375" style="2" customWidth="1"/>
    <col min="7" max="7" width="0.9921875" style="2" hidden="1" customWidth="1"/>
    <col min="8" max="16384" width="11.421875" style="2" customWidth="1"/>
  </cols>
  <sheetData>
    <row r="2" spans="1:6" ht="12.75">
      <c r="A2" s="45"/>
      <c r="B2" s="45"/>
      <c r="C2" s="45"/>
      <c r="D2" s="45"/>
      <c r="E2" s="45"/>
      <c r="F2" s="45"/>
    </row>
    <row r="3" spans="1:6" ht="12.75">
      <c r="A3" s="248" t="s">
        <v>303</v>
      </c>
      <c r="B3" s="248"/>
      <c r="C3" s="248"/>
      <c r="D3" s="248"/>
      <c r="E3" s="248"/>
      <c r="F3" s="248"/>
    </row>
    <row r="4" spans="1:6" ht="12.75">
      <c r="A4" s="1"/>
      <c r="B4" s="1"/>
      <c r="C4" s="1"/>
      <c r="D4" s="1"/>
      <c r="E4" s="1"/>
      <c r="F4" s="1"/>
    </row>
    <row r="5" spans="1:6" s="43" customFormat="1" ht="12.75" customHeight="1">
      <c r="A5" s="276" t="s">
        <v>284</v>
      </c>
      <c r="B5" s="280" t="s">
        <v>251</v>
      </c>
      <c r="C5" s="249" t="s">
        <v>221</v>
      </c>
      <c r="D5" s="290" t="s">
        <v>244</v>
      </c>
      <c r="E5" s="296"/>
      <c r="F5" s="296"/>
    </row>
    <row r="6" spans="1:6" s="43" customFormat="1" ht="12.75" customHeight="1">
      <c r="A6" s="300"/>
      <c r="B6" s="278"/>
      <c r="C6" s="226"/>
      <c r="D6" s="297" t="s">
        <v>334</v>
      </c>
      <c r="E6" s="46">
        <v>50000</v>
      </c>
      <c r="F6" s="298" t="s">
        <v>220</v>
      </c>
    </row>
    <row r="7" spans="1:6" s="43" customFormat="1" ht="12.75" customHeight="1">
      <c r="A7" s="300"/>
      <c r="B7" s="278"/>
      <c r="C7" s="226"/>
      <c r="D7" s="285"/>
      <c r="E7" s="47" t="s">
        <v>200</v>
      </c>
      <c r="F7" s="265"/>
    </row>
    <row r="8" spans="1:6" s="43" customFormat="1" ht="12.75" customHeight="1">
      <c r="A8" s="301"/>
      <c r="B8" s="279"/>
      <c r="C8" s="227"/>
      <c r="D8" s="261"/>
      <c r="E8" s="48">
        <v>100000</v>
      </c>
      <c r="F8" s="299"/>
    </row>
    <row r="9" spans="1:6" ht="15.75" customHeight="1">
      <c r="A9" s="49"/>
      <c r="B9" s="1"/>
      <c r="C9" s="50"/>
      <c r="D9" s="1"/>
      <c r="E9" s="1"/>
      <c r="F9" s="51"/>
    </row>
    <row r="10" spans="1:6" s="43" customFormat="1" ht="15.75" customHeight="1">
      <c r="A10" s="225" t="s">
        <v>253</v>
      </c>
      <c r="B10" s="225"/>
      <c r="C10" s="225"/>
      <c r="D10" s="225"/>
      <c r="E10" s="225"/>
      <c r="F10" s="225"/>
    </row>
    <row r="11" spans="1:6" ht="15.75" customHeight="1">
      <c r="A11" s="49"/>
      <c r="B11" s="1"/>
      <c r="C11" s="50"/>
      <c r="D11" s="1"/>
      <c r="E11" s="1"/>
      <c r="F11" s="51"/>
    </row>
    <row r="12" spans="1:6" s="43" customFormat="1" ht="15.75" customHeight="1">
      <c r="A12" s="52" t="s">
        <v>222</v>
      </c>
      <c r="B12" s="53" t="s">
        <v>196</v>
      </c>
      <c r="C12" s="50">
        <v>11</v>
      </c>
      <c r="D12" s="56">
        <v>0</v>
      </c>
      <c r="E12" s="56">
        <v>0</v>
      </c>
      <c r="F12" s="50">
        <v>4</v>
      </c>
    </row>
    <row r="13" spans="1:6" s="43" customFormat="1" ht="15.75" customHeight="1">
      <c r="A13" s="52"/>
      <c r="B13" s="54" t="s">
        <v>197</v>
      </c>
      <c r="C13" s="55">
        <v>1608544</v>
      </c>
      <c r="D13" s="56">
        <v>0</v>
      </c>
      <c r="E13" s="56">
        <v>0</v>
      </c>
      <c r="F13" s="55">
        <v>1316736</v>
      </c>
    </row>
    <row r="14" spans="1:6" ht="15.75" customHeight="1">
      <c r="A14" s="49"/>
      <c r="B14" s="54"/>
      <c r="C14" s="55"/>
      <c r="D14" s="56"/>
      <c r="E14" s="55"/>
      <c r="F14" s="55"/>
    </row>
    <row r="15" spans="1:6" s="43" customFormat="1" ht="15.75" customHeight="1">
      <c r="A15" s="52" t="s">
        <v>198</v>
      </c>
      <c r="B15" s="53" t="s">
        <v>196</v>
      </c>
      <c r="C15" s="50">
        <v>13</v>
      </c>
      <c r="D15" s="56">
        <v>0</v>
      </c>
      <c r="E15" s="56">
        <v>4</v>
      </c>
      <c r="F15" s="56">
        <v>0</v>
      </c>
    </row>
    <row r="16" spans="1:6" s="43" customFormat="1" ht="15.75" customHeight="1">
      <c r="A16" s="52"/>
      <c r="B16" s="54" t="s">
        <v>197</v>
      </c>
      <c r="C16" s="55">
        <v>318736</v>
      </c>
      <c r="D16" s="56">
        <v>0</v>
      </c>
      <c r="E16" s="56">
        <v>145252</v>
      </c>
      <c r="F16" s="56">
        <v>0</v>
      </c>
    </row>
    <row r="17" spans="1:6" ht="15.75" customHeight="1">
      <c r="A17" s="49"/>
      <c r="B17" s="54"/>
      <c r="C17" s="55"/>
      <c r="D17" s="57"/>
      <c r="E17" s="56"/>
      <c r="F17" s="51"/>
    </row>
    <row r="18" spans="1:6" s="43" customFormat="1" ht="15.75" customHeight="1">
      <c r="A18" s="42" t="s">
        <v>223</v>
      </c>
      <c r="B18" s="53" t="s">
        <v>196</v>
      </c>
      <c r="C18" s="50">
        <v>9</v>
      </c>
      <c r="D18" s="50">
        <v>4</v>
      </c>
      <c r="E18" s="56">
        <v>0</v>
      </c>
      <c r="F18" s="56">
        <v>0</v>
      </c>
    </row>
    <row r="19" spans="1:6" s="43" customFormat="1" ht="15.75" customHeight="1">
      <c r="A19" s="42"/>
      <c r="B19" s="54" t="s">
        <v>197</v>
      </c>
      <c r="C19" s="55">
        <v>231436</v>
      </c>
      <c r="D19" s="56">
        <v>53850</v>
      </c>
      <c r="E19" s="56">
        <v>0</v>
      </c>
      <c r="F19" s="56">
        <v>0</v>
      </c>
    </row>
    <row r="20" spans="1:6" ht="15.75" customHeight="1">
      <c r="A20" s="42"/>
      <c r="B20" s="54"/>
      <c r="C20" s="55"/>
      <c r="D20" s="56"/>
      <c r="E20" s="56"/>
      <c r="F20" s="56"/>
    </row>
    <row r="21" spans="1:6" s="43" customFormat="1" ht="15.75" customHeight="1">
      <c r="A21" s="58" t="s">
        <v>199</v>
      </c>
      <c r="B21" s="59" t="s">
        <v>196</v>
      </c>
      <c r="C21" s="60">
        <v>19</v>
      </c>
      <c r="D21" s="60">
        <v>9</v>
      </c>
      <c r="E21" s="60">
        <v>6</v>
      </c>
      <c r="F21" s="60">
        <v>4</v>
      </c>
    </row>
    <row r="22" spans="1:6" s="43" customFormat="1" ht="15.75" customHeight="1">
      <c r="A22" s="61"/>
      <c r="B22" s="62" t="s">
        <v>197</v>
      </c>
      <c r="C22" s="63">
        <v>2158716</v>
      </c>
      <c r="D22" s="63">
        <v>161100</v>
      </c>
      <c r="E22" s="63">
        <v>434287</v>
      </c>
      <c r="F22" s="63">
        <v>1563329</v>
      </c>
    </row>
    <row r="23" spans="1:6" ht="15.75" customHeight="1">
      <c r="A23" s="49"/>
      <c r="B23" s="1"/>
      <c r="C23" s="50"/>
      <c r="D23" s="1"/>
      <c r="E23" s="1"/>
      <c r="F23" s="51"/>
    </row>
    <row r="24" spans="1:6" s="43" customFormat="1" ht="15" customHeight="1">
      <c r="A24" s="225" t="s">
        <v>304</v>
      </c>
      <c r="B24" s="225"/>
      <c r="C24" s="225"/>
      <c r="D24" s="225"/>
      <c r="E24" s="225"/>
      <c r="F24" s="225"/>
    </row>
    <row r="25" spans="1:6" ht="15.75" customHeight="1">
      <c r="A25" s="49"/>
      <c r="B25" s="1"/>
      <c r="C25" s="50"/>
      <c r="D25" s="1"/>
      <c r="E25" s="1"/>
      <c r="F25" s="51"/>
    </row>
    <row r="26" spans="1:6" ht="15.75" customHeight="1">
      <c r="A26" s="52" t="s">
        <v>222</v>
      </c>
      <c r="B26" s="53" t="s">
        <v>196</v>
      </c>
      <c r="C26" s="50">
        <v>11</v>
      </c>
      <c r="D26" s="56">
        <v>0</v>
      </c>
      <c r="E26" s="56">
        <v>0</v>
      </c>
      <c r="F26" s="50">
        <v>4</v>
      </c>
    </row>
    <row r="27" spans="1:6" s="43" customFormat="1" ht="15.75" customHeight="1">
      <c r="A27" s="52"/>
      <c r="B27" s="54" t="s">
        <v>197</v>
      </c>
      <c r="C27" s="55">
        <v>1469554</v>
      </c>
      <c r="D27" s="56">
        <v>0</v>
      </c>
      <c r="E27" s="56">
        <v>0</v>
      </c>
      <c r="F27" s="55">
        <v>1177546</v>
      </c>
    </row>
    <row r="28" spans="1:6" s="43" customFormat="1" ht="15.75" customHeight="1">
      <c r="A28" s="49"/>
      <c r="B28" s="54"/>
      <c r="C28" s="55"/>
      <c r="D28" s="56"/>
      <c r="E28" s="55"/>
      <c r="F28" s="55"/>
    </row>
    <row r="29" spans="1:6" ht="15.75" customHeight="1">
      <c r="A29" s="52" t="s">
        <v>198</v>
      </c>
      <c r="B29" s="53" t="s">
        <v>196</v>
      </c>
      <c r="C29" s="50">
        <v>13</v>
      </c>
      <c r="D29" s="56">
        <v>0</v>
      </c>
      <c r="E29" s="56">
        <v>5</v>
      </c>
      <c r="F29" s="56">
        <v>0</v>
      </c>
    </row>
    <row r="30" spans="1:6" s="43" customFormat="1" ht="15.75" customHeight="1">
      <c r="A30" s="52"/>
      <c r="B30" s="54" t="s">
        <v>197</v>
      </c>
      <c r="C30" s="55">
        <v>455148</v>
      </c>
      <c r="D30" s="56">
        <v>0</v>
      </c>
      <c r="E30" s="56">
        <v>168000</v>
      </c>
      <c r="F30" s="56">
        <v>0</v>
      </c>
    </row>
    <row r="31" spans="1:6" s="43" customFormat="1" ht="15.75" customHeight="1">
      <c r="A31" s="49"/>
      <c r="B31" s="54"/>
      <c r="C31" s="55"/>
      <c r="D31" s="57"/>
      <c r="E31" s="56"/>
      <c r="F31" s="51"/>
    </row>
    <row r="32" spans="1:6" ht="15.75" customHeight="1">
      <c r="A32" s="42" t="s">
        <v>223</v>
      </c>
      <c r="B32" s="53" t="s">
        <v>196</v>
      </c>
      <c r="C32" s="50">
        <v>10</v>
      </c>
      <c r="D32" s="50">
        <v>3</v>
      </c>
      <c r="E32" s="56">
        <v>0</v>
      </c>
      <c r="F32" s="56">
        <v>0</v>
      </c>
    </row>
    <row r="33" spans="1:6" s="43" customFormat="1" ht="15.75" customHeight="1">
      <c r="A33" s="42"/>
      <c r="B33" s="54" t="s">
        <v>197</v>
      </c>
      <c r="C33" s="55">
        <v>267304</v>
      </c>
      <c r="D33" s="56">
        <v>49500</v>
      </c>
      <c r="E33" s="56">
        <v>0</v>
      </c>
      <c r="F33" s="56">
        <v>0</v>
      </c>
    </row>
    <row r="34" spans="1:6" s="43" customFormat="1" ht="15.75" customHeight="1">
      <c r="A34" s="42"/>
      <c r="B34" s="54"/>
      <c r="C34" s="55"/>
      <c r="D34" s="56"/>
      <c r="E34" s="56"/>
      <c r="F34" s="56"/>
    </row>
    <row r="35" spans="1:6" ht="15.75" customHeight="1">
      <c r="A35" s="58" t="s">
        <v>199</v>
      </c>
      <c r="B35" s="59" t="s">
        <v>196</v>
      </c>
      <c r="C35" s="60">
        <v>19</v>
      </c>
      <c r="D35" s="60">
        <v>8</v>
      </c>
      <c r="E35" s="60">
        <v>7</v>
      </c>
      <c r="F35" s="60">
        <v>4</v>
      </c>
    </row>
    <row r="36" spans="1:6" s="43" customFormat="1" ht="15.75" customHeight="1">
      <c r="A36" s="61"/>
      <c r="B36" s="62" t="s">
        <v>197</v>
      </c>
      <c r="C36" s="63">
        <v>2192006</v>
      </c>
      <c r="D36" s="63">
        <v>123800</v>
      </c>
      <c r="E36" s="63">
        <v>490998</v>
      </c>
      <c r="F36" s="63">
        <v>1577208</v>
      </c>
    </row>
    <row r="37" spans="1:6" ht="24.75" customHeight="1">
      <c r="A37" s="1" t="s">
        <v>245</v>
      </c>
      <c r="B37" s="1"/>
      <c r="C37" s="1"/>
      <c r="D37" s="1"/>
      <c r="E37" s="1"/>
      <c r="F37" s="1"/>
    </row>
  </sheetData>
  <mergeCells count="9">
    <mergeCell ref="A24:F24"/>
    <mergeCell ref="A3:F3"/>
    <mergeCell ref="A10:F10"/>
    <mergeCell ref="D5:F5"/>
    <mergeCell ref="D6:D8"/>
    <mergeCell ref="F6:F8"/>
    <mergeCell ref="B5:B8"/>
    <mergeCell ref="A5:A8"/>
    <mergeCell ref="C5:C8"/>
  </mergeCells>
  <printOptions horizontalCentered="1"/>
  <pageMargins left="0.3937007874015748" right="0.3937007874015748" top="0.7874015748031497" bottom="0.3937007874015748" header="0.5118110236220472" footer="0.5118110236220472"/>
  <pageSetup firstPageNumber="20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G1">
      <selection activeCell="H1" sqref="H1:N24"/>
    </sheetView>
  </sheetViews>
  <sheetFormatPr defaultColWidth="11.421875" defaultRowHeight="12.75"/>
  <cols>
    <col min="1" max="1" width="16.421875" style="2" customWidth="1"/>
    <col min="2" max="2" width="11.421875" style="2" customWidth="1"/>
    <col min="3" max="3" width="13.28125" style="2" customWidth="1"/>
    <col min="4" max="4" width="13.8515625" style="2" customWidth="1"/>
    <col min="5" max="7" width="11.421875" style="2" customWidth="1"/>
    <col min="8" max="8" width="9.8515625" style="2" customWidth="1"/>
    <col min="9" max="14" width="13.7109375" style="2" customWidth="1"/>
    <col min="15" max="16384" width="11.421875" style="2" customWidth="1"/>
  </cols>
  <sheetData>
    <row r="1" spans="1:7" ht="12.75">
      <c r="A1" s="302" t="s">
        <v>301</v>
      </c>
      <c r="B1" s="302"/>
      <c r="C1" s="302"/>
      <c r="D1" s="302"/>
      <c r="E1" s="302"/>
      <c r="F1" s="302"/>
      <c r="G1" s="302"/>
    </row>
    <row r="2" spans="1:14" ht="12.75">
      <c r="A2" s="14" t="s">
        <v>275</v>
      </c>
      <c r="B2" s="2" t="s">
        <v>255</v>
      </c>
      <c r="C2" s="2" t="s">
        <v>256</v>
      </c>
      <c r="D2" s="2" t="s">
        <v>18</v>
      </c>
      <c r="E2" s="2" t="s">
        <v>19</v>
      </c>
      <c r="H2" s="303"/>
      <c r="I2" s="303"/>
      <c r="J2" s="303"/>
      <c r="K2" s="303"/>
      <c r="L2" s="303"/>
      <c r="M2" s="303"/>
      <c r="N2" s="303"/>
    </row>
    <row r="3" spans="1:14" ht="12.75">
      <c r="A3" s="2" t="s">
        <v>45</v>
      </c>
      <c r="B3" s="2">
        <v>49</v>
      </c>
      <c r="C3" s="2">
        <v>48</v>
      </c>
      <c r="D3" s="2">
        <v>73</v>
      </c>
      <c r="E3" s="2">
        <v>184</v>
      </c>
      <c r="H3" s="248" t="s">
        <v>309</v>
      </c>
      <c r="I3" s="248"/>
      <c r="J3" s="248"/>
      <c r="K3" s="248"/>
      <c r="L3" s="248"/>
      <c r="M3" s="248"/>
      <c r="N3" s="248"/>
    </row>
    <row r="4" spans="1:8" ht="12.75">
      <c r="A4" s="2" t="s">
        <v>51</v>
      </c>
      <c r="B4" s="2">
        <v>56</v>
      </c>
      <c r="C4" s="2">
        <v>45</v>
      </c>
      <c r="D4" s="2">
        <v>71</v>
      </c>
      <c r="E4" s="2">
        <v>183</v>
      </c>
      <c r="H4" s="15"/>
    </row>
    <row r="5" spans="2:14" ht="12.75" customHeight="1">
      <c r="B5" s="2" t="s">
        <v>21</v>
      </c>
      <c r="C5" s="2" t="s">
        <v>258</v>
      </c>
      <c r="D5" s="2" t="s">
        <v>23</v>
      </c>
      <c r="E5" s="2" t="s">
        <v>24</v>
      </c>
      <c r="H5" s="257" t="s">
        <v>233</v>
      </c>
      <c r="I5" s="16" t="s">
        <v>186</v>
      </c>
      <c r="J5" s="16"/>
      <c r="K5" s="17"/>
      <c r="L5" s="18" t="s">
        <v>93</v>
      </c>
      <c r="M5" s="19" t="s">
        <v>34</v>
      </c>
      <c r="N5" s="19"/>
    </row>
    <row r="6" spans="1:14" ht="12.75">
      <c r="A6" s="2" t="s">
        <v>45</v>
      </c>
      <c r="B6" s="2">
        <v>173</v>
      </c>
      <c r="C6" s="2">
        <v>247</v>
      </c>
      <c r="D6" s="2">
        <v>229</v>
      </c>
      <c r="E6" s="2">
        <v>93</v>
      </c>
      <c r="H6" s="258"/>
      <c r="I6" s="20" t="s">
        <v>187</v>
      </c>
      <c r="J6" s="20"/>
      <c r="K6" s="21"/>
      <c r="L6" s="22" t="s">
        <v>94</v>
      </c>
      <c r="M6" s="22" t="s">
        <v>98</v>
      </c>
      <c r="N6" s="23" t="s">
        <v>183</v>
      </c>
    </row>
    <row r="7" spans="1:14" ht="12.75">
      <c r="A7" s="2" t="s">
        <v>51</v>
      </c>
      <c r="B7" s="2">
        <v>225</v>
      </c>
      <c r="C7" s="2">
        <v>203</v>
      </c>
      <c r="D7" s="2">
        <v>236</v>
      </c>
      <c r="E7" s="2">
        <v>90</v>
      </c>
      <c r="H7" s="258"/>
      <c r="I7" s="24" t="s">
        <v>95</v>
      </c>
      <c r="J7" s="24" t="s">
        <v>55</v>
      </c>
      <c r="K7" s="24" t="s">
        <v>96</v>
      </c>
      <c r="L7" s="25" t="s">
        <v>185</v>
      </c>
      <c r="M7" s="25" t="s">
        <v>99</v>
      </c>
      <c r="N7" s="26" t="s">
        <v>184</v>
      </c>
    </row>
    <row r="8" spans="1:14" ht="12.75">
      <c r="A8" s="27"/>
      <c r="B8" s="27"/>
      <c r="C8" s="27"/>
      <c r="D8" s="27"/>
      <c r="E8" s="27"/>
      <c r="F8" s="27"/>
      <c r="G8" s="27"/>
      <c r="H8" s="259"/>
      <c r="I8" s="28" t="s">
        <v>181</v>
      </c>
      <c r="J8" s="28"/>
      <c r="K8" s="29"/>
      <c r="L8" s="28" t="s">
        <v>97</v>
      </c>
      <c r="M8" s="28"/>
      <c r="N8" s="28"/>
    </row>
    <row r="9" spans="1:8" ht="12.75">
      <c r="A9" s="14" t="s">
        <v>274</v>
      </c>
      <c r="B9" s="2" t="s">
        <v>221</v>
      </c>
      <c r="C9" s="2" t="s">
        <v>257</v>
      </c>
      <c r="D9" s="2" t="s">
        <v>36</v>
      </c>
      <c r="E9" s="2" t="s">
        <v>265</v>
      </c>
      <c r="H9" s="30"/>
    </row>
    <row r="10" spans="1:14" ht="15.75" customHeight="1">
      <c r="A10" s="2" t="s">
        <v>41</v>
      </c>
      <c r="B10" s="31">
        <v>-10.2</v>
      </c>
      <c r="C10" s="31">
        <v>-14.5</v>
      </c>
      <c r="D10" s="31">
        <v>-10</v>
      </c>
      <c r="E10" s="31">
        <v>-22.1</v>
      </c>
      <c r="H10" s="32" t="s">
        <v>254</v>
      </c>
      <c r="I10" s="33">
        <v>7370.3</v>
      </c>
      <c r="J10" s="33">
        <v>614.1916666666667</v>
      </c>
      <c r="K10" s="33">
        <v>20.2</v>
      </c>
      <c r="L10" s="34">
        <v>927334</v>
      </c>
      <c r="M10" s="34">
        <v>903473</v>
      </c>
      <c r="N10" s="34">
        <v>23861</v>
      </c>
    </row>
    <row r="11" spans="1:14" ht="15.75" customHeight="1">
      <c r="A11" s="2" t="s">
        <v>42</v>
      </c>
      <c r="B11" s="31">
        <v>-4</v>
      </c>
      <c r="C11" s="31">
        <v>-11</v>
      </c>
      <c r="D11" s="31">
        <v>-3.7</v>
      </c>
      <c r="E11" s="31">
        <v>11.5</v>
      </c>
      <c r="H11" s="35" t="s">
        <v>302</v>
      </c>
      <c r="I11" s="222">
        <f>ROUND(L11/123.505,1)</f>
        <v>7493</v>
      </c>
      <c r="J11" s="223">
        <f>ROUND(L11/123.505,1)/12</f>
        <v>624.4166666666666</v>
      </c>
      <c r="K11" s="223">
        <f>ROUND(I11/366,1)</f>
        <v>20.5</v>
      </c>
      <c r="L11" s="36">
        <f>SUM(L13:L24)</f>
        <v>925418</v>
      </c>
      <c r="M11" s="36">
        <f>SUM(M13:M24)</f>
        <v>901225</v>
      </c>
      <c r="N11" s="36">
        <f>SUM(N13:N24)</f>
        <v>24193</v>
      </c>
    </row>
    <row r="12" spans="1:14" ht="15.75" customHeight="1">
      <c r="A12" s="2" t="s">
        <v>43</v>
      </c>
      <c r="B12" s="2">
        <v>4.1</v>
      </c>
      <c r="C12" s="31">
        <v>-6.4</v>
      </c>
      <c r="D12" s="31">
        <v>4.4</v>
      </c>
      <c r="E12" s="31">
        <v>23.5</v>
      </c>
      <c r="H12" s="30"/>
      <c r="J12" s="37"/>
      <c r="K12" s="37"/>
      <c r="L12" s="38"/>
      <c r="M12" s="38"/>
      <c r="N12" s="38"/>
    </row>
    <row r="13" spans="1:14" ht="15.75" customHeight="1">
      <c r="A13" s="2" t="s">
        <v>44</v>
      </c>
      <c r="B13" s="31">
        <v>-10.261358274232506</v>
      </c>
      <c r="C13" s="31">
        <v>-22.552984953890956</v>
      </c>
      <c r="D13" s="31">
        <v>-9.606170125563537</v>
      </c>
      <c r="E13" s="31">
        <v>-17.3</v>
      </c>
      <c r="H13" s="39" t="s">
        <v>151</v>
      </c>
      <c r="I13" s="33" t="s">
        <v>103</v>
      </c>
      <c r="J13" s="40">
        <f>ROUND(L13/123.505,1)</f>
        <v>635.9</v>
      </c>
      <c r="K13" s="40">
        <f>ROUND(J13/31,1)</f>
        <v>20.5</v>
      </c>
      <c r="L13" s="41">
        <v>78534</v>
      </c>
      <c r="M13" s="41">
        <v>76481</v>
      </c>
      <c r="N13" s="34">
        <v>2053</v>
      </c>
    </row>
    <row r="14" spans="1:14" ht="15.75" customHeight="1">
      <c r="A14" s="2" t="s">
        <v>45</v>
      </c>
      <c r="B14" s="31">
        <v>-9.8</v>
      </c>
      <c r="C14" s="31">
        <v>-25.3</v>
      </c>
      <c r="D14" s="31">
        <v>-9.3</v>
      </c>
      <c r="E14" s="31">
        <v>7.6</v>
      </c>
      <c r="H14" s="39" t="s">
        <v>152</v>
      </c>
      <c r="I14" s="33" t="s">
        <v>103</v>
      </c>
      <c r="J14" s="40">
        <f aca="true" t="shared" si="0" ref="J14:J24">ROUND(L14/123.505,1)</f>
        <v>603.6</v>
      </c>
      <c r="K14" s="40">
        <f>ROUND(J14/29,1)</f>
        <v>20.8</v>
      </c>
      <c r="L14" s="41">
        <v>74551</v>
      </c>
      <c r="M14" s="41">
        <v>72602</v>
      </c>
      <c r="N14" s="34">
        <v>1949</v>
      </c>
    </row>
    <row r="15" spans="1:14" ht="15.75" customHeight="1">
      <c r="A15" s="2" t="s">
        <v>46</v>
      </c>
      <c r="B15" s="31">
        <v>-2.5</v>
      </c>
      <c r="C15" s="31">
        <v>-12.7</v>
      </c>
      <c r="D15" s="31">
        <v>-2.1</v>
      </c>
      <c r="E15" s="31">
        <v>5.5</v>
      </c>
      <c r="H15" s="39" t="s">
        <v>182</v>
      </c>
      <c r="I15" s="33" t="s">
        <v>103</v>
      </c>
      <c r="J15" s="40">
        <f t="shared" si="0"/>
        <v>644.3</v>
      </c>
      <c r="K15" s="40">
        <f>ROUND(J15/31,1)</f>
        <v>20.8</v>
      </c>
      <c r="L15" s="41">
        <v>79575</v>
      </c>
      <c r="M15" s="41">
        <v>77495</v>
      </c>
      <c r="N15" s="34">
        <v>2080</v>
      </c>
    </row>
    <row r="16" spans="8:14" ht="15.75" customHeight="1">
      <c r="H16" s="39" t="s">
        <v>154</v>
      </c>
      <c r="I16" s="33" t="s">
        <v>103</v>
      </c>
      <c r="J16" s="40">
        <f t="shared" si="0"/>
        <v>628.6</v>
      </c>
      <c r="K16" s="40">
        <f>ROUND(J16/30,1)</f>
        <v>21</v>
      </c>
      <c r="L16" s="41">
        <v>77635</v>
      </c>
      <c r="M16" s="41">
        <v>75605</v>
      </c>
      <c r="N16" s="34">
        <v>2030</v>
      </c>
    </row>
    <row r="17" spans="2:14" ht="15.75" customHeight="1">
      <c r="B17" s="2" t="s">
        <v>221</v>
      </c>
      <c r="C17" s="2" t="s">
        <v>257</v>
      </c>
      <c r="D17" s="2" t="s">
        <v>36</v>
      </c>
      <c r="E17" s="2" t="s">
        <v>265</v>
      </c>
      <c r="H17" s="39" t="s">
        <v>155</v>
      </c>
      <c r="I17" s="33" t="s">
        <v>103</v>
      </c>
      <c r="J17" s="40">
        <f t="shared" si="0"/>
        <v>650.1</v>
      </c>
      <c r="K17" s="40">
        <f>ROUND(J17/31,1)</f>
        <v>21</v>
      </c>
      <c r="L17" s="41">
        <v>80292</v>
      </c>
      <c r="M17" s="41">
        <v>78193</v>
      </c>
      <c r="N17" s="34">
        <v>2099</v>
      </c>
    </row>
    <row r="18" spans="1:14" ht="15.75" customHeight="1">
      <c r="A18" s="2" t="s">
        <v>47</v>
      </c>
      <c r="B18" s="31">
        <v>-10.89526135661194</v>
      </c>
      <c r="C18" s="31">
        <v>-39.431433200765944</v>
      </c>
      <c r="D18" s="31">
        <v>-9.448454636091725</v>
      </c>
      <c r="E18" s="31">
        <v>27.213114754098356</v>
      </c>
      <c r="H18" s="39" t="s">
        <v>156</v>
      </c>
      <c r="I18" s="33" t="s">
        <v>103</v>
      </c>
      <c r="J18" s="40">
        <f t="shared" si="0"/>
        <v>620.2</v>
      </c>
      <c r="K18" s="40">
        <f>ROUND(J18/30,1)</f>
        <v>20.7</v>
      </c>
      <c r="L18" s="41">
        <v>76602</v>
      </c>
      <c r="M18" s="41">
        <v>74600</v>
      </c>
      <c r="N18" s="34">
        <v>2002</v>
      </c>
    </row>
    <row r="19" spans="1:14" ht="15.75" customHeight="1">
      <c r="A19" s="2" t="s">
        <v>48</v>
      </c>
      <c r="B19" s="31">
        <v>2</v>
      </c>
      <c r="C19" s="31">
        <v>-29.7</v>
      </c>
      <c r="D19" s="31">
        <v>3.6</v>
      </c>
      <c r="E19" s="31">
        <v>13.1</v>
      </c>
      <c r="H19" s="39" t="s">
        <v>157</v>
      </c>
      <c r="I19" s="33" t="s">
        <v>103</v>
      </c>
      <c r="J19" s="40">
        <f t="shared" si="0"/>
        <v>635.1</v>
      </c>
      <c r="K19" s="40">
        <f>ROUND(J19/31,1)</f>
        <v>20.5</v>
      </c>
      <c r="L19" s="34">
        <v>78440</v>
      </c>
      <c r="M19" s="41">
        <v>76389</v>
      </c>
      <c r="N19" s="34">
        <v>2051</v>
      </c>
    </row>
    <row r="20" spans="1:14" ht="15.75" customHeight="1">
      <c r="A20" s="2" t="s">
        <v>49</v>
      </c>
      <c r="B20" s="31">
        <v>-4.8</v>
      </c>
      <c r="C20" s="31">
        <v>-19.9</v>
      </c>
      <c r="D20" s="31">
        <v>-4.2</v>
      </c>
      <c r="E20" s="31">
        <v>25.8</v>
      </c>
      <c r="H20" s="39" t="s">
        <v>158</v>
      </c>
      <c r="I20" s="33" t="s">
        <v>103</v>
      </c>
      <c r="J20" s="40">
        <f t="shared" si="0"/>
        <v>628.4</v>
      </c>
      <c r="K20" s="40">
        <f>ROUND(J20/31,1)</f>
        <v>20.3</v>
      </c>
      <c r="L20" s="34">
        <v>77609</v>
      </c>
      <c r="M20" s="41">
        <v>75580</v>
      </c>
      <c r="N20" s="34">
        <v>2029</v>
      </c>
    </row>
    <row r="21" spans="1:14" ht="15.75" customHeight="1">
      <c r="A21" s="2" t="s">
        <v>50</v>
      </c>
      <c r="B21" s="31">
        <v>4.4</v>
      </c>
      <c r="C21" s="31">
        <v>-11</v>
      </c>
      <c r="D21" s="31">
        <v>5.2</v>
      </c>
      <c r="E21" s="31">
        <v>-13.3</v>
      </c>
      <c r="H21" s="39" t="s">
        <v>159</v>
      </c>
      <c r="I21" s="33" t="s">
        <v>103</v>
      </c>
      <c r="J21" s="40">
        <f t="shared" si="0"/>
        <v>602.6</v>
      </c>
      <c r="K21" s="40">
        <f>ROUND(J21/30,1)</f>
        <v>20.1</v>
      </c>
      <c r="L21" s="34">
        <v>74427</v>
      </c>
      <c r="M21" s="41">
        <v>72481</v>
      </c>
      <c r="N21" s="34">
        <v>1946</v>
      </c>
    </row>
    <row r="22" spans="1:14" ht="15.75" customHeight="1">
      <c r="A22" s="2" t="s">
        <v>51</v>
      </c>
      <c r="B22" s="31">
        <v>8.219489658113588</v>
      </c>
      <c r="C22" s="31">
        <v>6.547619047619051</v>
      </c>
      <c r="D22" s="31">
        <v>8.258469694345493</v>
      </c>
      <c r="E22" s="31">
        <v>7.525870178739424</v>
      </c>
      <c r="H22" s="39" t="s">
        <v>160</v>
      </c>
      <c r="I22" s="33" t="s">
        <v>103</v>
      </c>
      <c r="J22" s="40">
        <f t="shared" si="0"/>
        <v>611.9</v>
      </c>
      <c r="K22" s="40">
        <f>ROUND(J22/31,1)</f>
        <v>19.7</v>
      </c>
      <c r="L22" s="34">
        <v>75573</v>
      </c>
      <c r="M22" s="179">
        <v>73598</v>
      </c>
      <c r="N22" s="34">
        <v>1975</v>
      </c>
    </row>
    <row r="23" spans="1:14" ht="15.75" customHeight="1">
      <c r="A23" s="2" t="s">
        <v>52</v>
      </c>
      <c r="B23" s="31">
        <v>7.1</v>
      </c>
      <c r="C23" s="31">
        <v>25.3</v>
      </c>
      <c r="D23" s="31">
        <v>6.3</v>
      </c>
      <c r="E23" s="31">
        <v>3.4</v>
      </c>
      <c r="H23" s="39" t="s">
        <v>161</v>
      </c>
      <c r="I23" s="33" t="s">
        <v>103</v>
      </c>
      <c r="J23" s="40">
        <f t="shared" si="0"/>
        <v>597.7</v>
      </c>
      <c r="K23" s="40">
        <f>ROUND(J23/30,1)</f>
        <v>19.9</v>
      </c>
      <c r="L23" s="34">
        <v>73815</v>
      </c>
      <c r="M23" s="179">
        <v>71885</v>
      </c>
      <c r="N23" s="34">
        <v>1930</v>
      </c>
    </row>
    <row r="24" spans="1:14" ht="15.75" customHeight="1">
      <c r="A24" s="27"/>
      <c r="B24" s="27"/>
      <c r="C24" s="27"/>
      <c r="D24" s="27"/>
      <c r="E24" s="27"/>
      <c r="F24" s="27"/>
      <c r="G24" s="27"/>
      <c r="H24" s="39" t="s">
        <v>162</v>
      </c>
      <c r="I24" s="33" t="s">
        <v>103</v>
      </c>
      <c r="J24" s="40">
        <f t="shared" si="0"/>
        <v>634.5</v>
      </c>
      <c r="K24" s="40">
        <f>ROUND(J24/31,1)</f>
        <v>20.5</v>
      </c>
      <c r="L24" s="34">
        <v>78365</v>
      </c>
      <c r="M24" s="179">
        <v>76316</v>
      </c>
      <c r="N24" s="34">
        <v>2049</v>
      </c>
    </row>
    <row r="25" spans="1:14" ht="12.75">
      <c r="A25" s="14" t="s">
        <v>272</v>
      </c>
      <c r="B25" s="2" t="s">
        <v>221</v>
      </c>
      <c r="C25" s="2" t="s">
        <v>268</v>
      </c>
      <c r="D25" s="2" t="s">
        <v>269</v>
      </c>
      <c r="H25" s="42"/>
      <c r="I25" s="33"/>
      <c r="J25" s="33"/>
      <c r="K25" s="33"/>
      <c r="L25" s="34"/>
      <c r="M25" s="34"/>
      <c r="N25" s="34"/>
    </row>
    <row r="26" spans="1:14" ht="12.75">
      <c r="A26" s="2" t="s">
        <v>41</v>
      </c>
      <c r="B26" s="2">
        <v>0.7</v>
      </c>
      <c r="C26" s="2">
        <v>-3.1</v>
      </c>
      <c r="D26" s="2">
        <v>4.6</v>
      </c>
      <c r="H26" s="42"/>
      <c r="I26" s="33"/>
      <c r="J26" s="33"/>
      <c r="K26" s="33"/>
      <c r="L26" s="34"/>
      <c r="M26" s="34"/>
      <c r="N26" s="34"/>
    </row>
    <row r="27" spans="1:8" ht="12.75">
      <c r="A27" s="2" t="s">
        <v>42</v>
      </c>
      <c r="B27" s="2">
        <v>3.6</v>
      </c>
      <c r="C27" s="31">
        <v>-2</v>
      </c>
      <c r="D27" s="2">
        <v>9.1</v>
      </c>
      <c r="H27" s="1"/>
    </row>
    <row r="28" spans="1:4" ht="12.75">
      <c r="A28" s="2" t="s">
        <v>43</v>
      </c>
      <c r="B28" s="31">
        <v>-1.8</v>
      </c>
      <c r="C28" s="31">
        <v>-6.386391994092335</v>
      </c>
      <c r="D28" s="31">
        <v>2.7</v>
      </c>
    </row>
    <row r="29" spans="1:4" ht="12.75">
      <c r="A29" s="2" t="s">
        <v>44</v>
      </c>
      <c r="B29" s="2">
        <v>-1.8</v>
      </c>
      <c r="C29" s="2">
        <v>-5.2</v>
      </c>
      <c r="D29" s="2">
        <v>1.7</v>
      </c>
    </row>
    <row r="30" spans="1:4" ht="12.75">
      <c r="A30" s="2" t="s">
        <v>45</v>
      </c>
      <c r="B30" s="2">
        <v>-3.4</v>
      </c>
      <c r="C30" s="2">
        <v>-5.7</v>
      </c>
      <c r="D30" s="2">
        <v>-1.2</v>
      </c>
    </row>
    <row r="31" spans="1:4" ht="12.75">
      <c r="A31" s="2" t="s">
        <v>46</v>
      </c>
      <c r="B31" s="31">
        <v>-3.1</v>
      </c>
      <c r="C31" s="31">
        <v>-4.580334462320067</v>
      </c>
      <c r="D31" s="31">
        <v>-1.8</v>
      </c>
    </row>
    <row r="33" spans="2:4" ht="12.75">
      <c r="B33" s="2" t="s">
        <v>221</v>
      </c>
      <c r="C33" s="2" t="s">
        <v>268</v>
      </c>
      <c r="D33" s="2" t="s">
        <v>269</v>
      </c>
    </row>
    <row r="34" spans="1:4" ht="12.75">
      <c r="A34" s="2" t="s">
        <v>47</v>
      </c>
      <c r="B34" s="2">
        <v>-2.6</v>
      </c>
      <c r="C34" s="2">
        <v>-3.2</v>
      </c>
      <c r="D34" s="2">
        <v>-2.1</v>
      </c>
    </row>
    <row r="35" spans="1:14" ht="12.75">
      <c r="A35" s="2" t="s">
        <v>48</v>
      </c>
      <c r="B35" s="2">
        <v>-0.4</v>
      </c>
      <c r="C35" s="31">
        <v>-1</v>
      </c>
      <c r="D35" s="31">
        <v>0.2</v>
      </c>
      <c r="H35" s="34"/>
      <c r="I35" s="43"/>
      <c r="J35" s="43"/>
      <c r="K35" s="43"/>
      <c r="L35" s="43"/>
      <c r="M35" s="43"/>
      <c r="N35" s="43"/>
    </row>
    <row r="36" spans="1:14" ht="12.75">
      <c r="A36" s="2" t="s">
        <v>49</v>
      </c>
      <c r="B36" s="31">
        <v>-0.6</v>
      </c>
      <c r="C36" s="31">
        <v>-1.5</v>
      </c>
      <c r="D36" s="31">
        <v>0.2</v>
      </c>
      <c r="H36" s="43"/>
      <c r="I36" s="43"/>
      <c r="J36" s="43"/>
      <c r="K36" s="43"/>
      <c r="L36" s="43"/>
      <c r="M36" s="43"/>
      <c r="N36" s="43"/>
    </row>
    <row r="37" spans="1:4" ht="12.75">
      <c r="A37" s="2" t="s">
        <v>50</v>
      </c>
      <c r="B37" s="31">
        <v>1.2</v>
      </c>
      <c r="C37" s="31">
        <v>0.9963589150131327</v>
      </c>
      <c r="D37" s="31">
        <v>1.4</v>
      </c>
    </row>
    <row r="38" spans="1:14" ht="12.75">
      <c r="A38" s="2" t="s">
        <v>51</v>
      </c>
      <c r="B38" s="31">
        <v>3.2</v>
      </c>
      <c r="C38" s="31">
        <v>3.8</v>
      </c>
      <c r="D38" s="31">
        <v>2.6</v>
      </c>
      <c r="H38" s="43"/>
      <c r="I38" s="43"/>
      <c r="J38" s="43"/>
      <c r="K38" s="43"/>
      <c r="L38" s="43"/>
      <c r="M38" s="43"/>
      <c r="N38" s="43"/>
    </row>
    <row r="39" spans="1:14" ht="12.75">
      <c r="A39" s="2" t="s">
        <v>52</v>
      </c>
      <c r="B39" s="31">
        <v>3.2</v>
      </c>
      <c r="C39" s="31">
        <v>4.3</v>
      </c>
      <c r="D39" s="31">
        <v>2.2</v>
      </c>
      <c r="H39" s="43"/>
      <c r="I39" s="43"/>
      <c r="J39" s="43"/>
      <c r="K39" s="43"/>
      <c r="L39" s="43"/>
      <c r="M39" s="43"/>
      <c r="N39" s="43"/>
    </row>
    <row r="40" spans="1:14" ht="12.75">
      <c r="A40" s="27"/>
      <c r="B40" s="27"/>
      <c r="C40" s="27"/>
      <c r="D40" s="27"/>
      <c r="E40" s="27"/>
      <c r="F40" s="27"/>
      <c r="G40" s="27"/>
      <c r="H40" s="43"/>
      <c r="I40" s="43"/>
      <c r="J40" s="43"/>
      <c r="K40" s="43"/>
      <c r="L40" s="43"/>
      <c r="M40" s="43"/>
      <c r="N40" s="43"/>
    </row>
    <row r="41" spans="1:14" ht="12.75">
      <c r="A41" s="14" t="s">
        <v>273</v>
      </c>
      <c r="B41" s="2" t="s">
        <v>270</v>
      </c>
      <c r="C41" s="2" t="s">
        <v>271</v>
      </c>
      <c r="H41" s="43"/>
      <c r="I41" s="43"/>
      <c r="J41" s="43"/>
      <c r="K41" s="43"/>
      <c r="L41" s="43"/>
      <c r="M41" s="43"/>
      <c r="N41" s="43"/>
    </row>
    <row r="42" spans="1:14" ht="12.75">
      <c r="A42" s="2" t="s">
        <v>41</v>
      </c>
      <c r="B42" s="2">
        <v>-5.3</v>
      </c>
      <c r="C42" s="2">
        <v>-2.8</v>
      </c>
      <c r="H42" s="43"/>
      <c r="I42" s="43"/>
      <c r="J42" s="43"/>
      <c r="K42" s="43"/>
      <c r="L42" s="43"/>
      <c r="M42" s="43"/>
      <c r="N42" s="43"/>
    </row>
    <row r="43" spans="1:14" ht="12.75">
      <c r="A43" s="2" t="s">
        <v>42</v>
      </c>
      <c r="B43" s="2">
        <v>-1.2</v>
      </c>
      <c r="C43" s="2">
        <v>1.8</v>
      </c>
      <c r="H43" s="44"/>
      <c r="I43" s="43"/>
      <c r="J43" s="43"/>
      <c r="K43" s="43"/>
      <c r="L43" s="43"/>
      <c r="M43" s="43"/>
      <c r="N43" s="43"/>
    </row>
    <row r="44" spans="1:14" ht="12.75">
      <c r="A44" s="2" t="s">
        <v>43</v>
      </c>
      <c r="B44" s="2">
        <v>-3.8</v>
      </c>
      <c r="C44" s="2">
        <v>-3.9</v>
      </c>
      <c r="H44" s="43"/>
      <c r="I44" s="43"/>
      <c r="J44" s="43"/>
      <c r="K44" s="43"/>
      <c r="L44" s="43"/>
      <c r="M44" s="43"/>
      <c r="N44" s="43"/>
    </row>
    <row r="45" spans="1:14" ht="12.75">
      <c r="A45" s="2" t="s">
        <v>44</v>
      </c>
      <c r="B45" s="2">
        <v>-3.3</v>
      </c>
      <c r="C45" s="2">
        <v>-2</v>
      </c>
      <c r="H45" s="43"/>
      <c r="I45" s="43"/>
      <c r="J45" s="43"/>
      <c r="K45" s="43"/>
      <c r="L45" s="43"/>
      <c r="M45" s="43"/>
      <c r="N45" s="43"/>
    </row>
    <row r="46" spans="1:14" ht="12.75">
      <c r="A46" s="2" t="s">
        <v>45</v>
      </c>
      <c r="B46" s="2">
        <v>-5.6</v>
      </c>
      <c r="C46" s="2">
        <v>-0.4</v>
      </c>
      <c r="H46" s="43"/>
      <c r="I46" s="43"/>
      <c r="J46" s="43"/>
      <c r="K46" s="43"/>
      <c r="L46" s="43"/>
      <c r="M46" s="43"/>
      <c r="N46" s="43"/>
    </row>
    <row r="47" spans="1:14" ht="12.75">
      <c r="A47" s="2" t="s">
        <v>46</v>
      </c>
      <c r="B47" s="2">
        <v>-2.9</v>
      </c>
      <c r="C47" s="2">
        <v>6.2</v>
      </c>
      <c r="H47" s="43"/>
      <c r="I47" s="43"/>
      <c r="J47" s="43"/>
      <c r="K47" s="43"/>
      <c r="L47" s="43"/>
      <c r="M47" s="43"/>
      <c r="N47" s="43"/>
    </row>
    <row r="48" spans="8:14" ht="12.75">
      <c r="H48" s="43"/>
      <c r="I48" s="43"/>
      <c r="J48" s="43"/>
      <c r="K48" s="43"/>
      <c r="L48" s="43"/>
      <c r="M48" s="43"/>
      <c r="N48" s="43"/>
    </row>
    <row r="49" spans="2:14" ht="12.75">
      <c r="B49" s="2" t="s">
        <v>270</v>
      </c>
      <c r="C49" s="2" t="s">
        <v>271</v>
      </c>
      <c r="H49" s="43"/>
      <c r="I49" s="43"/>
      <c r="J49" s="43"/>
      <c r="K49" s="43"/>
      <c r="L49" s="43"/>
      <c r="M49" s="43"/>
      <c r="N49" s="43"/>
    </row>
    <row r="50" spans="1:3" ht="12.75">
      <c r="A50" s="2" t="s">
        <v>47</v>
      </c>
      <c r="B50" s="2">
        <v>-1.2</v>
      </c>
      <c r="C50" s="2">
        <v>1.6</v>
      </c>
    </row>
    <row r="51" spans="1:3" ht="12.75">
      <c r="A51" s="2" t="s">
        <v>48</v>
      </c>
      <c r="B51" s="2">
        <v>1.1</v>
      </c>
      <c r="C51" s="2">
        <v>-2.3</v>
      </c>
    </row>
    <row r="52" spans="1:3" ht="12.75">
      <c r="A52" s="2" t="s">
        <v>49</v>
      </c>
      <c r="B52" s="2">
        <v>-0.8</v>
      </c>
      <c r="C52" s="2">
        <v>-0.4</v>
      </c>
    </row>
    <row r="53" spans="1:3" ht="12.75">
      <c r="A53" s="2" t="s">
        <v>50</v>
      </c>
      <c r="B53" s="2">
        <v>-3.6</v>
      </c>
      <c r="C53" s="2">
        <v>-3.9</v>
      </c>
    </row>
    <row r="54" spans="1:3" ht="12.75">
      <c r="A54" s="2" t="s">
        <v>51</v>
      </c>
      <c r="B54" s="2">
        <v>5.4</v>
      </c>
      <c r="C54" s="2">
        <v>-0.4</v>
      </c>
    </row>
    <row r="55" spans="1:3" ht="12.75">
      <c r="A55" s="2" t="s">
        <v>52</v>
      </c>
      <c r="B55" s="2">
        <v>-2.4</v>
      </c>
      <c r="C55" s="2">
        <v>-3.9</v>
      </c>
    </row>
  </sheetData>
  <mergeCells count="4">
    <mergeCell ref="A1:G1"/>
    <mergeCell ref="H2:N2"/>
    <mergeCell ref="H5:H8"/>
    <mergeCell ref="H3:N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A1" sqref="A1"/>
    </sheetView>
  </sheetViews>
  <sheetFormatPr defaultColWidth="11.421875" defaultRowHeight="12.75"/>
  <cols>
    <col min="1" max="5" width="11.421875" style="2" customWidth="1"/>
    <col min="6" max="6" width="23.421875" style="2" customWidth="1"/>
    <col min="7" max="7" width="7.8515625" style="2" customWidth="1"/>
    <col min="8" max="8" width="9.7109375" style="2" customWidth="1"/>
    <col min="9" max="16384" width="11.421875" style="2" customWidth="1"/>
  </cols>
  <sheetData>
    <row r="1" ht="12.75" customHeight="1">
      <c r="A1" s="1"/>
    </row>
    <row r="2" ht="12.75" customHeight="1">
      <c r="A2" s="3"/>
    </row>
    <row r="3" ht="12.75" customHeight="1">
      <c r="A3" s="4"/>
    </row>
    <row r="4" spans="1:8" ht="12.75" customHeight="1">
      <c r="A4" s="5"/>
      <c r="B4" s="6"/>
      <c r="C4" s="6"/>
      <c r="D4" s="6"/>
      <c r="E4" s="6"/>
      <c r="F4" s="6"/>
      <c r="G4" s="6"/>
      <c r="H4" s="6"/>
    </row>
    <row r="5" ht="12.75">
      <c r="A5" s="7" t="s">
        <v>0</v>
      </c>
    </row>
    <row r="10" spans="1:7" ht="12.75">
      <c r="A10" s="1"/>
      <c r="B10" s="1"/>
      <c r="C10" s="1"/>
      <c r="D10" s="1"/>
      <c r="E10" s="1"/>
      <c r="F10" s="1"/>
      <c r="G10" s="8" t="s">
        <v>1</v>
      </c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1" t="s">
        <v>2</v>
      </c>
      <c r="B12" s="1"/>
      <c r="C12" s="1"/>
      <c r="D12" s="1"/>
      <c r="E12" s="1"/>
      <c r="F12" s="1"/>
      <c r="G12" s="9">
        <v>3</v>
      </c>
    </row>
    <row r="13" spans="1:7" ht="12.75">
      <c r="A13" s="1"/>
      <c r="B13" s="1"/>
      <c r="C13" s="1"/>
      <c r="D13" s="1"/>
      <c r="E13" s="1"/>
      <c r="F13" s="1"/>
      <c r="G13" s="10"/>
    </row>
    <row r="14" spans="1:7" ht="12.75">
      <c r="A14" s="1"/>
      <c r="B14" s="1"/>
      <c r="C14" s="1"/>
      <c r="D14" s="1"/>
      <c r="E14" s="1"/>
      <c r="F14" s="1"/>
      <c r="G14" s="10"/>
    </row>
    <row r="15" spans="1:7" ht="12.75">
      <c r="A15" s="1"/>
      <c r="B15" s="1"/>
      <c r="C15" s="1"/>
      <c r="D15" s="1"/>
      <c r="E15" s="1"/>
      <c r="F15" s="1"/>
      <c r="G15" s="10"/>
    </row>
    <row r="16" spans="1:7" ht="12.75">
      <c r="A16" s="11" t="s">
        <v>3</v>
      </c>
      <c r="B16" s="1"/>
      <c r="C16" s="1"/>
      <c r="D16" s="1"/>
      <c r="E16" s="1"/>
      <c r="F16" s="1"/>
      <c r="G16" s="10"/>
    </row>
    <row r="17" spans="1:7" ht="12.75">
      <c r="A17" s="11"/>
      <c r="B17" s="1"/>
      <c r="C17" s="1"/>
      <c r="D17" s="1"/>
      <c r="E17" s="1"/>
      <c r="F17" s="1"/>
      <c r="G17" s="10"/>
    </row>
    <row r="18" spans="1:7" ht="12.75">
      <c r="A18" s="1" t="s">
        <v>317</v>
      </c>
      <c r="B18" s="1"/>
      <c r="C18" s="1"/>
      <c r="D18" s="1"/>
      <c r="E18" s="1"/>
      <c r="F18" s="1"/>
      <c r="G18" s="9">
        <v>5</v>
      </c>
    </row>
    <row r="19" spans="1:7" ht="12.75">
      <c r="A19" s="11"/>
      <c r="B19" s="1"/>
      <c r="C19" s="1"/>
      <c r="D19" s="1"/>
      <c r="E19" s="1"/>
      <c r="F19" s="1"/>
      <c r="G19" s="9"/>
    </row>
    <row r="20" spans="1:7" ht="12.75">
      <c r="A20" s="1" t="s">
        <v>314</v>
      </c>
      <c r="B20" s="1"/>
      <c r="C20" s="1"/>
      <c r="D20" s="1"/>
      <c r="E20" s="1"/>
      <c r="F20" s="1"/>
      <c r="G20" s="9">
        <v>8</v>
      </c>
    </row>
    <row r="21" spans="1:7" ht="12.75">
      <c r="A21" s="1"/>
      <c r="B21" s="1"/>
      <c r="C21" s="1"/>
      <c r="D21" s="1"/>
      <c r="E21" s="1"/>
      <c r="F21" s="1"/>
      <c r="G21" s="9"/>
    </row>
    <row r="22" spans="1:7" ht="12.75">
      <c r="A22" s="1" t="s">
        <v>318</v>
      </c>
      <c r="B22" s="1"/>
      <c r="C22" s="1"/>
      <c r="D22" s="1"/>
      <c r="E22" s="1"/>
      <c r="F22" s="1"/>
      <c r="G22" s="9">
        <v>14</v>
      </c>
    </row>
    <row r="23" spans="1:7" ht="12.75">
      <c r="A23" s="1"/>
      <c r="B23" s="1"/>
      <c r="C23" s="1"/>
      <c r="D23" s="1"/>
      <c r="E23" s="1"/>
      <c r="F23" s="1"/>
      <c r="G23" s="9"/>
    </row>
    <row r="24" spans="1:7" ht="12.75">
      <c r="A24" s="1" t="s">
        <v>307</v>
      </c>
      <c r="B24" s="1"/>
      <c r="C24" s="1"/>
      <c r="D24" s="1"/>
      <c r="E24" s="1"/>
      <c r="F24" s="1"/>
      <c r="G24" s="9">
        <v>18</v>
      </c>
    </row>
    <row r="26" spans="1:7" ht="12.75">
      <c r="A26" s="1"/>
      <c r="B26" s="1"/>
      <c r="C26" s="1"/>
      <c r="D26" s="1"/>
      <c r="E26" s="1"/>
      <c r="F26" s="1"/>
      <c r="G26" s="9"/>
    </row>
    <row r="27" spans="1:7" ht="12.75">
      <c r="A27" s="1"/>
      <c r="B27" s="1"/>
      <c r="C27" s="1"/>
      <c r="D27" s="1"/>
      <c r="E27" s="1"/>
      <c r="F27" s="1"/>
      <c r="G27" s="9"/>
    </row>
    <row r="28" spans="1:7" ht="12.75">
      <c r="A28" s="11" t="s">
        <v>4</v>
      </c>
      <c r="B28" s="1"/>
      <c r="C28" s="1"/>
      <c r="D28" s="1"/>
      <c r="E28" s="1"/>
      <c r="F28" s="1"/>
      <c r="G28" s="9"/>
    </row>
    <row r="29" spans="1:7" ht="12.75">
      <c r="A29" s="11"/>
      <c r="B29" s="1"/>
      <c r="C29" s="1"/>
      <c r="D29" s="1"/>
      <c r="E29" s="1"/>
      <c r="F29" s="1"/>
      <c r="G29" s="9"/>
    </row>
    <row r="30" spans="1:7" ht="12.75">
      <c r="A30" s="1" t="s">
        <v>319</v>
      </c>
      <c r="B30" s="1"/>
      <c r="C30" s="1"/>
      <c r="D30" s="1"/>
      <c r="E30" s="1"/>
      <c r="F30" s="1"/>
      <c r="G30" s="9">
        <v>6</v>
      </c>
    </row>
    <row r="31" spans="1:7" ht="12.75">
      <c r="A31" s="11"/>
      <c r="B31" s="1"/>
      <c r="C31" s="1"/>
      <c r="D31" s="1"/>
      <c r="E31" s="1"/>
      <c r="F31" s="1"/>
      <c r="G31" s="9"/>
    </row>
    <row r="32" spans="1:7" ht="12.75">
      <c r="A32" s="1" t="s">
        <v>320</v>
      </c>
      <c r="B32" s="1"/>
      <c r="C32" s="1"/>
      <c r="D32" s="1"/>
      <c r="E32" s="1"/>
      <c r="F32" s="1"/>
      <c r="G32" s="9">
        <v>7</v>
      </c>
    </row>
    <row r="33" spans="1:7" ht="12.75">
      <c r="A33" s="1"/>
      <c r="B33" s="1"/>
      <c r="C33" s="1"/>
      <c r="D33" s="1"/>
      <c r="E33" s="1"/>
      <c r="F33" s="1"/>
      <c r="G33" s="9"/>
    </row>
    <row r="34" spans="1:7" ht="12.75">
      <c r="A34" s="1" t="s">
        <v>321</v>
      </c>
      <c r="B34" s="1"/>
      <c r="C34" s="1"/>
      <c r="D34" s="1"/>
      <c r="E34" s="1"/>
      <c r="F34" s="1"/>
      <c r="G34" s="9">
        <v>9</v>
      </c>
    </row>
    <row r="35" spans="1:7" ht="12.75">
      <c r="A35" s="1"/>
      <c r="B35" s="1"/>
      <c r="C35" s="1"/>
      <c r="D35" s="1"/>
      <c r="E35" s="1"/>
      <c r="F35" s="1"/>
      <c r="G35" s="9"/>
    </row>
    <row r="36" spans="1:7" ht="12.75">
      <c r="A36" s="1" t="s">
        <v>202</v>
      </c>
      <c r="B36" s="1"/>
      <c r="C36" s="1"/>
      <c r="D36" s="1"/>
      <c r="E36" s="1"/>
      <c r="F36" s="1"/>
      <c r="G36" s="9">
        <v>9</v>
      </c>
    </row>
    <row r="37" spans="1:7" ht="12.75">
      <c r="A37" s="1"/>
      <c r="B37" s="1"/>
      <c r="C37" s="1"/>
      <c r="D37" s="1"/>
      <c r="E37" s="1"/>
      <c r="F37" s="1"/>
      <c r="G37" s="9"/>
    </row>
    <row r="38" spans="1:7" ht="12.75">
      <c r="A38" s="1" t="s">
        <v>333</v>
      </c>
      <c r="B38" s="1"/>
      <c r="C38" s="1"/>
      <c r="D38" s="1"/>
      <c r="E38" s="1"/>
      <c r="F38" s="12"/>
      <c r="G38" s="9">
        <v>10</v>
      </c>
    </row>
    <row r="39" spans="1:7" ht="12.75">
      <c r="A39" s="1"/>
      <c r="B39" s="1"/>
      <c r="C39" s="1"/>
      <c r="D39" s="1"/>
      <c r="E39" s="1"/>
      <c r="F39" s="1"/>
      <c r="G39" s="9"/>
    </row>
    <row r="40" spans="1:7" ht="12.75">
      <c r="A40" s="1" t="s">
        <v>201</v>
      </c>
      <c r="B40" s="1"/>
      <c r="C40" s="1"/>
      <c r="D40" s="1"/>
      <c r="E40" s="1"/>
      <c r="F40" s="1"/>
      <c r="G40" s="9">
        <v>11</v>
      </c>
    </row>
    <row r="41" spans="1:7" ht="12.75">
      <c r="A41" s="1"/>
      <c r="B41" s="1"/>
      <c r="C41" s="1"/>
      <c r="D41" s="1"/>
      <c r="E41" s="1"/>
      <c r="F41" s="1"/>
      <c r="G41" s="9"/>
    </row>
    <row r="42" spans="1:7" ht="12.75" customHeight="1">
      <c r="A42" s="1" t="s">
        <v>322</v>
      </c>
      <c r="B42" s="1"/>
      <c r="C42" s="1"/>
      <c r="D42" s="1"/>
      <c r="E42" s="1"/>
      <c r="F42" s="1"/>
      <c r="G42" s="9" t="s">
        <v>5</v>
      </c>
    </row>
    <row r="43" spans="1:7" ht="12.75">
      <c r="A43" s="1" t="s">
        <v>323</v>
      </c>
      <c r="B43" s="1"/>
      <c r="C43" s="1"/>
      <c r="D43" s="1"/>
      <c r="E43" s="1"/>
      <c r="F43" s="1"/>
      <c r="G43" s="9">
        <v>12</v>
      </c>
    </row>
    <row r="44" spans="1:7" ht="12.75">
      <c r="A44" s="1"/>
      <c r="B44" s="1"/>
      <c r="C44" s="1"/>
      <c r="D44" s="1"/>
      <c r="E44" s="1"/>
      <c r="F44" s="1"/>
      <c r="G44" s="9"/>
    </row>
    <row r="45" spans="1:6" ht="12.75">
      <c r="A45" s="1" t="s">
        <v>324</v>
      </c>
      <c r="B45" s="1"/>
      <c r="C45" s="1"/>
      <c r="D45" s="1"/>
      <c r="E45" s="1"/>
      <c r="F45" s="1"/>
    </row>
    <row r="46" spans="1:7" ht="12.75">
      <c r="A46" s="1" t="s">
        <v>236</v>
      </c>
      <c r="B46" s="1"/>
      <c r="C46" s="1"/>
      <c r="D46" s="1"/>
      <c r="E46" s="1"/>
      <c r="F46" s="1"/>
      <c r="G46" s="9">
        <v>15</v>
      </c>
    </row>
    <row r="47" spans="1:7" ht="12.75">
      <c r="A47" s="1"/>
      <c r="B47" s="1"/>
      <c r="C47" s="1"/>
      <c r="D47" s="1"/>
      <c r="E47" s="1"/>
      <c r="F47" s="1"/>
      <c r="G47" s="9"/>
    </row>
    <row r="48" spans="1:7" ht="12.75">
      <c r="A48" s="13" t="s">
        <v>325</v>
      </c>
      <c r="B48" s="1"/>
      <c r="C48" s="1"/>
      <c r="D48" s="1"/>
      <c r="E48" s="1"/>
      <c r="F48" s="1"/>
      <c r="G48" s="9">
        <v>15</v>
      </c>
    </row>
    <row r="49" spans="1:7" ht="12.75">
      <c r="A49" s="1"/>
      <c r="B49" s="1"/>
      <c r="C49" s="1"/>
      <c r="D49" s="1"/>
      <c r="E49" s="1"/>
      <c r="F49" s="1"/>
      <c r="G49" s="9"/>
    </row>
    <row r="50" spans="1:7" ht="12.75">
      <c r="A50" s="1" t="s">
        <v>326</v>
      </c>
      <c r="B50" s="1"/>
      <c r="C50" s="1"/>
      <c r="D50" s="1"/>
      <c r="E50" s="1"/>
      <c r="F50" s="1"/>
      <c r="G50" s="9">
        <v>16</v>
      </c>
    </row>
    <row r="51" spans="1:7" ht="12.75">
      <c r="A51" s="1"/>
      <c r="B51" s="1"/>
      <c r="C51" s="1"/>
      <c r="D51" s="1"/>
      <c r="E51" s="1"/>
      <c r="F51" s="1"/>
      <c r="G51" s="9"/>
    </row>
    <row r="52" spans="1:7" ht="12.75">
      <c r="A52" s="1" t="s">
        <v>327</v>
      </c>
      <c r="B52" s="1"/>
      <c r="C52" s="1"/>
      <c r="D52" s="1"/>
      <c r="E52" s="1"/>
      <c r="F52" s="1"/>
      <c r="G52" s="9">
        <v>19</v>
      </c>
    </row>
    <row r="53" spans="1:7" ht="12.75">
      <c r="A53" s="1"/>
      <c r="B53" s="1"/>
      <c r="C53" s="1"/>
      <c r="D53" s="1"/>
      <c r="E53" s="1"/>
      <c r="F53" s="1"/>
      <c r="G53" s="9"/>
    </row>
    <row r="54" spans="1:7" ht="12.75">
      <c r="A54" s="1" t="s">
        <v>328</v>
      </c>
      <c r="B54" s="1"/>
      <c r="C54" s="1"/>
      <c r="D54" s="1"/>
      <c r="E54" s="1"/>
      <c r="F54" s="1"/>
      <c r="G54" s="9">
        <v>19</v>
      </c>
    </row>
    <row r="55" spans="1:7" ht="12.75">
      <c r="A55" s="1"/>
      <c r="B55" s="1"/>
      <c r="C55" s="1"/>
      <c r="D55" s="1"/>
      <c r="E55" s="1"/>
      <c r="F55" s="1"/>
      <c r="G55" s="12"/>
    </row>
    <row r="56" spans="1:7" ht="12.75">
      <c r="A56" s="1" t="s">
        <v>329</v>
      </c>
      <c r="B56" s="1"/>
      <c r="C56" s="1"/>
      <c r="D56" s="1"/>
      <c r="E56" s="1"/>
      <c r="F56" s="1"/>
      <c r="G56" s="9">
        <v>20</v>
      </c>
    </row>
    <row r="57" spans="1:7" ht="12.75">
      <c r="A57" s="1"/>
      <c r="B57" s="1"/>
      <c r="C57" s="1"/>
      <c r="D57" s="1"/>
      <c r="E57" s="1"/>
      <c r="F57" s="1"/>
      <c r="G57" s="9"/>
    </row>
    <row r="59" spans="1:6" ht="12.75">
      <c r="A59" s="1"/>
      <c r="B59" s="1"/>
      <c r="C59" s="1"/>
      <c r="D59" s="1"/>
      <c r="E59" s="1"/>
      <c r="F59" s="1"/>
    </row>
    <row r="62" spans="1:7" ht="12.75">
      <c r="A62" s="1"/>
      <c r="B62" s="1"/>
      <c r="C62" s="1"/>
      <c r="D62" s="1"/>
      <c r="E62" s="1"/>
      <c r="F62" s="1"/>
      <c r="G62" s="9"/>
    </row>
  </sheetData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1"/>
  <sheetViews>
    <sheetView workbookViewId="0" topLeftCell="A1">
      <selection activeCell="A62" sqref="A62:IV101"/>
    </sheetView>
  </sheetViews>
  <sheetFormatPr defaultColWidth="11.421875" defaultRowHeight="12.75"/>
  <cols>
    <col min="1" max="1" width="11.421875" style="146" customWidth="1"/>
    <col min="2" max="7" width="11.421875" style="2" customWidth="1"/>
    <col min="8" max="8" width="13.421875" style="2" customWidth="1"/>
    <col min="9" max="16384" width="11.421875" style="2" customWidth="1"/>
  </cols>
  <sheetData>
    <row r="1" ht="12.75" customHeight="1">
      <c r="A1" s="13"/>
    </row>
    <row r="2" ht="12.75" customHeight="1">
      <c r="A2" s="205"/>
    </row>
    <row r="3" ht="12.75" customHeight="1">
      <c r="A3" s="13"/>
    </row>
    <row r="4" spans="1:2" ht="12.75">
      <c r="A4" s="108" t="s">
        <v>2</v>
      </c>
      <c r="B4" s="146"/>
    </row>
    <row r="5" ht="15" customHeight="1">
      <c r="A5" s="13"/>
    </row>
    <row r="6" ht="12.75">
      <c r="A6" s="13" t="s">
        <v>194</v>
      </c>
    </row>
    <row r="7" ht="12.75">
      <c r="A7" s="206" t="s">
        <v>142</v>
      </c>
    </row>
    <row r="8" ht="12.75">
      <c r="A8" s="206" t="s">
        <v>241</v>
      </c>
    </row>
    <row r="9" ht="13.5" customHeight="1">
      <c r="A9" s="13" t="s">
        <v>240</v>
      </c>
    </row>
    <row r="10" ht="13.5" customHeight="1">
      <c r="A10" s="204"/>
    </row>
    <row r="11" ht="13.5" customHeight="1">
      <c r="A11" s="205" t="s">
        <v>243</v>
      </c>
    </row>
    <row r="12" ht="13.5" customHeight="1">
      <c r="A12" s="13" t="s">
        <v>242</v>
      </c>
    </row>
    <row r="13" ht="13.5" customHeight="1">
      <c r="A13" s="13"/>
    </row>
    <row r="14" ht="15" customHeight="1">
      <c r="A14" s="13"/>
    </row>
    <row r="15" ht="12.75">
      <c r="A15" s="204" t="s">
        <v>6</v>
      </c>
    </row>
    <row r="16" ht="15" customHeight="1">
      <c r="A16" s="13"/>
    </row>
    <row r="17" ht="12.75">
      <c r="A17" s="207" t="s">
        <v>204</v>
      </c>
    </row>
    <row r="18" ht="12.75">
      <c r="A18" s="130" t="s">
        <v>203</v>
      </c>
    </row>
    <row r="19" ht="12.75">
      <c r="A19" s="206" t="s">
        <v>174</v>
      </c>
    </row>
    <row r="20" ht="12.75">
      <c r="A20" s="13" t="s">
        <v>252</v>
      </c>
    </row>
    <row r="21" ht="15" customHeight="1">
      <c r="A21" s="13"/>
    </row>
    <row r="22" ht="15" customHeight="1">
      <c r="A22" s="13"/>
    </row>
    <row r="23" ht="12.75">
      <c r="A23" s="204" t="s">
        <v>7</v>
      </c>
    </row>
    <row r="24" ht="15" customHeight="1">
      <c r="A24" s="13"/>
    </row>
    <row r="25" ht="12.75">
      <c r="A25" s="13" t="s">
        <v>276</v>
      </c>
    </row>
    <row r="26" ht="12.75">
      <c r="A26" s="13" t="s">
        <v>250</v>
      </c>
    </row>
    <row r="27" ht="12.75">
      <c r="A27" s="13" t="s">
        <v>247</v>
      </c>
    </row>
    <row r="28" ht="12.75">
      <c r="A28" s="13" t="s">
        <v>277</v>
      </c>
    </row>
    <row r="29" ht="15" customHeight="1">
      <c r="A29" s="13"/>
    </row>
    <row r="30" ht="15" customHeight="1">
      <c r="A30" s="13"/>
    </row>
    <row r="31" ht="12.75">
      <c r="A31" s="204" t="s">
        <v>8</v>
      </c>
    </row>
    <row r="32" ht="15" customHeight="1">
      <c r="A32" s="13"/>
    </row>
    <row r="33" ht="12.75" customHeight="1">
      <c r="A33" s="13" t="s">
        <v>167</v>
      </c>
    </row>
    <row r="34" ht="12.75" customHeight="1">
      <c r="A34" s="13" t="s">
        <v>299</v>
      </c>
    </row>
    <row r="35" ht="12.75" customHeight="1">
      <c r="A35" s="13" t="s">
        <v>168</v>
      </c>
    </row>
    <row r="36" ht="12.75" customHeight="1">
      <c r="A36" s="13" t="s">
        <v>175</v>
      </c>
    </row>
    <row r="37" ht="12.75" customHeight="1">
      <c r="A37" s="13" t="s">
        <v>248</v>
      </c>
    </row>
    <row r="38" ht="12.75" customHeight="1">
      <c r="A38" s="13" t="s">
        <v>249</v>
      </c>
    </row>
    <row r="39" ht="12.75" customHeight="1">
      <c r="A39" s="13" t="s">
        <v>172</v>
      </c>
    </row>
    <row r="40" ht="12.75" customHeight="1">
      <c r="A40" s="13" t="s">
        <v>169</v>
      </c>
    </row>
    <row r="41" ht="12.75" customHeight="1">
      <c r="A41" s="13" t="s">
        <v>300</v>
      </c>
    </row>
    <row r="42" ht="12.75" customHeight="1">
      <c r="A42" s="13" t="s">
        <v>189</v>
      </c>
    </row>
    <row r="43" ht="12.75" customHeight="1">
      <c r="A43" s="13" t="s">
        <v>188</v>
      </c>
    </row>
    <row r="44" ht="12.75" customHeight="1">
      <c r="A44" s="13" t="s">
        <v>173</v>
      </c>
    </row>
    <row r="45" ht="12.75" customHeight="1">
      <c r="A45" s="13" t="s">
        <v>163</v>
      </c>
    </row>
    <row r="46" ht="15" customHeight="1">
      <c r="A46" s="13"/>
    </row>
    <row r="47" ht="15" customHeight="1">
      <c r="A47" s="13"/>
    </row>
    <row r="48" ht="12.75" customHeight="1">
      <c r="A48" s="204"/>
    </row>
    <row r="49" ht="15" customHeight="1">
      <c r="A49" s="13"/>
    </row>
    <row r="50" ht="12.75" customHeight="1">
      <c r="A50" s="13"/>
    </row>
    <row r="51" ht="12.75" customHeight="1">
      <c r="A51" s="13"/>
    </row>
    <row r="52" ht="12.75" customHeight="1">
      <c r="A52" s="13"/>
    </row>
    <row r="53" ht="12.75" customHeight="1">
      <c r="A53" s="13"/>
    </row>
    <row r="54" ht="12.75" customHeight="1">
      <c r="A54" s="13"/>
    </row>
    <row r="55" ht="12.75" customHeight="1">
      <c r="A55" s="13"/>
    </row>
    <row r="56" ht="12.75" customHeight="1">
      <c r="A56" s="13"/>
    </row>
    <row r="57" ht="12.75" customHeight="1">
      <c r="A57" s="13"/>
    </row>
    <row r="58" ht="12.75" customHeight="1">
      <c r="A58" s="13"/>
    </row>
    <row r="59" ht="12.75" customHeight="1"/>
    <row r="60" ht="12.75" customHeight="1"/>
    <row r="61" ht="12.75" customHeight="1"/>
    <row r="62" ht="12.75">
      <c r="A62" s="13"/>
    </row>
    <row r="63" ht="12.75">
      <c r="A63" s="13"/>
    </row>
    <row r="64" ht="12.75">
      <c r="A64" s="13"/>
    </row>
    <row r="65" ht="12.75">
      <c r="A65" s="204" t="s">
        <v>9</v>
      </c>
    </row>
    <row r="66" ht="12.75">
      <c r="A66" s="13"/>
    </row>
    <row r="67" ht="13.5">
      <c r="A67" s="130" t="s">
        <v>297</v>
      </c>
    </row>
    <row r="68" ht="12.75">
      <c r="A68" s="130" t="s">
        <v>298</v>
      </c>
    </row>
    <row r="69" ht="12.75">
      <c r="A69" s="130" t="s">
        <v>190</v>
      </c>
    </row>
    <row r="70" ht="12.75">
      <c r="A70" s="130" t="s">
        <v>191</v>
      </c>
    </row>
    <row r="71" ht="12.75">
      <c r="A71" s="13" t="s">
        <v>170</v>
      </c>
    </row>
    <row r="72" ht="12.75">
      <c r="A72" s="13" t="s">
        <v>164</v>
      </c>
    </row>
    <row r="73" ht="12.75">
      <c r="A73" s="13" t="s">
        <v>166</v>
      </c>
    </row>
    <row r="74" ht="12.75">
      <c r="A74" s="13" t="s">
        <v>171</v>
      </c>
    </row>
    <row r="75" ht="12.75">
      <c r="A75" s="13" t="s">
        <v>165</v>
      </c>
    </row>
    <row r="76" ht="12.75">
      <c r="A76" s="13"/>
    </row>
    <row r="77" ht="12.75">
      <c r="A77" s="13"/>
    </row>
    <row r="78" ht="12.75" customHeight="1">
      <c r="A78" s="204" t="s">
        <v>239</v>
      </c>
    </row>
    <row r="79" ht="15" customHeight="1">
      <c r="A79" s="13"/>
    </row>
    <row r="80" ht="12.75" customHeight="1">
      <c r="A80" s="13" t="s">
        <v>234</v>
      </c>
    </row>
    <row r="81" ht="12.75" customHeight="1">
      <c r="A81" s="13" t="s">
        <v>235</v>
      </c>
    </row>
    <row r="82" ht="12.75" customHeight="1">
      <c r="A82" s="13" t="s">
        <v>341</v>
      </c>
    </row>
    <row r="83" ht="12.75" customHeight="1">
      <c r="A83" s="13" t="s">
        <v>342</v>
      </c>
    </row>
    <row r="84" ht="12.75">
      <c r="A84" s="13"/>
    </row>
    <row r="85" ht="12.75">
      <c r="A85" s="13"/>
    </row>
    <row r="86" ht="12.75">
      <c r="A86" s="204" t="s">
        <v>10</v>
      </c>
    </row>
    <row r="87" ht="12.75">
      <c r="A87" s="13"/>
    </row>
    <row r="88" ht="12.75">
      <c r="A88" s="13" t="s">
        <v>11</v>
      </c>
    </row>
    <row r="89" ht="12.75">
      <c r="A89" s="13" t="s">
        <v>12</v>
      </c>
    </row>
    <row r="90" ht="12.75">
      <c r="A90" s="13" t="s">
        <v>141</v>
      </c>
    </row>
    <row r="91" ht="12.75">
      <c r="A91" s="13" t="s">
        <v>143</v>
      </c>
    </row>
    <row r="92" ht="12.75">
      <c r="A92" s="13"/>
    </row>
    <row r="93" ht="12.75">
      <c r="A93" s="13" t="s">
        <v>13</v>
      </c>
    </row>
    <row r="95" ht="12.75">
      <c r="A95" s="6"/>
    </row>
    <row r="96" ht="12.75">
      <c r="A96" s="130" t="s">
        <v>278</v>
      </c>
    </row>
    <row r="97" ht="12.75">
      <c r="A97" s="130" t="s">
        <v>279</v>
      </c>
    </row>
    <row r="98" ht="12.75">
      <c r="A98" s="130" t="s">
        <v>280</v>
      </c>
    </row>
    <row r="99" ht="12.75">
      <c r="A99" s="130" t="s">
        <v>281</v>
      </c>
    </row>
    <row r="100" ht="12.75">
      <c r="A100" s="130" t="s">
        <v>282</v>
      </c>
    </row>
    <row r="101" ht="12.75">
      <c r="A101" s="130" t="s">
        <v>283</v>
      </c>
    </row>
  </sheetData>
  <printOptions horizontalCentered="1"/>
  <pageMargins left="0.3937007874015748" right="0.3937007874015748" top="0.3937007874015748" bottom="0.3937007874015748" header="0.5118110236220472" footer="0.5118110236220472"/>
  <pageSetup firstPageNumber="3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58"/>
  <sheetViews>
    <sheetView workbookViewId="0" topLeftCell="A1">
      <selection activeCell="A1" sqref="A1"/>
    </sheetView>
  </sheetViews>
  <sheetFormatPr defaultColWidth="11.421875" defaultRowHeight="12.75"/>
  <cols>
    <col min="1" max="6" width="1.7109375" style="2" customWidth="1"/>
    <col min="7" max="7" width="1.7109375" style="93" customWidth="1"/>
    <col min="8" max="50" width="1.7109375" style="2" customWidth="1"/>
    <col min="51" max="16384" width="11.421875" style="2" customWidth="1"/>
  </cols>
  <sheetData>
    <row r="1" spans="1:6" ht="12.75">
      <c r="A1" s="93"/>
      <c r="B1" s="93"/>
      <c r="C1" s="93"/>
      <c r="D1" s="93"/>
      <c r="E1" s="93"/>
      <c r="F1" s="93"/>
    </row>
    <row r="2" spans="1:50" ht="12.75">
      <c r="A2" s="93"/>
      <c r="B2" s="93"/>
      <c r="C2" s="93"/>
      <c r="D2" s="93"/>
      <c r="E2" s="93"/>
      <c r="F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</row>
    <row r="3" spans="1:50" ht="12.75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9"/>
    </row>
    <row r="4" spans="1:50" s="43" customFormat="1" ht="24.75" customHeight="1">
      <c r="A4" s="234" t="s">
        <v>317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6"/>
    </row>
    <row r="5" spans="1:50" ht="12.75">
      <c r="A5" s="100"/>
      <c r="B5" s="93"/>
      <c r="C5" s="93"/>
      <c r="D5" s="93"/>
      <c r="E5" s="93"/>
      <c r="F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101"/>
    </row>
    <row r="6" spans="1:50" ht="12.75">
      <c r="A6" s="100"/>
      <c r="B6" s="93"/>
      <c r="C6" s="93"/>
      <c r="D6" s="93"/>
      <c r="E6" s="93"/>
      <c r="F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101"/>
    </row>
    <row r="7" spans="1:50" ht="12.75">
      <c r="A7" s="237" t="s">
        <v>257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9"/>
    </row>
    <row r="8" spans="1:50" ht="12.75">
      <c r="A8" s="100"/>
      <c r="B8" s="93"/>
      <c r="C8" s="93"/>
      <c r="D8" s="93"/>
      <c r="E8" s="93"/>
      <c r="F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101"/>
    </row>
    <row r="9" spans="1:50" ht="12.75" customHeight="1">
      <c r="A9" s="100"/>
      <c r="B9" s="93"/>
      <c r="C9" s="93"/>
      <c r="D9" s="93"/>
      <c r="E9" s="93"/>
      <c r="F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101"/>
    </row>
    <row r="10" spans="1:50" ht="12.75">
      <c r="A10" s="208"/>
      <c r="B10" s="93"/>
      <c r="C10" s="93"/>
      <c r="D10" s="93"/>
      <c r="E10" s="93"/>
      <c r="F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101"/>
    </row>
    <row r="11" spans="1:50" ht="12.75">
      <c r="A11" s="100"/>
      <c r="B11" s="93"/>
      <c r="C11" s="93"/>
      <c r="D11" s="93"/>
      <c r="E11" s="93"/>
      <c r="F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101"/>
    </row>
    <row r="12" spans="1:50" ht="12.75">
      <c r="A12" s="100"/>
      <c r="B12" s="93"/>
      <c r="C12" s="93"/>
      <c r="D12" s="93"/>
      <c r="E12" s="93"/>
      <c r="F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101"/>
    </row>
    <row r="13" spans="1:50" ht="12.75" customHeight="1">
      <c r="A13" s="100"/>
      <c r="B13" s="93"/>
      <c r="C13" s="93"/>
      <c r="D13" s="93"/>
      <c r="E13" s="93"/>
      <c r="F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240" t="s">
        <v>262</v>
      </c>
      <c r="AO13" s="241"/>
      <c r="AP13" s="241"/>
      <c r="AQ13" s="241"/>
      <c r="AR13" s="241"/>
      <c r="AS13" s="241"/>
      <c r="AT13" s="241"/>
      <c r="AU13" s="241"/>
      <c r="AV13" s="241"/>
      <c r="AW13" s="93"/>
      <c r="AX13" s="101"/>
    </row>
    <row r="14" spans="1:50" ht="12.75" customHeight="1">
      <c r="A14" s="100"/>
      <c r="B14" s="93"/>
      <c r="C14" s="93"/>
      <c r="D14" s="93"/>
      <c r="E14" s="93"/>
      <c r="F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241"/>
      <c r="AO14" s="241"/>
      <c r="AP14" s="241"/>
      <c r="AQ14" s="241"/>
      <c r="AR14" s="241"/>
      <c r="AS14" s="241"/>
      <c r="AT14" s="241"/>
      <c r="AU14" s="241"/>
      <c r="AV14" s="241"/>
      <c r="AW14" s="93"/>
      <c r="AX14" s="101"/>
    </row>
    <row r="15" spans="1:50" ht="12.75">
      <c r="A15" s="100"/>
      <c r="B15" s="93"/>
      <c r="C15" s="93"/>
      <c r="D15" s="93"/>
      <c r="E15" s="93"/>
      <c r="F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V15" s="93"/>
      <c r="AW15" s="93"/>
      <c r="AX15" s="101"/>
    </row>
    <row r="16" spans="1:50" ht="12.75">
      <c r="A16" s="100"/>
      <c r="B16" s="93"/>
      <c r="C16" s="93"/>
      <c r="D16" s="93"/>
      <c r="E16" s="93"/>
      <c r="F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101"/>
    </row>
    <row r="17" spans="1:50" ht="12.75">
      <c r="A17" s="100"/>
      <c r="B17" s="93"/>
      <c r="C17" s="93"/>
      <c r="D17" s="93"/>
      <c r="E17" s="93"/>
      <c r="F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101"/>
    </row>
    <row r="18" spans="1:50" ht="12.75" customHeight="1">
      <c r="A18" s="100"/>
      <c r="B18" s="93"/>
      <c r="C18" s="93"/>
      <c r="D18" s="93"/>
      <c r="E18" s="93"/>
      <c r="F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240" t="s">
        <v>260</v>
      </c>
      <c r="AO18" s="241"/>
      <c r="AP18" s="241"/>
      <c r="AQ18" s="241"/>
      <c r="AR18" s="241"/>
      <c r="AS18" s="241"/>
      <c r="AT18" s="241"/>
      <c r="AU18" s="241"/>
      <c r="AV18" s="241"/>
      <c r="AW18" s="241"/>
      <c r="AX18" s="244"/>
    </row>
    <row r="19" spans="1:50" ht="12.75">
      <c r="A19" s="100"/>
      <c r="B19" s="93"/>
      <c r="C19" s="93"/>
      <c r="D19" s="93"/>
      <c r="E19" s="93"/>
      <c r="F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4"/>
    </row>
    <row r="20" spans="1:50" ht="12.75">
      <c r="A20" s="100"/>
      <c r="B20" s="93"/>
      <c r="C20" s="93"/>
      <c r="D20" s="93"/>
      <c r="E20" s="93"/>
      <c r="F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101"/>
    </row>
    <row r="21" spans="1:50" ht="12.75">
      <c r="A21" s="100"/>
      <c r="B21" s="93"/>
      <c r="C21" s="93"/>
      <c r="D21" s="93"/>
      <c r="E21" s="93"/>
      <c r="F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101"/>
    </row>
    <row r="22" spans="1:50" ht="12.75" customHeight="1">
      <c r="A22" s="100"/>
      <c r="B22" s="93"/>
      <c r="C22" s="93"/>
      <c r="D22" s="93"/>
      <c r="E22" s="93"/>
      <c r="F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240" t="s">
        <v>263</v>
      </c>
      <c r="AO22" s="241"/>
      <c r="AP22" s="241"/>
      <c r="AQ22" s="241"/>
      <c r="AR22" s="241"/>
      <c r="AS22" s="241"/>
      <c r="AT22" s="241"/>
      <c r="AU22" s="241"/>
      <c r="AV22" s="241"/>
      <c r="AW22" s="93"/>
      <c r="AX22" s="101"/>
    </row>
    <row r="23" spans="1:50" ht="12.75">
      <c r="A23" s="100"/>
      <c r="B23" s="93"/>
      <c r="C23" s="93"/>
      <c r="D23" s="93"/>
      <c r="E23" s="93"/>
      <c r="F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241"/>
      <c r="AO23" s="241"/>
      <c r="AP23" s="241"/>
      <c r="AQ23" s="241"/>
      <c r="AR23" s="241"/>
      <c r="AS23" s="241"/>
      <c r="AT23" s="241"/>
      <c r="AU23" s="241"/>
      <c r="AV23" s="241"/>
      <c r="AW23" s="93"/>
      <c r="AX23" s="101"/>
    </row>
    <row r="24" spans="1:50" ht="12.75">
      <c r="A24" s="100"/>
      <c r="B24" s="93"/>
      <c r="C24" s="93"/>
      <c r="D24" s="93"/>
      <c r="E24" s="93"/>
      <c r="F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101"/>
    </row>
    <row r="25" spans="1:50" ht="12.75">
      <c r="A25" s="100"/>
      <c r="B25" s="93"/>
      <c r="C25" s="93"/>
      <c r="D25" s="93"/>
      <c r="E25" s="93"/>
      <c r="F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101"/>
    </row>
    <row r="26" spans="1:50" ht="12.75" customHeight="1">
      <c r="A26" s="100"/>
      <c r="B26" s="93"/>
      <c r="C26" s="93"/>
      <c r="D26" s="93"/>
      <c r="E26" s="93"/>
      <c r="F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X26" s="101"/>
    </row>
    <row r="27" spans="1:50" ht="12.75">
      <c r="A27" s="100"/>
      <c r="B27" s="93"/>
      <c r="C27" s="93"/>
      <c r="D27" s="93"/>
      <c r="E27" s="93"/>
      <c r="F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240" t="s">
        <v>264</v>
      </c>
      <c r="AO27" s="241"/>
      <c r="AP27" s="241"/>
      <c r="AQ27" s="241"/>
      <c r="AR27" s="241"/>
      <c r="AS27" s="241"/>
      <c r="AT27" s="241"/>
      <c r="AU27" s="241"/>
      <c r="AV27" s="241"/>
      <c r="AW27" s="131"/>
      <c r="AX27" s="101"/>
    </row>
    <row r="28" spans="1:50" ht="12.75">
      <c r="A28" s="100"/>
      <c r="B28" s="93"/>
      <c r="C28" s="93"/>
      <c r="D28" s="93"/>
      <c r="E28" s="93"/>
      <c r="F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241"/>
      <c r="AO28" s="241"/>
      <c r="AP28" s="241"/>
      <c r="AQ28" s="241"/>
      <c r="AR28" s="241"/>
      <c r="AS28" s="241"/>
      <c r="AT28" s="241"/>
      <c r="AU28" s="241"/>
      <c r="AV28" s="241"/>
      <c r="AW28" s="131"/>
      <c r="AX28" s="101"/>
    </row>
    <row r="29" spans="1:50" ht="12.75">
      <c r="A29" s="100"/>
      <c r="B29" s="93"/>
      <c r="C29" s="93"/>
      <c r="D29" s="93"/>
      <c r="E29" s="93"/>
      <c r="F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101"/>
    </row>
    <row r="30" spans="1:50" ht="12.75">
      <c r="A30" s="100"/>
      <c r="B30" s="93"/>
      <c r="C30" s="93"/>
      <c r="D30" s="93"/>
      <c r="E30" s="93"/>
      <c r="F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101"/>
    </row>
    <row r="31" spans="1:50" ht="12.75">
      <c r="A31" s="100"/>
      <c r="B31" s="93"/>
      <c r="C31" s="93"/>
      <c r="D31" s="93"/>
      <c r="E31" s="93"/>
      <c r="F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101"/>
    </row>
    <row r="32" spans="1:50" ht="12.75">
      <c r="A32" s="237" t="s">
        <v>36</v>
      </c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9"/>
    </row>
    <row r="33" spans="1:50" ht="12.75">
      <c r="A33" s="100"/>
      <c r="B33" s="93"/>
      <c r="C33" s="93"/>
      <c r="D33" s="93"/>
      <c r="E33" s="93"/>
      <c r="F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101"/>
    </row>
    <row r="34" spans="1:50" ht="12.75">
      <c r="A34" s="100"/>
      <c r="B34" s="93"/>
      <c r="C34" s="93"/>
      <c r="D34" s="93"/>
      <c r="E34" s="93"/>
      <c r="F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V34" s="93"/>
      <c r="AW34" s="93"/>
      <c r="AX34" s="101"/>
    </row>
    <row r="35" spans="1:50" ht="12.75">
      <c r="A35" s="100"/>
      <c r="B35" s="93"/>
      <c r="C35" s="93"/>
      <c r="D35" s="93"/>
      <c r="E35" s="93"/>
      <c r="F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V35" s="93"/>
      <c r="AW35" s="93"/>
      <c r="AX35" s="101"/>
    </row>
    <row r="36" spans="1:50" ht="12.75">
      <c r="A36" s="100"/>
      <c r="B36" s="93"/>
      <c r="C36" s="93"/>
      <c r="D36" s="93"/>
      <c r="E36" s="93"/>
      <c r="F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101"/>
    </row>
    <row r="37" spans="1:50" ht="12.75" customHeight="1">
      <c r="A37" s="100"/>
      <c r="B37" s="93"/>
      <c r="C37" s="93"/>
      <c r="D37" s="93"/>
      <c r="E37" s="93"/>
      <c r="F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240" t="s">
        <v>21</v>
      </c>
      <c r="AO37" s="242"/>
      <c r="AP37" s="242"/>
      <c r="AQ37" s="242"/>
      <c r="AR37" s="242"/>
      <c r="AS37" s="242"/>
      <c r="AT37" s="242"/>
      <c r="AU37" s="42"/>
      <c r="AV37" s="93"/>
      <c r="AW37" s="93"/>
      <c r="AX37" s="101"/>
    </row>
    <row r="38" spans="1:50" ht="12.75">
      <c r="A38" s="100"/>
      <c r="B38" s="93"/>
      <c r="C38" s="93"/>
      <c r="D38" s="93"/>
      <c r="E38" s="93"/>
      <c r="F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242"/>
      <c r="AO38" s="242"/>
      <c r="AP38" s="242"/>
      <c r="AQ38" s="242"/>
      <c r="AR38" s="242"/>
      <c r="AS38" s="242"/>
      <c r="AT38" s="242"/>
      <c r="AU38" s="42"/>
      <c r="AX38" s="101"/>
    </row>
    <row r="39" spans="1:50" ht="12.75" customHeight="1">
      <c r="A39" s="100"/>
      <c r="B39" s="93"/>
      <c r="C39" s="93"/>
      <c r="D39" s="93"/>
      <c r="E39" s="93"/>
      <c r="F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X39" s="101"/>
    </row>
    <row r="40" spans="1:50" ht="12.75">
      <c r="A40" s="100"/>
      <c r="B40" s="93"/>
      <c r="C40" s="93"/>
      <c r="D40" s="93"/>
      <c r="E40" s="93"/>
      <c r="F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X40" s="101"/>
    </row>
    <row r="41" spans="1:50" ht="12.75">
      <c r="A41" s="100"/>
      <c r="B41" s="93"/>
      <c r="C41" s="93"/>
      <c r="D41" s="93"/>
      <c r="E41" s="93"/>
      <c r="F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101"/>
    </row>
    <row r="42" spans="1:50" ht="12.75">
      <c r="A42" s="100"/>
      <c r="B42" s="93"/>
      <c r="C42" s="93"/>
      <c r="D42" s="93"/>
      <c r="E42" s="93"/>
      <c r="F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240" t="s">
        <v>261</v>
      </c>
      <c r="AO42" s="242"/>
      <c r="AP42" s="242"/>
      <c r="AQ42" s="242"/>
      <c r="AR42" s="242"/>
      <c r="AS42" s="242"/>
      <c r="AT42" s="242"/>
      <c r="AU42" s="242"/>
      <c r="AV42" s="242"/>
      <c r="AW42" s="242"/>
      <c r="AX42" s="101"/>
    </row>
    <row r="43" spans="1:50" ht="12.75">
      <c r="A43" s="100"/>
      <c r="B43" s="93"/>
      <c r="C43" s="93"/>
      <c r="D43" s="93"/>
      <c r="E43" s="93"/>
      <c r="F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101"/>
    </row>
    <row r="44" spans="1:50" ht="12.75">
      <c r="A44" s="100"/>
      <c r="B44" s="93"/>
      <c r="C44" s="93"/>
      <c r="D44" s="93"/>
      <c r="E44" s="93"/>
      <c r="F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101"/>
    </row>
    <row r="45" spans="1:50" ht="12.75">
      <c r="A45" s="100"/>
      <c r="B45" s="93"/>
      <c r="C45" s="93"/>
      <c r="D45" s="93"/>
      <c r="E45" s="93"/>
      <c r="F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101"/>
    </row>
    <row r="46" spans="1:50" ht="12.75">
      <c r="A46" s="100"/>
      <c r="B46" s="93"/>
      <c r="C46" s="93"/>
      <c r="D46" s="93"/>
      <c r="E46" s="93"/>
      <c r="F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243" t="s">
        <v>23</v>
      </c>
      <c r="AO46" s="243"/>
      <c r="AP46" s="243"/>
      <c r="AQ46" s="243"/>
      <c r="AR46" s="243"/>
      <c r="AS46" s="243"/>
      <c r="AT46" s="243"/>
      <c r="AU46" s="243"/>
      <c r="AV46" s="243"/>
      <c r="AW46" s="243"/>
      <c r="AX46" s="101"/>
    </row>
    <row r="47" spans="1:50" ht="12.75">
      <c r="A47" s="100"/>
      <c r="B47" s="93"/>
      <c r="C47" s="93"/>
      <c r="D47" s="93"/>
      <c r="E47" s="93"/>
      <c r="F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101"/>
    </row>
    <row r="48" spans="1:50" ht="12.75">
      <c r="A48" s="100"/>
      <c r="B48" s="93"/>
      <c r="C48" s="93"/>
      <c r="D48" s="93"/>
      <c r="E48" s="93"/>
      <c r="F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101"/>
    </row>
    <row r="49" spans="1:50" ht="12.75" customHeight="1">
      <c r="A49" s="100"/>
      <c r="B49" s="93"/>
      <c r="C49" s="93"/>
      <c r="D49" s="93"/>
      <c r="E49" s="93"/>
      <c r="F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101"/>
    </row>
    <row r="50" spans="1:50" ht="12.75">
      <c r="A50" s="100"/>
      <c r="B50" s="93"/>
      <c r="C50" s="93"/>
      <c r="D50" s="93"/>
      <c r="E50" s="93"/>
      <c r="F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101"/>
    </row>
    <row r="51" spans="1:50" ht="12.75">
      <c r="A51" s="100"/>
      <c r="B51" s="93"/>
      <c r="C51" s="93"/>
      <c r="D51" s="93"/>
      <c r="E51" s="93"/>
      <c r="F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O51" s="131"/>
      <c r="AP51" s="131"/>
      <c r="AQ51" s="131"/>
      <c r="AR51" s="131"/>
      <c r="AS51" s="131"/>
      <c r="AT51" s="131"/>
      <c r="AU51" s="131"/>
      <c r="AV51" s="166"/>
      <c r="AW51" s="166"/>
      <c r="AX51" s="101"/>
    </row>
    <row r="52" spans="1:50" ht="12.75" customHeight="1">
      <c r="A52" s="100"/>
      <c r="B52" s="93"/>
      <c r="C52" s="93"/>
      <c r="D52" s="93"/>
      <c r="E52" s="93"/>
      <c r="F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42" t="s">
        <v>24</v>
      </c>
      <c r="AO52" s="131"/>
      <c r="AP52" s="131"/>
      <c r="AQ52" s="131"/>
      <c r="AR52" s="131"/>
      <c r="AS52" s="131"/>
      <c r="AT52" s="131"/>
      <c r="AU52" s="131"/>
      <c r="AV52" s="166"/>
      <c r="AW52" s="166"/>
      <c r="AX52" s="101"/>
    </row>
    <row r="53" spans="1:50" ht="12.75">
      <c r="A53" s="100"/>
      <c r="B53" s="93"/>
      <c r="C53" s="93"/>
      <c r="D53" s="93"/>
      <c r="E53" s="93"/>
      <c r="F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01"/>
    </row>
    <row r="54" spans="1:50" ht="12.75">
      <c r="A54" s="100"/>
      <c r="B54" s="93"/>
      <c r="C54" s="93"/>
      <c r="D54" s="93"/>
      <c r="E54" s="93"/>
      <c r="F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101"/>
    </row>
    <row r="55" spans="1:50" ht="12.75">
      <c r="A55" s="100"/>
      <c r="B55" s="93"/>
      <c r="C55" s="93"/>
      <c r="D55" s="93"/>
      <c r="E55" s="93"/>
      <c r="F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101"/>
    </row>
    <row r="56" spans="1:50" ht="12.75">
      <c r="A56" s="100"/>
      <c r="B56" s="93"/>
      <c r="C56" s="93"/>
      <c r="D56" s="93"/>
      <c r="E56" s="93"/>
      <c r="F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101"/>
    </row>
    <row r="57" spans="1:50" ht="12.75">
      <c r="A57" s="100"/>
      <c r="B57" s="93"/>
      <c r="C57" s="93"/>
      <c r="D57" s="93"/>
      <c r="E57" s="93"/>
      <c r="F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101"/>
    </row>
    <row r="58" spans="1:50" ht="12.75">
      <c r="A58" s="103" t="s">
        <v>259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5"/>
    </row>
  </sheetData>
  <mergeCells count="10">
    <mergeCell ref="AN42:AW44"/>
    <mergeCell ref="AN46:AW48"/>
    <mergeCell ref="AN18:AX19"/>
    <mergeCell ref="AN22:AV23"/>
    <mergeCell ref="AN27:AV28"/>
    <mergeCell ref="A32:AX32"/>
    <mergeCell ref="A4:AX4"/>
    <mergeCell ref="A7:AX7"/>
    <mergeCell ref="AN13:AV14"/>
    <mergeCell ref="AN37:AT38"/>
  </mergeCells>
  <printOptions horizontalCentered="1"/>
  <pageMargins left="0.3937007874015748" right="0.3937007874015748" top="0.7874015748031497" bottom="0.3937007874015748" header="0.5118110236220472" footer="0.5118110236220472"/>
  <pageSetup firstPageNumber="5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57"/>
  <sheetViews>
    <sheetView workbookViewId="0" topLeftCell="A1">
      <selection activeCell="A1" sqref="A1"/>
    </sheetView>
  </sheetViews>
  <sheetFormatPr defaultColWidth="11.421875" defaultRowHeight="12.75"/>
  <cols>
    <col min="1" max="50" width="1.7109375" style="2" customWidth="1"/>
    <col min="51" max="16384" width="11.421875" style="2" customWidth="1"/>
  </cols>
  <sheetData>
    <row r="1" spans="1:8" ht="12.75">
      <c r="A1" s="93"/>
      <c r="B1" s="93"/>
      <c r="C1" s="93"/>
      <c r="D1" s="93"/>
      <c r="E1" s="93"/>
      <c r="F1" s="93"/>
      <c r="G1" s="93"/>
      <c r="H1" s="93"/>
    </row>
    <row r="2" spans="1:50" ht="12.7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</row>
    <row r="3" spans="1:50" ht="12.75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9"/>
    </row>
    <row r="4" spans="1:50" s="43" customFormat="1" ht="34.5" customHeight="1">
      <c r="A4" s="245" t="s">
        <v>314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7"/>
    </row>
    <row r="5" spans="1:50" ht="12.75">
      <c r="A5" s="100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101"/>
    </row>
    <row r="6" spans="1:50" ht="12.75">
      <c r="A6" s="100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101"/>
    </row>
    <row r="7" spans="1:50" ht="12.75">
      <c r="A7" s="237" t="s">
        <v>266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9"/>
    </row>
    <row r="8" spans="1:50" ht="12.75">
      <c r="A8" s="100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101"/>
    </row>
    <row r="9" spans="1:50" ht="12.75">
      <c r="A9" s="10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101"/>
    </row>
    <row r="10" spans="1:50" ht="12.75">
      <c r="A10" s="208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101"/>
    </row>
    <row r="11" spans="1:50" ht="12.75">
      <c r="A11" s="10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101"/>
    </row>
    <row r="12" spans="1:50" ht="12.75">
      <c r="A12" s="100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101"/>
    </row>
    <row r="13" spans="1:50" ht="12.75">
      <c r="A13" s="100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101"/>
    </row>
    <row r="14" spans="1:50" ht="12.75">
      <c r="A14" s="100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101"/>
    </row>
    <row r="15" spans="1:50" ht="12.75">
      <c r="A15" s="100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101"/>
    </row>
    <row r="16" spans="1:50" ht="12.75">
      <c r="A16" s="100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101"/>
    </row>
    <row r="17" spans="1:50" ht="12.75">
      <c r="A17" s="100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101"/>
    </row>
    <row r="18" spans="1:50" ht="12.75">
      <c r="A18" s="100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101"/>
    </row>
    <row r="19" spans="1:50" ht="12.75">
      <c r="A19" s="100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101"/>
    </row>
    <row r="20" spans="1:50" ht="12.75">
      <c r="A20" s="100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101"/>
    </row>
    <row r="21" spans="1:50" ht="12.75">
      <c r="A21" s="100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101"/>
    </row>
    <row r="22" spans="1:50" ht="12.75">
      <c r="A22" s="100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101"/>
    </row>
    <row r="23" spans="1:50" ht="12.75">
      <c r="A23" s="100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101"/>
    </row>
    <row r="24" spans="1:50" ht="12.75">
      <c r="A24" s="100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101"/>
    </row>
    <row r="25" spans="1:50" ht="12.75">
      <c r="A25" s="100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101"/>
    </row>
    <row r="26" spans="1:50" ht="12.75">
      <c r="A26" s="100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101"/>
    </row>
    <row r="27" spans="1:50" ht="12.75">
      <c r="A27" s="100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101"/>
    </row>
    <row r="28" spans="1:50" ht="12.75">
      <c r="A28" s="100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101"/>
    </row>
    <row r="29" spans="1:50" ht="12.75">
      <c r="A29" s="100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101"/>
    </row>
    <row r="30" spans="1:50" ht="12.75">
      <c r="A30" s="237" t="s">
        <v>267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9"/>
    </row>
    <row r="31" spans="1:50" ht="12.75">
      <c r="A31" s="100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101"/>
    </row>
    <row r="32" spans="1:50" ht="12.75">
      <c r="A32" s="237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9"/>
    </row>
    <row r="33" spans="1:50" ht="12.75">
      <c r="A33" s="100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101"/>
    </row>
    <row r="34" spans="1:50" ht="12.75">
      <c r="A34" s="100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101"/>
    </row>
    <row r="35" spans="1:50" ht="12.75">
      <c r="A35" s="100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101"/>
    </row>
    <row r="36" spans="1:50" ht="12.75">
      <c r="A36" s="100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101"/>
    </row>
    <row r="37" spans="1:50" ht="12.75">
      <c r="A37" s="100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101"/>
    </row>
    <row r="38" spans="1:50" ht="12.75">
      <c r="A38" s="100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101"/>
    </row>
    <row r="39" spans="1:50" ht="12.75">
      <c r="A39" s="100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101"/>
    </row>
    <row r="40" spans="1:50" ht="12.75">
      <c r="A40" s="100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101"/>
    </row>
    <row r="41" spans="1:50" ht="12.75">
      <c r="A41" s="100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101"/>
    </row>
    <row r="42" spans="1:50" ht="12.75">
      <c r="A42" s="100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101"/>
    </row>
    <row r="43" spans="1:50" ht="12.75">
      <c r="A43" s="100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101"/>
    </row>
    <row r="44" spans="1:50" ht="12.75">
      <c r="A44" s="100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101"/>
    </row>
    <row r="45" spans="1:50" ht="12.75">
      <c r="A45" s="100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101"/>
    </row>
    <row r="46" spans="1:50" ht="12.75">
      <c r="A46" s="100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101"/>
    </row>
    <row r="47" spans="1:50" ht="12.75">
      <c r="A47" s="100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101"/>
    </row>
    <row r="48" spans="1:50" ht="12.75">
      <c r="A48" s="100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101"/>
    </row>
    <row r="49" spans="1:50" ht="12.75">
      <c r="A49" s="100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101"/>
    </row>
    <row r="50" spans="1:50" ht="12.75">
      <c r="A50" s="100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101"/>
    </row>
    <row r="51" spans="1:50" ht="12.75">
      <c r="A51" s="100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101"/>
    </row>
    <row r="52" spans="1:50" ht="12.75">
      <c r="A52" s="100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101"/>
    </row>
    <row r="53" spans="1:50" ht="12.75">
      <c r="A53" s="100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101"/>
    </row>
    <row r="54" spans="1:50" ht="12.75">
      <c r="A54" s="100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102" t="s">
        <v>221</v>
      </c>
      <c r="N54" s="93"/>
      <c r="O54" s="93"/>
      <c r="P54" s="93"/>
      <c r="Q54" s="93"/>
      <c r="R54" s="93"/>
      <c r="S54" s="93"/>
      <c r="T54" s="93"/>
      <c r="U54" s="93"/>
      <c r="V54" s="93"/>
      <c r="W54" s="102" t="s">
        <v>257</v>
      </c>
      <c r="X54" s="93"/>
      <c r="Y54" s="93"/>
      <c r="Z54" s="93"/>
      <c r="AA54" s="93"/>
      <c r="AB54" s="93"/>
      <c r="AC54" s="93"/>
      <c r="AD54" s="93"/>
      <c r="AE54" s="102" t="s">
        <v>36</v>
      </c>
      <c r="AF54" s="93"/>
      <c r="AG54" s="93"/>
      <c r="AH54" s="93"/>
      <c r="AI54" s="93"/>
      <c r="AJ54" s="93"/>
      <c r="AK54" s="93"/>
      <c r="AL54" s="93"/>
      <c r="AM54" s="93"/>
      <c r="AN54" s="93"/>
      <c r="AO54" s="102" t="s">
        <v>265</v>
      </c>
      <c r="AP54" s="93"/>
      <c r="AQ54" s="93"/>
      <c r="AR54" s="93"/>
      <c r="AS54" s="93"/>
      <c r="AT54" s="93"/>
      <c r="AU54" s="93"/>
      <c r="AV54" s="93"/>
      <c r="AW54" s="93"/>
      <c r="AX54" s="101"/>
    </row>
    <row r="55" spans="1:50" ht="12.75">
      <c r="A55" s="100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102"/>
      <c r="N55" s="93"/>
      <c r="O55" s="93"/>
      <c r="P55" s="93"/>
      <c r="Q55" s="93"/>
      <c r="R55" s="93"/>
      <c r="S55" s="93"/>
      <c r="T55" s="93"/>
      <c r="U55" s="93"/>
      <c r="V55" s="93"/>
      <c r="W55" s="102"/>
      <c r="X55" s="93"/>
      <c r="Y55" s="93"/>
      <c r="Z55" s="93"/>
      <c r="AA55" s="93"/>
      <c r="AB55" s="93"/>
      <c r="AC55" s="93"/>
      <c r="AD55" s="93"/>
      <c r="AE55" s="102"/>
      <c r="AF55" s="93"/>
      <c r="AG55" s="93"/>
      <c r="AH55" s="93"/>
      <c r="AI55" s="93"/>
      <c r="AJ55" s="93"/>
      <c r="AK55" s="93"/>
      <c r="AL55" s="93"/>
      <c r="AM55" s="93"/>
      <c r="AN55" s="93"/>
      <c r="AO55" s="102"/>
      <c r="AP55" s="93"/>
      <c r="AQ55" s="93"/>
      <c r="AR55" s="93"/>
      <c r="AS55" s="93"/>
      <c r="AT55" s="93"/>
      <c r="AU55" s="93"/>
      <c r="AV55" s="93"/>
      <c r="AW55" s="93"/>
      <c r="AX55" s="101"/>
    </row>
    <row r="56" spans="1:50" ht="12.75">
      <c r="A56" s="100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101"/>
    </row>
    <row r="57" spans="1:50" ht="12.75">
      <c r="A57" s="103" t="s">
        <v>259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5"/>
    </row>
  </sheetData>
  <mergeCells count="4">
    <mergeCell ref="A30:AX30"/>
    <mergeCell ref="A32:AX32"/>
    <mergeCell ref="A4:AX4"/>
    <mergeCell ref="A7:AX7"/>
  </mergeCells>
  <printOptions horizontalCentered="1"/>
  <pageMargins left="0.3937007874015748" right="0.3937007874015748" top="0.7874015748031497" bottom="0.3937007874015748" header="0.5118110236220472" footer="0.5118110236220472"/>
  <pageSetup firstPageNumber="8" useFirstPageNumber="1" horizontalDpi="600" verticalDpi="600" orientation="portrait" paperSize="9" r:id="rId2"/>
  <headerFooter alignWithMargins="0">
    <oddHeader>&amp;C&amp;9 -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57"/>
  <sheetViews>
    <sheetView workbookViewId="0" topLeftCell="A1">
      <selection activeCell="A1" sqref="A1"/>
    </sheetView>
  </sheetViews>
  <sheetFormatPr defaultColWidth="11.421875" defaultRowHeight="12.75"/>
  <cols>
    <col min="1" max="50" width="1.7109375" style="2" customWidth="1"/>
    <col min="51" max="16384" width="11.421875" style="2" customWidth="1"/>
  </cols>
  <sheetData>
    <row r="1" spans="1:8" ht="12.75">
      <c r="A1" s="93"/>
      <c r="B1" s="93"/>
      <c r="C1" s="93"/>
      <c r="D1" s="93"/>
      <c r="E1" s="93"/>
      <c r="F1" s="93"/>
      <c r="G1" s="93"/>
      <c r="H1" s="93"/>
    </row>
    <row r="2" spans="1:8" ht="12.75">
      <c r="A2" s="93"/>
      <c r="B2" s="93"/>
      <c r="C2" s="93"/>
      <c r="D2" s="93"/>
      <c r="E2" s="93"/>
      <c r="F2" s="93"/>
      <c r="G2" s="93"/>
      <c r="H2" s="93"/>
    </row>
    <row r="3" spans="1:50" ht="12.75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9"/>
    </row>
    <row r="4" spans="1:50" s="43" customFormat="1" ht="34.5" customHeight="1">
      <c r="A4" s="245" t="s">
        <v>310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7"/>
    </row>
    <row r="5" spans="1:50" ht="12.75">
      <c r="A5" s="100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101"/>
    </row>
    <row r="6" spans="1:50" ht="12.75">
      <c r="A6" s="237"/>
      <c r="B6" s="238"/>
      <c r="C6" s="238"/>
      <c r="D6" s="238"/>
      <c r="E6" s="238"/>
      <c r="F6" s="238"/>
      <c r="G6" s="238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101"/>
    </row>
    <row r="7" spans="1:50" ht="12.75">
      <c r="A7" s="237" t="s">
        <v>266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9"/>
    </row>
    <row r="8" spans="1:50" ht="12.75">
      <c r="A8" s="100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101"/>
    </row>
    <row r="9" spans="1:50" ht="12.75">
      <c r="A9" s="10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101"/>
    </row>
    <row r="10" spans="1:50" ht="12.75">
      <c r="A10" s="208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101"/>
    </row>
    <row r="11" spans="1:50" ht="12.75">
      <c r="A11" s="10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101"/>
    </row>
    <row r="12" spans="1:50" ht="12.75">
      <c r="A12" s="100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101"/>
    </row>
    <row r="13" spans="1:50" ht="12.75">
      <c r="A13" s="100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101"/>
    </row>
    <row r="14" spans="1:50" ht="12.75">
      <c r="A14" s="100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101"/>
    </row>
    <row r="15" spans="1:50" ht="12.75">
      <c r="A15" s="100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101"/>
    </row>
    <row r="16" spans="1:50" ht="12.75">
      <c r="A16" s="100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101"/>
    </row>
    <row r="17" spans="1:50" ht="12.75">
      <c r="A17" s="100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101"/>
    </row>
    <row r="18" spans="1:50" ht="12.75">
      <c r="A18" s="100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101"/>
    </row>
    <row r="19" spans="1:50" ht="12.75">
      <c r="A19" s="100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101"/>
    </row>
    <row r="20" spans="1:50" ht="12.75">
      <c r="A20" s="100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101"/>
    </row>
    <row r="21" spans="1:50" ht="12.75">
      <c r="A21" s="100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101"/>
    </row>
    <row r="22" spans="1:50" ht="12.75">
      <c r="A22" s="100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101"/>
    </row>
    <row r="23" spans="1:50" ht="12.75">
      <c r="A23" s="100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101"/>
    </row>
    <row r="24" spans="1:50" ht="12.75">
      <c r="A24" s="100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101"/>
    </row>
    <row r="25" spans="1:50" ht="12.75">
      <c r="A25" s="100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101"/>
    </row>
    <row r="26" spans="1:50" ht="12.75">
      <c r="A26" s="100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101"/>
    </row>
    <row r="27" spans="1:50" ht="12.75">
      <c r="A27" s="100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101"/>
    </row>
    <row r="28" spans="1:50" ht="12.75">
      <c r="A28" s="100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101"/>
    </row>
    <row r="29" spans="1:50" ht="12.75">
      <c r="A29" s="100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101"/>
    </row>
    <row r="30" spans="1:50" ht="12.75">
      <c r="A30" s="237" t="s">
        <v>267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9"/>
    </row>
    <row r="31" spans="1:50" ht="12.75">
      <c r="A31" s="100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101"/>
    </row>
    <row r="32" spans="1:50" ht="12.75">
      <c r="A32" s="100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101"/>
    </row>
    <row r="33" spans="1:50" ht="12.75">
      <c r="A33" s="100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101"/>
    </row>
    <row r="34" spans="1:50" ht="12.75">
      <c r="A34" s="100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101"/>
    </row>
    <row r="35" spans="1:50" ht="12.75">
      <c r="A35" s="100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101"/>
    </row>
    <row r="36" spans="1:50" ht="12.75">
      <c r="A36" s="100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101"/>
    </row>
    <row r="37" spans="1:50" ht="12.75">
      <c r="A37" s="100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101"/>
    </row>
    <row r="38" spans="1:50" ht="12.75">
      <c r="A38" s="100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101"/>
    </row>
    <row r="39" spans="1:50" ht="12.75">
      <c r="A39" s="100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101"/>
    </row>
    <row r="40" spans="1:50" ht="12.75">
      <c r="A40" s="100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101"/>
    </row>
    <row r="41" spans="1:50" ht="12.75">
      <c r="A41" s="100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101"/>
    </row>
    <row r="42" spans="1:50" ht="12.75">
      <c r="A42" s="100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101"/>
    </row>
    <row r="43" spans="1:50" ht="12.75">
      <c r="A43" s="100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101"/>
    </row>
    <row r="44" spans="1:50" ht="12.75">
      <c r="A44" s="100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101"/>
    </row>
    <row r="45" spans="1:50" ht="12.75">
      <c r="A45" s="100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101"/>
    </row>
    <row r="46" spans="1:50" ht="12.75">
      <c r="A46" s="100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101"/>
    </row>
    <row r="47" spans="1:50" ht="12.75">
      <c r="A47" s="100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101"/>
    </row>
    <row r="48" spans="1:50" ht="12.75">
      <c r="A48" s="100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101"/>
    </row>
    <row r="49" spans="1:50" ht="12.75">
      <c r="A49" s="100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101"/>
    </row>
    <row r="50" spans="1:50" ht="12.75">
      <c r="A50" s="100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101"/>
    </row>
    <row r="51" spans="1:50" ht="12.75">
      <c r="A51" s="100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101"/>
    </row>
    <row r="52" spans="1:50" ht="12.75">
      <c r="A52" s="100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101"/>
    </row>
    <row r="53" spans="1:50" ht="12.75">
      <c r="A53" s="100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101"/>
    </row>
    <row r="54" spans="1:50" ht="12.75">
      <c r="A54" s="100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102" t="s">
        <v>221</v>
      </c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102" t="s">
        <v>268</v>
      </c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102" t="s">
        <v>269</v>
      </c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101"/>
    </row>
    <row r="55" spans="1:50" ht="12.75">
      <c r="A55" s="100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101"/>
    </row>
    <row r="56" spans="1:50" ht="12.75">
      <c r="A56" s="100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101"/>
    </row>
    <row r="57" spans="1:50" ht="12.75">
      <c r="A57" s="103" t="s">
        <v>259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5"/>
    </row>
  </sheetData>
  <mergeCells count="4">
    <mergeCell ref="A30:AX30"/>
    <mergeCell ref="A4:AX4"/>
    <mergeCell ref="A6:G6"/>
    <mergeCell ref="A7:AX7"/>
  </mergeCells>
  <printOptions horizontalCentered="1"/>
  <pageMargins left="0.3937007874015748" right="0.3937007874015748" top="0.7874015748031497" bottom="0.3937007874015748" header="0.5118110236220472" footer="0.5118110236220472"/>
  <pageSetup firstPageNumber="14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57"/>
  <sheetViews>
    <sheetView workbookViewId="0" topLeftCell="A1">
      <selection activeCell="A1" sqref="A1"/>
    </sheetView>
  </sheetViews>
  <sheetFormatPr defaultColWidth="11.421875" defaultRowHeight="12.75"/>
  <cols>
    <col min="1" max="50" width="1.7109375" style="2" customWidth="1"/>
    <col min="51" max="16384" width="11.421875" style="2" customWidth="1"/>
  </cols>
  <sheetData>
    <row r="1" spans="1:8" ht="12.75">
      <c r="A1" s="93"/>
      <c r="B1" s="93"/>
      <c r="C1" s="93"/>
      <c r="D1" s="93"/>
      <c r="E1" s="93"/>
      <c r="F1" s="93"/>
      <c r="G1" s="93"/>
      <c r="H1" s="93"/>
    </row>
    <row r="2" spans="1:8" ht="12.75">
      <c r="A2" s="93"/>
      <c r="B2" s="93"/>
      <c r="C2" s="93"/>
      <c r="D2" s="93"/>
      <c r="E2" s="93"/>
      <c r="F2" s="93"/>
      <c r="G2" s="93"/>
      <c r="H2" s="93"/>
    </row>
    <row r="3" spans="1:50" ht="12.75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9"/>
    </row>
    <row r="4" spans="1:50" s="43" customFormat="1" ht="34.5" customHeight="1">
      <c r="A4" s="245" t="s">
        <v>307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7"/>
    </row>
    <row r="5" spans="1:50" ht="12.75">
      <c r="A5" s="100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101"/>
    </row>
    <row r="6" spans="1:50" ht="12.75">
      <c r="A6" s="237"/>
      <c r="B6" s="238"/>
      <c r="C6" s="238"/>
      <c r="D6" s="238"/>
      <c r="E6" s="238"/>
      <c r="F6" s="238"/>
      <c r="G6" s="238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101"/>
    </row>
    <row r="7" spans="1:50" ht="12.75">
      <c r="A7" s="237" t="s">
        <v>266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9"/>
    </row>
    <row r="8" spans="1:50" ht="12.75">
      <c r="A8" s="100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101"/>
    </row>
    <row r="9" spans="1:50" ht="12.75">
      <c r="A9" s="10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101"/>
    </row>
    <row r="10" spans="1:50" ht="12.75">
      <c r="A10" s="208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101"/>
    </row>
    <row r="11" spans="1:50" ht="12.75">
      <c r="A11" s="100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101"/>
    </row>
    <row r="12" spans="1:50" ht="12.75">
      <c r="A12" s="100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101"/>
    </row>
    <row r="13" spans="1:50" ht="12.75">
      <c r="A13" s="100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101"/>
    </row>
    <row r="14" spans="1:50" ht="12.75">
      <c r="A14" s="100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101"/>
    </row>
    <row r="15" spans="1:50" ht="12.75">
      <c r="A15" s="100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101"/>
    </row>
    <row r="16" spans="1:50" ht="12.75">
      <c r="A16" s="100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101"/>
    </row>
    <row r="17" spans="1:50" ht="12.75">
      <c r="A17" s="100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101"/>
    </row>
    <row r="18" spans="1:50" ht="12.75">
      <c r="A18" s="100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101"/>
    </row>
    <row r="19" spans="1:50" ht="12.75">
      <c r="A19" s="100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101"/>
    </row>
    <row r="20" spans="1:50" ht="12.75">
      <c r="A20" s="100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101"/>
    </row>
    <row r="21" spans="1:50" ht="12.75">
      <c r="A21" s="100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101"/>
    </row>
    <row r="22" spans="1:50" ht="12.75">
      <c r="A22" s="100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101"/>
    </row>
    <row r="23" spans="1:50" ht="12.75">
      <c r="A23" s="100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101"/>
    </row>
    <row r="24" spans="1:50" ht="12.75">
      <c r="A24" s="100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101"/>
    </row>
    <row r="25" spans="1:50" ht="12.75">
      <c r="A25" s="100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101"/>
    </row>
    <row r="26" spans="1:50" ht="12.75">
      <c r="A26" s="100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101"/>
    </row>
    <row r="27" spans="1:50" ht="12.75">
      <c r="A27" s="100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101"/>
    </row>
    <row r="28" spans="1:50" ht="12.75">
      <c r="A28" s="100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101"/>
    </row>
    <row r="29" spans="1:50" ht="12.75">
      <c r="A29" s="100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101"/>
    </row>
    <row r="30" spans="1:50" ht="12.75">
      <c r="A30" s="237" t="s">
        <v>267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9"/>
    </row>
    <row r="31" spans="1:50" ht="12.75">
      <c r="A31" s="100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101"/>
    </row>
    <row r="32" spans="1:50" ht="12.75">
      <c r="A32" s="100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101"/>
    </row>
    <row r="33" spans="1:50" ht="12.75">
      <c r="A33" s="100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101"/>
    </row>
    <row r="34" spans="1:50" ht="12.75">
      <c r="A34" s="100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101"/>
    </row>
    <row r="35" spans="1:50" ht="12.75">
      <c r="A35" s="100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101"/>
    </row>
    <row r="36" spans="1:50" ht="12.75">
      <c r="A36" s="100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101"/>
    </row>
    <row r="37" spans="1:50" ht="12.75">
      <c r="A37" s="100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101"/>
    </row>
    <row r="38" spans="1:50" ht="12.75">
      <c r="A38" s="100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101"/>
    </row>
    <row r="39" spans="1:50" ht="12.75">
      <c r="A39" s="100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101"/>
    </row>
    <row r="40" spans="1:50" ht="12.75">
      <c r="A40" s="100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101"/>
    </row>
    <row r="41" spans="1:50" ht="12.75">
      <c r="A41" s="100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101"/>
    </row>
    <row r="42" spans="1:50" ht="12.75">
      <c r="A42" s="100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101"/>
    </row>
    <row r="43" spans="1:50" ht="12.75">
      <c r="A43" s="100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101"/>
    </row>
    <row r="44" spans="1:50" ht="12.75">
      <c r="A44" s="100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101"/>
    </row>
    <row r="45" spans="1:50" ht="12.75">
      <c r="A45" s="100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101"/>
    </row>
    <row r="46" spans="1:50" ht="12.75">
      <c r="A46" s="100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101"/>
    </row>
    <row r="47" spans="1:50" ht="12.75">
      <c r="A47" s="100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101"/>
    </row>
    <row r="48" spans="1:50" ht="12.75">
      <c r="A48" s="100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101"/>
    </row>
    <row r="49" spans="1:50" ht="12.75">
      <c r="A49" s="100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101"/>
    </row>
    <row r="50" spans="1:50" ht="12.75">
      <c r="A50" s="100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101"/>
    </row>
    <row r="51" spans="1:50" ht="12.75">
      <c r="A51" s="100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101"/>
    </row>
    <row r="52" spans="1:50" ht="12.75">
      <c r="A52" s="100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101"/>
    </row>
    <row r="53" spans="1:50" ht="12.75">
      <c r="A53" s="100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102" t="s">
        <v>270</v>
      </c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102" t="s">
        <v>271</v>
      </c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101"/>
    </row>
    <row r="54" spans="1:50" ht="12.75">
      <c r="A54" s="100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101"/>
    </row>
    <row r="55" spans="1:50" ht="12.75">
      <c r="A55" s="100"/>
      <c r="B55" s="93"/>
      <c r="C55" s="93"/>
      <c r="D55" s="93"/>
      <c r="E55" s="93"/>
      <c r="F55" s="93"/>
      <c r="G55" s="93"/>
      <c r="H55" s="93"/>
      <c r="I55" s="93"/>
      <c r="J55" s="93"/>
      <c r="L55" s="93"/>
      <c r="M55" s="93"/>
      <c r="N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101"/>
    </row>
    <row r="56" spans="1:50" ht="12.75">
      <c r="A56" s="100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101"/>
    </row>
    <row r="57" spans="1:50" ht="12.75">
      <c r="A57" s="103" t="s">
        <v>259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5"/>
    </row>
  </sheetData>
  <mergeCells count="4">
    <mergeCell ref="A30:AX30"/>
    <mergeCell ref="A4:AX4"/>
    <mergeCell ref="A6:G6"/>
    <mergeCell ref="A7:AX7"/>
  </mergeCells>
  <printOptions horizontalCentered="1"/>
  <pageMargins left="0.3937007874015748" right="0.3937007874015748" top="0.7874015748031497" bottom="0.3937007874015748" header="0.5118110236220472" footer="0.5118110236220472"/>
  <pageSetup firstPageNumber="18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8"/>
  <sheetViews>
    <sheetView workbookViewId="0" topLeftCell="A1">
      <selection activeCell="A1" sqref="A1"/>
    </sheetView>
  </sheetViews>
  <sheetFormatPr defaultColWidth="11.421875" defaultRowHeight="12.75"/>
  <cols>
    <col min="1" max="1" width="26.7109375" style="1" customWidth="1"/>
    <col min="2" max="3" width="30.7109375" style="1" customWidth="1"/>
    <col min="4" max="8" width="13.7109375" style="1" customWidth="1"/>
    <col min="9" max="16384" width="11.421875" style="1" customWidth="1"/>
  </cols>
  <sheetData>
    <row r="1" spans="4:8" ht="12.75">
      <c r="D1" s="2"/>
      <c r="E1" s="2"/>
      <c r="F1" s="2"/>
      <c r="G1" s="2"/>
      <c r="H1" s="2"/>
    </row>
    <row r="2" spans="4:8" ht="12.75">
      <c r="D2" s="2"/>
      <c r="E2" s="2"/>
      <c r="F2" s="2"/>
      <c r="G2" s="2"/>
      <c r="H2" s="2"/>
    </row>
    <row r="3" spans="1:8" ht="12.75">
      <c r="A3" s="248" t="s">
        <v>316</v>
      </c>
      <c r="B3" s="248"/>
      <c r="C3" s="248"/>
      <c r="D3" s="2"/>
      <c r="E3" s="2"/>
      <c r="F3" s="2"/>
      <c r="G3" s="2"/>
      <c r="H3" s="2"/>
    </row>
    <row r="4" spans="4:8" ht="12.75">
      <c r="D4" s="2"/>
      <c r="E4" s="2"/>
      <c r="F4" s="2"/>
      <c r="G4" s="2"/>
      <c r="H4" s="2"/>
    </row>
    <row r="5" spans="1:8" ht="12.75">
      <c r="A5" s="193"/>
      <c r="B5" s="249" t="s">
        <v>45</v>
      </c>
      <c r="C5" s="251" t="s">
        <v>51</v>
      </c>
      <c r="D5" s="2"/>
      <c r="E5" s="2"/>
      <c r="F5" s="2"/>
      <c r="G5" s="2"/>
      <c r="H5" s="2"/>
    </row>
    <row r="6" spans="1:8" ht="12.75">
      <c r="A6" s="76" t="s">
        <v>139</v>
      </c>
      <c r="B6" s="250"/>
      <c r="C6" s="252"/>
      <c r="D6" s="2"/>
      <c r="E6" s="2"/>
      <c r="F6" s="2"/>
      <c r="G6" s="2"/>
      <c r="H6" s="2"/>
    </row>
    <row r="7" spans="1:8" ht="12.75">
      <c r="A7" s="194"/>
      <c r="B7" s="69" t="s">
        <v>14</v>
      </c>
      <c r="C7" s="69"/>
      <c r="D7" s="2"/>
      <c r="E7" s="2"/>
      <c r="F7" s="2"/>
      <c r="G7" s="2"/>
      <c r="H7" s="2"/>
    </row>
    <row r="8" spans="1:8" ht="9.75" customHeight="1">
      <c r="A8" s="139"/>
      <c r="B8" s="196"/>
      <c r="C8" s="196"/>
      <c r="D8" s="2"/>
      <c r="E8" s="2"/>
      <c r="F8" s="2"/>
      <c r="G8" s="2"/>
      <c r="H8" s="2"/>
    </row>
    <row r="9" spans="1:8" ht="12" customHeight="1">
      <c r="A9" s="139" t="s">
        <v>15</v>
      </c>
      <c r="B9" s="210" t="s">
        <v>332</v>
      </c>
      <c r="C9" s="210" t="s">
        <v>332</v>
      </c>
      <c r="D9" s="2"/>
      <c r="E9" s="2"/>
      <c r="F9" s="2"/>
      <c r="G9" s="2"/>
      <c r="H9" s="2"/>
    </row>
    <row r="10" spans="1:8" ht="18" customHeight="1">
      <c r="A10" s="139"/>
      <c r="B10" s="210"/>
      <c r="C10" s="210"/>
      <c r="D10" s="2"/>
      <c r="E10" s="2"/>
      <c r="F10" s="2"/>
      <c r="G10" s="2"/>
      <c r="H10" s="2"/>
    </row>
    <row r="11" spans="1:8" ht="12.75" customHeight="1">
      <c r="A11" s="199" t="s">
        <v>138</v>
      </c>
      <c r="B11" s="210" t="s">
        <v>332</v>
      </c>
      <c r="C11" s="210" t="s">
        <v>332</v>
      </c>
      <c r="D11" s="2"/>
      <c r="E11" s="2"/>
      <c r="F11" s="2"/>
      <c r="G11" s="2"/>
      <c r="H11" s="2"/>
    </row>
    <row r="12" spans="1:8" ht="3" customHeight="1">
      <c r="A12" s="139"/>
      <c r="B12" s="210"/>
      <c r="C12" s="210"/>
      <c r="D12" s="2"/>
      <c r="E12" s="2"/>
      <c r="F12" s="2"/>
      <c r="G12" s="2"/>
      <c r="H12" s="2"/>
    </row>
    <row r="13" spans="1:8" ht="12.75">
      <c r="A13" s="139" t="s">
        <v>104</v>
      </c>
      <c r="B13" s="210"/>
      <c r="C13" s="210"/>
      <c r="D13" s="2"/>
      <c r="E13" s="2"/>
      <c r="F13" s="2"/>
      <c r="G13" s="2"/>
      <c r="H13" s="2"/>
    </row>
    <row r="14" spans="1:8" ht="3" customHeight="1">
      <c r="A14" s="139"/>
      <c r="B14" s="210"/>
      <c r="C14" s="210"/>
      <c r="D14" s="2"/>
      <c r="E14" s="2"/>
      <c r="F14" s="2"/>
      <c r="G14" s="2"/>
      <c r="H14" s="2"/>
    </row>
    <row r="15" spans="1:8" ht="12.75">
      <c r="A15" s="139" t="s">
        <v>106</v>
      </c>
      <c r="B15" s="210" t="s">
        <v>332</v>
      </c>
      <c r="C15" s="210" t="s">
        <v>332</v>
      </c>
      <c r="D15" s="2"/>
      <c r="E15" s="2"/>
      <c r="F15" s="2"/>
      <c r="G15" s="2"/>
      <c r="H15" s="2"/>
    </row>
    <row r="16" spans="1:8" ht="3" customHeight="1">
      <c r="A16" s="139"/>
      <c r="B16" s="210"/>
      <c r="C16" s="210"/>
      <c r="D16" s="2"/>
      <c r="E16" s="2"/>
      <c r="F16" s="2"/>
      <c r="G16" s="2"/>
      <c r="H16" s="2"/>
    </row>
    <row r="17" spans="1:8" ht="12.75">
      <c r="A17" s="139" t="s">
        <v>107</v>
      </c>
      <c r="B17" s="210" t="s">
        <v>332</v>
      </c>
      <c r="C17" s="210" t="s">
        <v>332</v>
      </c>
      <c r="D17" s="2"/>
      <c r="E17" s="2"/>
      <c r="F17" s="2"/>
      <c r="G17" s="2"/>
      <c r="H17" s="2"/>
    </row>
    <row r="18" spans="1:8" ht="3" customHeight="1">
      <c r="A18" s="139"/>
      <c r="B18" s="210"/>
      <c r="C18" s="210"/>
      <c r="D18" s="2"/>
      <c r="E18" s="2"/>
      <c r="F18" s="2"/>
      <c r="G18" s="2"/>
      <c r="H18" s="2"/>
    </row>
    <row r="19" spans="1:8" ht="12.75">
      <c r="A19" s="139" t="s">
        <v>108</v>
      </c>
      <c r="B19" s="210" t="s">
        <v>332</v>
      </c>
      <c r="C19" s="210" t="s">
        <v>332</v>
      </c>
      <c r="D19" s="2"/>
      <c r="E19" s="2"/>
      <c r="F19" s="2"/>
      <c r="G19" s="2"/>
      <c r="H19" s="2"/>
    </row>
    <row r="20" spans="1:8" ht="3" customHeight="1">
      <c r="A20" s="139"/>
      <c r="B20" s="210"/>
      <c r="C20" s="210"/>
      <c r="D20" s="2"/>
      <c r="E20" s="2"/>
      <c r="F20" s="2"/>
      <c r="G20" s="2"/>
      <c r="H20" s="2"/>
    </row>
    <row r="21" spans="1:8" ht="12.75">
      <c r="A21" s="139" t="s">
        <v>109</v>
      </c>
      <c r="B21" s="210" t="s">
        <v>332</v>
      </c>
      <c r="C21" s="210" t="s">
        <v>332</v>
      </c>
      <c r="D21" s="2"/>
      <c r="E21" s="2"/>
      <c r="F21" s="2"/>
      <c r="G21" s="2"/>
      <c r="H21" s="2"/>
    </row>
    <row r="22" spans="1:8" ht="18" customHeight="1">
      <c r="A22" s="139"/>
      <c r="B22" s="210"/>
      <c r="C22" s="210"/>
      <c r="D22" s="2"/>
      <c r="E22" s="2"/>
      <c r="F22" s="2"/>
      <c r="G22" s="2"/>
      <c r="H22" s="2"/>
    </row>
    <row r="23" spans="1:8" ht="12.75">
      <c r="A23" s="199" t="s">
        <v>16</v>
      </c>
      <c r="B23" s="211" t="s">
        <v>332</v>
      </c>
      <c r="C23" s="211" t="s">
        <v>332</v>
      </c>
      <c r="D23" s="2"/>
      <c r="E23" s="2"/>
      <c r="F23" s="2"/>
      <c r="G23" s="2"/>
      <c r="H23" s="2"/>
    </row>
    <row r="24" spans="1:8" ht="18" customHeight="1">
      <c r="A24" s="139"/>
      <c r="B24" s="197"/>
      <c r="C24" s="197"/>
      <c r="D24" s="2"/>
      <c r="E24" s="2"/>
      <c r="F24" s="2"/>
      <c r="G24" s="2"/>
      <c r="H24" s="2"/>
    </row>
    <row r="25" spans="1:8" ht="12.75">
      <c r="A25" s="139" t="s">
        <v>17</v>
      </c>
      <c r="B25" s="197"/>
      <c r="C25" s="197"/>
      <c r="D25" s="2"/>
      <c r="E25" s="2"/>
      <c r="F25" s="2"/>
      <c r="G25" s="2"/>
      <c r="H25" s="2"/>
    </row>
    <row r="26" spans="1:8" ht="12.75">
      <c r="A26" s="139" t="s">
        <v>105</v>
      </c>
      <c r="B26" s="197">
        <v>49216</v>
      </c>
      <c r="C26" s="197">
        <v>56435</v>
      </c>
      <c r="D26" s="2"/>
      <c r="E26" s="2"/>
      <c r="F26" s="2"/>
      <c r="G26" s="2"/>
      <c r="H26" s="2"/>
    </row>
    <row r="27" spans="1:8" ht="18" customHeight="1">
      <c r="A27" s="139"/>
      <c r="B27" s="197"/>
      <c r="C27" s="197"/>
      <c r="D27" s="2"/>
      <c r="E27" s="2"/>
      <c r="F27" s="2"/>
      <c r="G27" s="2"/>
      <c r="H27" s="2"/>
    </row>
    <row r="28" spans="1:8" ht="12.75">
      <c r="A28" s="139" t="s">
        <v>176</v>
      </c>
      <c r="B28" s="197"/>
      <c r="C28" s="197"/>
      <c r="D28" s="2"/>
      <c r="E28" s="2"/>
      <c r="F28" s="2"/>
      <c r="G28" s="2"/>
      <c r="H28" s="2"/>
    </row>
    <row r="29" spans="1:8" ht="12.75">
      <c r="A29" s="139" t="s">
        <v>177</v>
      </c>
      <c r="B29" s="197">
        <v>48420</v>
      </c>
      <c r="C29" s="197">
        <v>45224</v>
      </c>
      <c r="D29" s="2"/>
      <c r="E29" s="2"/>
      <c r="F29" s="2"/>
      <c r="G29" s="2"/>
      <c r="H29" s="2"/>
    </row>
    <row r="30" spans="1:8" ht="3" customHeight="1">
      <c r="A30" s="139"/>
      <c r="B30" s="197"/>
      <c r="C30" s="197"/>
      <c r="D30" s="2"/>
      <c r="E30" s="2"/>
      <c r="F30" s="2"/>
      <c r="G30" s="2"/>
      <c r="H30" s="2"/>
    </row>
    <row r="31" spans="1:8" ht="12.75">
      <c r="A31" s="139" t="s">
        <v>104</v>
      </c>
      <c r="B31" s="197"/>
      <c r="C31" s="197"/>
      <c r="D31" s="2"/>
      <c r="E31" s="2"/>
      <c r="F31" s="2"/>
      <c r="G31" s="2"/>
      <c r="H31" s="2"/>
    </row>
    <row r="32" spans="1:8" ht="3" customHeight="1">
      <c r="A32" s="139"/>
      <c r="B32" s="197"/>
      <c r="C32" s="197"/>
      <c r="D32" s="2"/>
      <c r="E32" s="2"/>
      <c r="F32" s="2"/>
      <c r="G32" s="2"/>
      <c r="H32" s="2"/>
    </row>
    <row r="33" spans="1:8" ht="12.75">
      <c r="A33" s="139" t="s">
        <v>110</v>
      </c>
      <c r="B33" s="197">
        <v>16685</v>
      </c>
      <c r="C33" s="197">
        <v>14936</v>
      </c>
      <c r="D33" s="2"/>
      <c r="E33" s="2"/>
      <c r="F33" s="2"/>
      <c r="G33" s="2"/>
      <c r="H33" s="2"/>
    </row>
    <row r="34" spans="1:8" ht="3" customHeight="1">
      <c r="A34" s="139"/>
      <c r="B34" s="197"/>
      <c r="C34" s="197"/>
      <c r="D34" s="2"/>
      <c r="E34" s="2"/>
      <c r="F34" s="2"/>
      <c r="G34" s="2"/>
      <c r="H34" s="2"/>
    </row>
    <row r="35" spans="1:8" ht="12.75">
      <c r="A35" s="139" t="s">
        <v>111</v>
      </c>
      <c r="B35" s="197">
        <v>31735</v>
      </c>
      <c r="C35" s="197">
        <v>30288</v>
      </c>
      <c r="D35" s="2"/>
      <c r="E35" s="2"/>
      <c r="F35" s="2"/>
      <c r="G35" s="2"/>
      <c r="H35" s="2"/>
    </row>
    <row r="36" spans="1:8" ht="18" customHeight="1">
      <c r="A36" s="139"/>
      <c r="B36" s="197"/>
      <c r="C36" s="197"/>
      <c r="D36" s="2"/>
      <c r="E36" s="2"/>
      <c r="F36" s="2"/>
      <c r="G36" s="2"/>
      <c r="H36" s="2"/>
    </row>
    <row r="37" spans="1:8" ht="12.75">
      <c r="A37" s="139" t="s">
        <v>18</v>
      </c>
      <c r="B37" s="197">
        <v>73083</v>
      </c>
      <c r="C37" s="197">
        <v>70547</v>
      </c>
      <c r="D37" s="2"/>
      <c r="E37" s="2"/>
      <c r="F37" s="2"/>
      <c r="G37" s="2"/>
      <c r="H37" s="2"/>
    </row>
    <row r="38" spans="1:8" ht="3" customHeight="1">
      <c r="A38" s="139"/>
      <c r="B38" s="197"/>
      <c r="C38" s="197"/>
      <c r="D38" s="2"/>
      <c r="E38" s="2"/>
      <c r="F38" s="2"/>
      <c r="G38" s="2"/>
      <c r="H38" s="2"/>
    </row>
    <row r="39" spans="1:8" ht="12.75">
      <c r="A39" s="139" t="s">
        <v>104</v>
      </c>
      <c r="B39" s="197"/>
      <c r="C39" s="197"/>
      <c r="D39" s="2"/>
      <c r="E39" s="2"/>
      <c r="F39" s="2"/>
      <c r="G39" s="2"/>
      <c r="H39" s="2"/>
    </row>
    <row r="40" spans="1:8" ht="3" customHeight="1">
      <c r="A40" s="139"/>
      <c r="B40" s="197"/>
      <c r="C40" s="197"/>
      <c r="D40" s="2"/>
      <c r="E40" s="2"/>
      <c r="F40" s="2"/>
      <c r="G40" s="2"/>
      <c r="H40" s="2"/>
    </row>
    <row r="41" spans="1:8" ht="12.75">
      <c r="A41" s="139" t="s">
        <v>110</v>
      </c>
      <c r="B41" s="197">
        <v>19501</v>
      </c>
      <c r="C41" s="197">
        <v>17504</v>
      </c>
      <c r="D41" s="2"/>
      <c r="E41" s="2"/>
      <c r="F41" s="2"/>
      <c r="G41" s="2"/>
      <c r="H41" s="2"/>
    </row>
    <row r="42" spans="1:8" ht="3" customHeight="1">
      <c r="A42" s="139"/>
      <c r="B42" s="197"/>
      <c r="C42" s="197"/>
      <c r="D42" s="2"/>
      <c r="E42" s="2"/>
      <c r="F42" s="2"/>
      <c r="G42" s="2"/>
      <c r="H42" s="2"/>
    </row>
    <row r="43" spans="1:8" ht="12.75">
      <c r="A43" s="139" t="s">
        <v>112</v>
      </c>
      <c r="B43" s="197">
        <v>1834</v>
      </c>
      <c r="C43" s="197">
        <v>1895</v>
      </c>
      <c r="D43" s="2"/>
      <c r="E43" s="2"/>
      <c r="F43" s="2"/>
      <c r="G43" s="2"/>
      <c r="H43" s="2"/>
    </row>
    <row r="44" spans="1:8" ht="3" customHeight="1">
      <c r="A44" s="139"/>
      <c r="B44" s="197"/>
      <c r="C44" s="197"/>
      <c r="D44" s="2"/>
      <c r="E44" s="2"/>
      <c r="F44" s="2"/>
      <c r="G44" s="2"/>
      <c r="H44" s="2"/>
    </row>
    <row r="45" spans="1:8" ht="12.75">
      <c r="A45" s="139" t="s">
        <v>113</v>
      </c>
      <c r="B45" s="197">
        <v>51748</v>
      </c>
      <c r="C45" s="197">
        <v>51148</v>
      </c>
      <c r="D45" s="2"/>
      <c r="E45" s="2"/>
      <c r="F45" s="2"/>
      <c r="G45" s="2"/>
      <c r="H45" s="2"/>
    </row>
    <row r="46" spans="1:8" ht="18" customHeight="1">
      <c r="A46" s="139"/>
      <c r="B46" s="197"/>
      <c r="C46" s="197"/>
      <c r="D46" s="2"/>
      <c r="E46" s="2"/>
      <c r="F46" s="2"/>
      <c r="G46" s="2"/>
      <c r="H46" s="2"/>
    </row>
    <row r="47" spans="1:8" ht="12.75">
      <c r="A47" s="139" t="s">
        <v>19</v>
      </c>
      <c r="B47" s="197">
        <v>183791</v>
      </c>
      <c r="C47" s="197">
        <v>183332</v>
      </c>
      <c r="D47" s="2"/>
      <c r="E47" s="2"/>
      <c r="F47" s="2"/>
      <c r="G47" s="2"/>
      <c r="H47" s="2"/>
    </row>
    <row r="48" spans="1:8" ht="3" customHeight="1">
      <c r="A48" s="139"/>
      <c r="B48" s="197"/>
      <c r="C48" s="197"/>
      <c r="D48" s="2"/>
      <c r="E48" s="2"/>
      <c r="F48" s="2"/>
      <c r="G48" s="2"/>
      <c r="H48" s="2"/>
    </row>
    <row r="49" spans="1:8" ht="12.75">
      <c r="A49" s="139" t="s">
        <v>104</v>
      </c>
      <c r="B49" s="197"/>
      <c r="C49" s="197"/>
      <c r="D49" s="2"/>
      <c r="E49" s="2"/>
      <c r="F49" s="2"/>
      <c r="G49" s="2"/>
      <c r="H49" s="2"/>
    </row>
    <row r="50" spans="1:8" ht="3" customHeight="1">
      <c r="A50" s="139"/>
      <c r="B50" s="197"/>
      <c r="C50" s="197"/>
      <c r="D50" s="2"/>
      <c r="E50" s="2"/>
      <c r="F50" s="2"/>
      <c r="G50" s="2"/>
      <c r="H50" s="2"/>
    </row>
    <row r="51" spans="1:8" ht="12.75">
      <c r="A51" s="139" t="s">
        <v>114</v>
      </c>
      <c r="B51" s="197">
        <v>2055</v>
      </c>
      <c r="C51" s="197">
        <v>2134</v>
      </c>
      <c r="D51" s="2"/>
      <c r="E51" s="2"/>
      <c r="F51" s="2"/>
      <c r="G51" s="2"/>
      <c r="H51" s="2"/>
    </row>
    <row r="52" spans="1:8" ht="3" customHeight="1">
      <c r="A52" s="139"/>
      <c r="B52" s="197"/>
      <c r="C52" s="197"/>
      <c r="D52" s="2"/>
      <c r="E52" s="2"/>
      <c r="F52" s="2"/>
      <c r="G52" s="2"/>
      <c r="H52" s="2"/>
    </row>
    <row r="53" spans="1:8" ht="12.75">
      <c r="A53" s="139" t="s">
        <v>115</v>
      </c>
      <c r="B53" s="197">
        <v>136</v>
      </c>
      <c r="C53" s="197">
        <v>303</v>
      </c>
      <c r="D53" s="2"/>
      <c r="E53" s="2"/>
      <c r="F53" s="2"/>
      <c r="G53" s="2"/>
      <c r="H53" s="2"/>
    </row>
    <row r="54" spans="1:8" ht="3" customHeight="1">
      <c r="A54" s="139"/>
      <c r="B54" s="197"/>
      <c r="C54" s="197"/>
      <c r="D54" s="2"/>
      <c r="E54" s="2"/>
      <c r="F54" s="2"/>
      <c r="G54" s="2"/>
      <c r="H54" s="2"/>
    </row>
    <row r="55" spans="1:8" ht="12.75">
      <c r="A55" s="139" t="s">
        <v>116</v>
      </c>
      <c r="B55" s="197">
        <v>21572</v>
      </c>
      <c r="C55" s="197">
        <v>21298</v>
      </c>
      <c r="D55" s="2"/>
      <c r="E55" s="2"/>
      <c r="F55" s="2"/>
      <c r="G55" s="2"/>
      <c r="H55" s="2"/>
    </row>
    <row r="56" spans="1:8" ht="3" customHeight="1">
      <c r="A56" s="139"/>
      <c r="B56" s="197"/>
      <c r="C56" s="197"/>
      <c r="D56" s="2"/>
      <c r="E56" s="2"/>
      <c r="F56" s="2"/>
      <c r="G56" s="2"/>
      <c r="H56" s="2"/>
    </row>
    <row r="57" spans="1:8" ht="12.75">
      <c r="A57" s="139" t="s">
        <v>117</v>
      </c>
      <c r="B57" s="197">
        <v>124028</v>
      </c>
      <c r="C57" s="197">
        <v>122620</v>
      </c>
      <c r="D57" s="2"/>
      <c r="E57" s="2"/>
      <c r="F57" s="2"/>
      <c r="G57" s="2"/>
      <c r="H57" s="2"/>
    </row>
    <row r="58" spans="1:8" ht="3" customHeight="1">
      <c r="A58" s="139"/>
      <c r="B58" s="197"/>
      <c r="C58" s="197"/>
      <c r="D58" s="2"/>
      <c r="E58" s="2"/>
      <c r="F58" s="2"/>
      <c r="G58" s="2"/>
      <c r="H58" s="2"/>
    </row>
    <row r="59" spans="1:8" ht="12.75">
      <c r="A59" s="139" t="s">
        <v>118</v>
      </c>
      <c r="B59" s="197">
        <v>35507</v>
      </c>
      <c r="C59" s="197">
        <v>36043</v>
      </c>
      <c r="D59" s="2"/>
      <c r="E59" s="2"/>
      <c r="F59" s="2"/>
      <c r="G59" s="2"/>
      <c r="H59" s="2"/>
    </row>
    <row r="60" spans="1:8" ht="3" customHeight="1">
      <c r="A60" s="139"/>
      <c r="B60" s="197"/>
      <c r="C60" s="197"/>
      <c r="D60" s="2"/>
      <c r="E60" s="2"/>
      <c r="F60" s="2"/>
      <c r="G60" s="2"/>
      <c r="H60" s="2"/>
    </row>
    <row r="61" spans="1:8" ht="12.75">
      <c r="A61" s="139" t="s">
        <v>119</v>
      </c>
      <c r="B61" s="197">
        <v>493</v>
      </c>
      <c r="C61" s="197">
        <v>934</v>
      </c>
      <c r="D61" s="2"/>
      <c r="E61" s="2"/>
      <c r="F61" s="2"/>
      <c r="G61" s="2"/>
      <c r="H61" s="2"/>
    </row>
    <row r="62" spans="1:8" ht="18" customHeight="1">
      <c r="A62" s="139"/>
      <c r="D62" s="2"/>
      <c r="E62" s="2"/>
      <c r="F62" s="2"/>
      <c r="G62" s="2"/>
      <c r="H62" s="2"/>
    </row>
    <row r="63" spans="1:8" ht="12.75">
      <c r="A63" s="199" t="s">
        <v>20</v>
      </c>
      <c r="B63" s="200">
        <v>354510</v>
      </c>
      <c r="C63" s="200">
        <v>355538</v>
      </c>
      <c r="D63" s="2"/>
      <c r="E63" s="2"/>
      <c r="F63" s="2"/>
      <c r="G63" s="2"/>
      <c r="H63" s="2"/>
    </row>
    <row r="64" spans="2:8" ht="12.75">
      <c r="B64" s="172"/>
      <c r="D64" s="2"/>
      <c r="E64" s="2"/>
      <c r="F64" s="2"/>
      <c r="G64" s="2"/>
      <c r="H64" s="2"/>
    </row>
    <row r="65" spans="4:8" ht="12.75">
      <c r="D65" s="2"/>
      <c r="E65" s="2"/>
      <c r="F65" s="2"/>
      <c r="G65" s="2"/>
      <c r="H65" s="2"/>
    </row>
    <row r="66" spans="4:8" ht="12.75">
      <c r="D66" s="2"/>
      <c r="E66" s="2"/>
      <c r="F66" s="2"/>
      <c r="G66" s="2"/>
      <c r="H66" s="2"/>
    </row>
    <row r="67" spans="4:8" ht="12.75">
      <c r="D67" s="2"/>
      <c r="E67" s="2"/>
      <c r="F67" s="2"/>
      <c r="G67" s="2"/>
      <c r="H67" s="2"/>
    </row>
    <row r="68" spans="4:8" ht="12.75">
      <c r="D68" s="2"/>
      <c r="E68" s="2"/>
      <c r="F68" s="2"/>
      <c r="G68" s="2"/>
      <c r="H68" s="2"/>
    </row>
    <row r="69" spans="4:8" ht="12.75">
      <c r="D69" s="2"/>
      <c r="E69" s="2"/>
      <c r="F69" s="2"/>
      <c r="G69" s="2"/>
      <c r="H69" s="2"/>
    </row>
    <row r="70" spans="4:8" ht="12.75">
      <c r="D70" s="2"/>
      <c r="E70" s="2"/>
      <c r="F70" s="2"/>
      <c r="G70" s="2"/>
      <c r="H70" s="2"/>
    </row>
    <row r="71" spans="4:8" ht="12.75">
      <c r="D71" s="2"/>
      <c r="E71" s="2"/>
      <c r="F71" s="2"/>
      <c r="G71" s="2"/>
      <c r="H71" s="2"/>
    </row>
    <row r="72" spans="4:8" ht="12.75">
      <c r="D72" s="2"/>
      <c r="E72" s="2"/>
      <c r="F72" s="2"/>
      <c r="G72" s="2"/>
      <c r="H72" s="2"/>
    </row>
    <row r="73" spans="4:8" ht="12.75"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4.5" customHeight="1">
      <c r="A82" s="2"/>
      <c r="B82" s="2"/>
      <c r="C82" s="2"/>
      <c r="D82" s="2"/>
      <c r="E82" s="2"/>
      <c r="F82" s="2"/>
      <c r="G82" s="2"/>
      <c r="H82" s="2"/>
    </row>
    <row r="83" spans="1:8" ht="12" customHeight="1">
      <c r="A83" s="2"/>
      <c r="B83" s="2"/>
      <c r="C83" s="2"/>
      <c r="D83" s="2"/>
      <c r="E83" s="2"/>
      <c r="F83" s="2"/>
      <c r="G83" s="2"/>
      <c r="H83" s="2"/>
    </row>
    <row r="84" spans="1:8" ht="4.5" customHeight="1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4.5" customHeight="1">
      <c r="A86" s="2"/>
      <c r="B86" s="2"/>
      <c r="C86" s="2"/>
      <c r="D86" s="2"/>
      <c r="E86" s="2"/>
      <c r="F86" s="2"/>
      <c r="G86" s="2"/>
      <c r="H86" s="2"/>
    </row>
    <row r="87" spans="1:8" ht="12.75">
      <c r="A87" s="2"/>
      <c r="B87" s="2"/>
      <c r="C87" s="2"/>
      <c r="D87" s="2"/>
      <c r="E87" s="2"/>
      <c r="F87" s="2"/>
      <c r="G87" s="2"/>
      <c r="H87" s="2"/>
    </row>
    <row r="88" spans="1:8" ht="4.5" customHeight="1">
      <c r="A88" s="2"/>
      <c r="B88" s="2"/>
      <c r="C88" s="2"/>
      <c r="D88" s="2"/>
      <c r="E88" s="2"/>
      <c r="F88" s="2"/>
      <c r="G88" s="2"/>
      <c r="H88" s="2"/>
    </row>
    <row r="89" spans="1:8" ht="12.75">
      <c r="A89" s="2"/>
      <c r="B89" s="2"/>
      <c r="C89" s="2"/>
      <c r="D89" s="2"/>
      <c r="E89" s="2"/>
      <c r="F89" s="2"/>
      <c r="G89" s="2"/>
      <c r="H89" s="2"/>
    </row>
    <row r="90" spans="1:8" ht="4.5" customHeight="1">
      <c r="A90" s="2"/>
      <c r="B90" s="2"/>
      <c r="C90" s="2"/>
      <c r="D90" s="2"/>
      <c r="E90" s="2"/>
      <c r="F90" s="2"/>
      <c r="G90" s="2"/>
      <c r="H90" s="2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4.5" customHeight="1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4.5" customHeight="1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4.5" customHeight="1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4.5" customHeight="1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4.5" customHeight="1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4.5" customHeight="1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4.5" customHeight="1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4.5" customHeight="1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4.5" customHeight="1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4.5" customHeight="1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4.5" customHeight="1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8" customHeight="1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4.5" customHeight="1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4.5" customHeight="1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4.5" customHeight="1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4.5" customHeight="1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4.5" customHeight="1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4.5" customHeight="1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8" customHeight="1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4.5" customHeight="1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4.5" customHeight="1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4.5" customHeight="1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4.5" customHeight="1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4.5" customHeight="1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4.5" customHeight="1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4.5" customHeight="1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4.5" customHeight="1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4.5" customHeight="1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4.5" customHeight="1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4.5" customHeight="1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</sheetData>
  <mergeCells count="3">
    <mergeCell ref="A3:C3"/>
    <mergeCell ref="B5:B6"/>
    <mergeCell ref="C5:C6"/>
  </mergeCells>
  <printOptions horizontalCentered="1"/>
  <pageMargins left="0.3937007874015748" right="0.3937007874015748" top="0.7874015748031497" bottom="0.3937007874015748" header="0.5118110236220472" footer="0.5118110236220472"/>
  <pageSetup firstPageNumber="6" useFirstPageNumber="1" horizontalDpi="600" verticalDpi="600" orientation="portrait" paperSize="9" r:id="rId1"/>
  <headerFooter alignWithMargins="0">
    <oddHeader>&amp;C&amp;9-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D78"/>
  <sheetViews>
    <sheetView workbookViewId="0" topLeftCell="A1">
      <selection activeCell="A1" sqref="A1"/>
    </sheetView>
  </sheetViews>
  <sheetFormatPr defaultColWidth="11.421875" defaultRowHeight="12.75"/>
  <cols>
    <col min="1" max="1" width="23.7109375" style="1" customWidth="1"/>
    <col min="2" max="2" width="2.7109375" style="1" customWidth="1"/>
    <col min="3" max="4" width="30.7109375" style="1" customWidth="1"/>
    <col min="5" max="5" width="0" style="2" hidden="1" customWidth="1"/>
    <col min="6" max="16384" width="11.421875" style="2" customWidth="1"/>
  </cols>
  <sheetData>
    <row r="3" spans="1:4" ht="12.75">
      <c r="A3" s="248" t="s">
        <v>315</v>
      </c>
      <c r="B3" s="248"/>
      <c r="C3" s="248"/>
      <c r="D3" s="248"/>
    </row>
    <row r="5" spans="1:4" ht="12.75">
      <c r="A5" s="192"/>
      <c r="B5" s="193"/>
      <c r="C5" s="249" t="s">
        <v>45</v>
      </c>
      <c r="D5" s="251" t="s">
        <v>51</v>
      </c>
    </row>
    <row r="6" spans="1:4" ht="12.75">
      <c r="A6" s="253" t="s">
        <v>139</v>
      </c>
      <c r="B6" s="254"/>
      <c r="C6" s="250"/>
      <c r="D6" s="252"/>
    </row>
    <row r="7" spans="1:4" ht="12.75">
      <c r="A7" s="191"/>
      <c r="B7" s="194"/>
      <c r="C7" s="255" t="s">
        <v>14</v>
      </c>
      <c r="D7" s="256"/>
    </row>
    <row r="8" spans="1:4" s="1" customFormat="1" ht="9.75" customHeight="1">
      <c r="A8" s="192"/>
      <c r="B8" s="195"/>
      <c r="C8" s="196"/>
      <c r="D8" s="2"/>
    </row>
    <row r="9" spans="1:4" ht="12.75">
      <c r="A9" s="49" t="s">
        <v>21</v>
      </c>
      <c r="B9" s="139"/>
      <c r="C9" s="197">
        <v>173482</v>
      </c>
      <c r="D9" s="210">
        <v>225311</v>
      </c>
    </row>
    <row r="10" s="49" customFormat="1" ht="9.75" customHeight="1">
      <c r="B10" s="139"/>
    </row>
    <row r="11" spans="1:4" ht="12.75" customHeight="1">
      <c r="A11" s="58" t="s">
        <v>22</v>
      </c>
      <c r="B11" s="139"/>
      <c r="C11" s="198"/>
      <c r="D11" s="198"/>
    </row>
    <row r="12" spans="1:4" ht="12.75">
      <c r="A12" s="49" t="s">
        <v>178</v>
      </c>
      <c r="B12" s="139"/>
      <c r="C12" s="197">
        <v>246668</v>
      </c>
      <c r="D12" s="210">
        <v>202708</v>
      </c>
    </row>
    <row r="13" s="49" customFormat="1" ht="9.75" customHeight="1">
      <c r="B13" s="139"/>
    </row>
    <row r="14" spans="1:4" ht="12.75">
      <c r="A14" s="49" t="s">
        <v>23</v>
      </c>
      <c r="B14" s="139"/>
      <c r="C14" s="197">
        <v>229475</v>
      </c>
      <c r="D14" s="210">
        <v>235693</v>
      </c>
    </row>
    <row r="15" spans="1:4" s="1" customFormat="1" ht="3" customHeight="1">
      <c r="A15" s="49"/>
      <c r="B15" s="139"/>
      <c r="C15" s="197"/>
      <c r="D15" s="197"/>
    </row>
    <row r="16" spans="1:4" ht="12.75">
      <c r="A16" s="49" t="s">
        <v>104</v>
      </c>
      <c r="B16" s="139"/>
      <c r="C16" s="197"/>
      <c r="D16" s="197"/>
    </row>
    <row r="17" spans="1:4" s="1" customFormat="1" ht="3" customHeight="1">
      <c r="A17" s="49"/>
      <c r="B17" s="139"/>
      <c r="C17" s="197"/>
      <c r="D17" s="197"/>
    </row>
    <row r="18" spans="1:4" ht="12.75">
      <c r="A18" s="49" t="s">
        <v>120</v>
      </c>
      <c r="B18" s="139"/>
      <c r="C18" s="197">
        <v>104157</v>
      </c>
      <c r="D18" s="210">
        <v>106393</v>
      </c>
    </row>
    <row r="19" spans="1:4" s="1" customFormat="1" ht="3" customHeight="1">
      <c r="A19" s="49"/>
      <c r="B19" s="139"/>
      <c r="C19" s="197"/>
      <c r="D19" s="197"/>
    </row>
    <row r="20" spans="1:4" ht="12.75">
      <c r="A20" s="49" t="s">
        <v>121</v>
      </c>
      <c r="B20" s="139"/>
      <c r="C20" s="197">
        <v>100457</v>
      </c>
      <c r="D20" s="210">
        <v>100399</v>
      </c>
    </row>
    <row r="21" spans="1:4" s="1" customFormat="1" ht="3" customHeight="1">
      <c r="A21" s="49"/>
      <c r="B21" s="139"/>
      <c r="C21" s="197"/>
      <c r="D21" s="197"/>
    </row>
    <row r="22" spans="1:4" ht="12.75">
      <c r="A22" s="49" t="s">
        <v>122</v>
      </c>
      <c r="B22" s="199"/>
      <c r="C22" s="197">
        <v>24860</v>
      </c>
      <c r="D22" s="210">
        <v>28901</v>
      </c>
    </row>
    <row r="23" s="49" customFormat="1" ht="9.75" customHeight="1">
      <c r="B23" s="139"/>
    </row>
    <row r="24" spans="1:4" ht="12.75">
      <c r="A24" s="49" t="s">
        <v>24</v>
      </c>
      <c r="B24" s="139"/>
      <c r="C24" s="197">
        <v>93318</v>
      </c>
      <c r="D24" s="210">
        <v>90426</v>
      </c>
    </row>
    <row r="25" spans="1:4" s="1" customFormat="1" ht="3" customHeight="1">
      <c r="A25" s="49"/>
      <c r="B25" s="139"/>
      <c r="C25" s="197"/>
      <c r="D25" s="197"/>
    </row>
    <row r="26" spans="1:4" ht="12.75">
      <c r="A26" s="49" t="s">
        <v>104</v>
      </c>
      <c r="B26" s="139"/>
      <c r="C26" s="197"/>
      <c r="D26" s="197"/>
    </row>
    <row r="27" spans="1:4" s="1" customFormat="1" ht="3" customHeight="1">
      <c r="A27" s="49"/>
      <c r="B27" s="139"/>
      <c r="C27" s="197"/>
      <c r="D27" s="197"/>
    </row>
    <row r="28" spans="1:4" ht="12.75">
      <c r="A28" s="49" t="s">
        <v>123</v>
      </c>
      <c r="B28" s="139"/>
      <c r="C28" s="197">
        <v>808</v>
      </c>
      <c r="D28" s="210">
        <v>761</v>
      </c>
    </row>
    <row r="29" spans="1:4" s="1" customFormat="1" ht="3" customHeight="1">
      <c r="A29" s="49"/>
      <c r="B29" s="139"/>
      <c r="C29" s="197"/>
      <c r="D29" s="197"/>
    </row>
    <row r="30" spans="1:4" ht="12.75">
      <c r="A30" s="49" t="s">
        <v>124</v>
      </c>
      <c r="B30" s="139"/>
      <c r="C30" s="197">
        <v>14861</v>
      </c>
      <c r="D30" s="210">
        <v>12928</v>
      </c>
    </row>
    <row r="31" spans="1:4" s="1" customFormat="1" ht="3" customHeight="1">
      <c r="A31" s="49"/>
      <c r="B31" s="139"/>
      <c r="C31" s="197"/>
      <c r="D31" s="197"/>
    </row>
    <row r="32" spans="1:4" ht="12.75">
      <c r="A32" s="49" t="s">
        <v>125</v>
      </c>
      <c r="B32" s="139"/>
      <c r="C32" s="197">
        <v>47412</v>
      </c>
      <c r="D32" s="210">
        <v>46660</v>
      </c>
    </row>
    <row r="33" spans="1:4" s="1" customFormat="1" ht="3" customHeight="1">
      <c r="A33" s="49"/>
      <c r="B33" s="139"/>
      <c r="C33" s="197"/>
      <c r="D33" s="197"/>
    </row>
    <row r="34" spans="1:4" ht="12.75">
      <c r="A34" s="49" t="s">
        <v>126</v>
      </c>
      <c r="B34" s="139"/>
      <c r="C34" s="197">
        <v>17144</v>
      </c>
      <c r="D34" s="210">
        <v>15844</v>
      </c>
    </row>
    <row r="35" spans="1:4" s="1" customFormat="1" ht="3" customHeight="1">
      <c r="A35" s="49"/>
      <c r="B35" s="139"/>
      <c r="C35" s="197"/>
      <c r="D35" s="197"/>
    </row>
    <row r="36" spans="1:4" ht="12.75">
      <c r="A36" s="49" t="s">
        <v>127</v>
      </c>
      <c r="B36" s="139"/>
      <c r="C36" s="197">
        <v>13092</v>
      </c>
      <c r="D36" s="210">
        <v>14234</v>
      </c>
    </row>
    <row r="37" s="49" customFormat="1" ht="9.75" customHeight="1">
      <c r="B37" s="139"/>
    </row>
    <row r="38" spans="1:4" ht="12.75" customHeight="1">
      <c r="A38" s="58" t="s">
        <v>25</v>
      </c>
      <c r="B38" s="139"/>
      <c r="C38" s="200">
        <v>742942</v>
      </c>
      <c r="D38" s="211">
        <v>754138</v>
      </c>
    </row>
    <row r="39" spans="1:4" s="1" customFormat="1" ht="13.5" customHeight="1">
      <c r="A39" s="49"/>
      <c r="B39" s="201"/>
      <c r="C39" s="196"/>
      <c r="D39" s="2"/>
    </row>
    <row r="40" spans="1:4" ht="12.75" customHeight="1">
      <c r="A40" s="49" t="s">
        <v>26</v>
      </c>
      <c r="B40" s="139"/>
      <c r="C40" s="197">
        <v>58843</v>
      </c>
      <c r="D40" s="210" t="s">
        <v>332</v>
      </c>
    </row>
    <row r="41" s="49" customFormat="1" ht="9.75" customHeight="1">
      <c r="B41" s="139"/>
    </row>
    <row r="42" spans="1:4" ht="12.75">
      <c r="A42" s="49" t="s">
        <v>27</v>
      </c>
      <c r="B42" s="139"/>
      <c r="C42" s="197">
        <v>169362</v>
      </c>
      <c r="D42" s="210" t="s">
        <v>332</v>
      </c>
    </row>
    <row r="43" spans="1:4" s="1" customFormat="1" ht="3" customHeight="1">
      <c r="A43" s="49"/>
      <c r="B43" s="139"/>
      <c r="C43" s="197"/>
      <c r="D43" s="197"/>
    </row>
    <row r="44" spans="1:4" ht="12.75" customHeight="1">
      <c r="A44" s="49" t="s">
        <v>104</v>
      </c>
      <c r="B44" s="139"/>
      <c r="C44" s="202"/>
      <c r="D44" s="197"/>
    </row>
    <row r="45" spans="1:4" s="1" customFormat="1" ht="3" customHeight="1">
      <c r="A45" s="49"/>
      <c r="B45" s="139"/>
      <c r="C45" s="197"/>
      <c r="D45" s="197"/>
    </row>
    <row r="46" spans="1:4" ht="12.75">
      <c r="A46" s="49" t="s">
        <v>128</v>
      </c>
      <c r="B46" s="139"/>
      <c r="C46" s="197">
        <v>166060</v>
      </c>
      <c r="D46" s="210" t="s">
        <v>332</v>
      </c>
    </row>
    <row r="47" spans="1:4" s="1" customFormat="1" ht="3" customHeight="1">
      <c r="A47" s="49"/>
      <c r="B47" s="139"/>
      <c r="C47" s="197"/>
      <c r="D47" s="197"/>
    </row>
    <row r="48" spans="1:4" ht="12.75">
      <c r="A48" s="49" t="s">
        <v>129</v>
      </c>
      <c r="B48" s="139"/>
      <c r="C48" s="197">
        <v>2100</v>
      </c>
      <c r="D48" s="210" t="s">
        <v>332</v>
      </c>
    </row>
    <row r="49" spans="1:4" s="1" customFormat="1" ht="3" customHeight="1">
      <c r="A49" s="49"/>
      <c r="B49" s="139"/>
      <c r="C49" s="197"/>
      <c r="D49" s="197"/>
    </row>
    <row r="50" spans="1:4" ht="12.75">
      <c r="A50" s="49" t="s">
        <v>130</v>
      </c>
      <c r="B50" s="139"/>
      <c r="C50" s="197">
        <v>1202</v>
      </c>
      <c r="D50" s="210" t="s">
        <v>332</v>
      </c>
    </row>
    <row r="51" s="49" customFormat="1" ht="9.75" customHeight="1">
      <c r="B51" s="139"/>
    </row>
    <row r="52" spans="1:4" ht="12.75">
      <c r="A52" s="58" t="s">
        <v>28</v>
      </c>
      <c r="B52" s="139"/>
      <c r="C52" s="200">
        <v>228205</v>
      </c>
      <c r="D52" s="211" t="s">
        <v>332</v>
      </c>
    </row>
    <row r="53" spans="1:4" s="1" customFormat="1" ht="13.5" customHeight="1">
      <c r="A53" s="49"/>
      <c r="B53" s="201"/>
      <c r="C53" s="2"/>
      <c r="D53" s="2"/>
    </row>
    <row r="54" spans="1:4" ht="12.75" customHeight="1">
      <c r="A54" s="49" t="s">
        <v>29</v>
      </c>
      <c r="B54" s="139"/>
      <c r="C54" s="210" t="s">
        <v>332</v>
      </c>
      <c r="D54" s="210" t="s">
        <v>332</v>
      </c>
    </row>
    <row r="55" spans="1:4" s="1" customFormat="1" ht="3" customHeight="1">
      <c r="A55" s="49"/>
      <c r="B55" s="139"/>
      <c r="C55" s="210"/>
      <c r="D55" s="210"/>
    </row>
    <row r="56" spans="1:4" ht="12.75">
      <c r="A56" s="49" t="s">
        <v>104</v>
      </c>
      <c r="B56" s="139"/>
      <c r="C56" s="210"/>
      <c r="D56" s="210"/>
    </row>
    <row r="57" spans="1:4" s="1" customFormat="1" ht="3" customHeight="1">
      <c r="A57" s="49"/>
      <c r="B57" s="139"/>
      <c r="C57" s="210"/>
      <c r="D57" s="210"/>
    </row>
    <row r="58" spans="1:4" ht="12.75">
      <c r="A58" s="49" t="s">
        <v>131</v>
      </c>
      <c r="B58" s="139"/>
      <c r="C58" s="210" t="s">
        <v>332</v>
      </c>
      <c r="D58" s="210" t="s">
        <v>332</v>
      </c>
    </row>
    <row r="59" spans="1:4" s="1" customFormat="1" ht="3" customHeight="1">
      <c r="A59" s="49"/>
      <c r="B59" s="139"/>
      <c r="C59" s="210"/>
      <c r="D59" s="210"/>
    </row>
    <row r="60" spans="1:4" ht="13.5">
      <c r="A60" s="49" t="s">
        <v>132</v>
      </c>
      <c r="B60" s="203" t="s">
        <v>30</v>
      </c>
      <c r="C60" s="210" t="s">
        <v>332</v>
      </c>
      <c r="D60" s="210" t="s">
        <v>332</v>
      </c>
    </row>
    <row r="61" spans="1:4" s="1" customFormat="1" ht="3" customHeight="1">
      <c r="A61" s="49"/>
      <c r="B61" s="139"/>
      <c r="C61" s="210"/>
      <c r="D61" s="210"/>
    </row>
    <row r="62" spans="1:4" ht="12.75">
      <c r="A62" s="49" t="s">
        <v>133</v>
      </c>
      <c r="B62" s="139"/>
      <c r="C62" s="210"/>
      <c r="D62" s="210"/>
    </row>
    <row r="63" spans="1:4" ht="12.75" customHeight="1">
      <c r="A63" s="49" t="s">
        <v>134</v>
      </c>
      <c r="B63" s="203" t="s">
        <v>30</v>
      </c>
      <c r="C63" s="210" t="s">
        <v>332</v>
      </c>
      <c r="D63" s="210" t="s">
        <v>332</v>
      </c>
    </row>
    <row r="64" spans="2:4" s="49" customFormat="1" ht="9.75" customHeight="1">
      <c r="B64" s="139"/>
      <c r="C64" s="212"/>
      <c r="D64" s="212"/>
    </row>
    <row r="65" spans="1:4" ht="12.75">
      <c r="A65" s="49" t="s">
        <v>140</v>
      </c>
      <c r="B65" s="139"/>
      <c r="C65" s="210" t="s">
        <v>332</v>
      </c>
      <c r="D65" s="210" t="s">
        <v>332</v>
      </c>
    </row>
    <row r="66" spans="1:4" s="1" customFormat="1" ht="3" customHeight="1">
      <c r="A66" s="49"/>
      <c r="B66" s="139"/>
      <c r="C66" s="210"/>
      <c r="D66" s="210"/>
    </row>
    <row r="67" spans="1:4" ht="12.75" customHeight="1">
      <c r="A67" s="1" t="s">
        <v>104</v>
      </c>
      <c r="B67" s="139"/>
      <c r="C67" s="210"/>
      <c r="D67" s="210"/>
    </row>
    <row r="68" spans="1:4" s="1" customFormat="1" ht="3" customHeight="1">
      <c r="A68" s="49"/>
      <c r="B68" s="139"/>
      <c r="C68" s="210"/>
      <c r="D68" s="210"/>
    </row>
    <row r="69" spans="1:4" ht="12.75">
      <c r="A69" s="49" t="s">
        <v>135</v>
      </c>
      <c r="B69" s="139"/>
      <c r="C69" s="210" t="s">
        <v>332</v>
      </c>
      <c r="D69" s="210" t="s">
        <v>332</v>
      </c>
    </row>
    <row r="70" spans="1:4" s="1" customFormat="1" ht="3" customHeight="1">
      <c r="A70" s="49"/>
      <c r="B70" s="139"/>
      <c r="C70" s="210"/>
      <c r="D70" s="210"/>
    </row>
    <row r="71" spans="1:4" ht="12.75">
      <c r="A71" s="49" t="s">
        <v>136</v>
      </c>
      <c r="B71" s="139"/>
      <c r="C71" s="210" t="s">
        <v>332</v>
      </c>
      <c r="D71" s="210" t="s">
        <v>332</v>
      </c>
    </row>
    <row r="72" spans="1:4" s="1" customFormat="1" ht="3" customHeight="1">
      <c r="A72" s="49"/>
      <c r="B72" s="139"/>
      <c r="C72" s="210"/>
      <c r="D72" s="210"/>
    </row>
    <row r="73" spans="1:4" ht="12.75">
      <c r="A73" s="49" t="s">
        <v>137</v>
      </c>
      <c r="B73" s="139"/>
      <c r="C73" s="210" t="s">
        <v>332</v>
      </c>
      <c r="D73" s="210" t="s">
        <v>332</v>
      </c>
    </row>
    <row r="74" spans="2:4" s="49" customFormat="1" ht="10.5" customHeight="1">
      <c r="B74" s="139"/>
      <c r="C74" s="212"/>
      <c r="D74" s="212"/>
    </row>
    <row r="75" spans="1:4" ht="12.75" customHeight="1">
      <c r="A75" s="11" t="s">
        <v>31</v>
      </c>
      <c r="B75" s="30"/>
      <c r="C75" s="211" t="s">
        <v>332</v>
      </c>
      <c r="D75" s="211" t="s">
        <v>332</v>
      </c>
    </row>
    <row r="76" s="49" customFormat="1" ht="13.5" customHeight="1"/>
    <row r="77" spans="1:4" ht="12.75">
      <c r="A77" s="1" t="s">
        <v>32</v>
      </c>
      <c r="B77" s="2"/>
      <c r="C77" s="2"/>
      <c r="D77" s="2"/>
    </row>
    <row r="78" spans="1:4" ht="12.75">
      <c r="A78" s="2"/>
      <c r="B78" s="2"/>
      <c r="C78" s="2"/>
      <c r="D78" s="2"/>
    </row>
  </sheetData>
  <mergeCells count="5">
    <mergeCell ref="A6:B6"/>
    <mergeCell ref="A3:D3"/>
    <mergeCell ref="C7:D7"/>
    <mergeCell ref="C5:C6"/>
    <mergeCell ref="D5:D6"/>
  </mergeCells>
  <printOptions horizontalCentered="1"/>
  <pageMargins left="0.3937007874015748" right="0.3937007874015748" top="0.7874015748031497" bottom="0.3937007874015748" header="0.5118110236220472" footer="0.5118110236220472"/>
  <pageSetup firstPageNumber="7" useFirstPageNumber="1" horizontalDpi="600" verticalDpi="600" orientation="portrait" paperSize="9" r:id="rId2"/>
  <headerFooter alignWithMargins="0">
    <oddHeader>&amp;C&amp;9-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slt1i4</cp:lastModifiedBy>
  <cp:lastPrinted>2005-03-31T06:57:55Z</cp:lastPrinted>
  <dcterms:created xsi:type="dcterms:W3CDTF">2000-07-05T08:11:58Z</dcterms:created>
  <dcterms:modified xsi:type="dcterms:W3CDTF">2008-02-25T14:30:01Z</dcterms:modified>
  <cp:category/>
  <cp:version/>
  <cp:contentType/>
  <cp:contentStatus/>
</cp:coreProperties>
</file>