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IMPRESSUM" sheetId="1" r:id="rId1"/>
    <sheet name="ZEICHENERKLÄRG." sheetId="2" r:id="rId2"/>
    <sheet name="INHALT" sheetId="3" r:id="rId3"/>
    <sheet name="VORBEMERK" sheetId="4" r:id="rId4"/>
    <sheet name="TAB1" sheetId="5" r:id="rId5"/>
    <sheet name="TAB2" sheetId="6" r:id="rId6"/>
    <sheet name="TAB3" sheetId="7" r:id="rId7"/>
    <sheet name="Hilfstab2" sheetId="8" r:id="rId8"/>
    <sheet name="Hilfstab3" sheetId="9" r:id="rId9"/>
  </sheets>
  <definedNames/>
  <calcPr fullCalcOnLoad="1"/>
</workbook>
</file>

<file path=xl/sharedStrings.xml><?xml version="1.0" encoding="utf-8"?>
<sst xmlns="http://schemas.openxmlformats.org/spreadsheetml/2006/main" count="452" uniqueCount="264">
  <si>
    <t>Inhaltsverzeichnis</t>
  </si>
  <si>
    <t>Vorbemerkungen</t>
  </si>
  <si>
    <t>Seite</t>
  </si>
  <si>
    <t>1.</t>
  </si>
  <si>
    <t>Rechtsgrundlage</t>
  </si>
  <si>
    <t>1000 Euro</t>
  </si>
  <si>
    <t>Hilfe zum Lebensunterhalt</t>
  </si>
  <si>
    <r>
      <t xml:space="preserve">Grundsicherung im Alter und bei Erwerbsminderung </t>
    </r>
    <r>
      <rPr>
        <vertAlign val="superscript"/>
        <sz val="9"/>
        <rFont val="Arial"/>
        <family val="2"/>
      </rPr>
      <t>1)</t>
    </r>
  </si>
  <si>
    <t>davon</t>
  </si>
  <si>
    <t>Hilfe zur Pflege</t>
  </si>
  <si>
    <t xml:space="preserve">Hilfe zur Überwindung  besonderer </t>
  </si>
  <si>
    <t>sozialer Schwierigkeiten und</t>
  </si>
  <si>
    <t>Einnahmen</t>
  </si>
  <si>
    <r>
      <t xml:space="preserve"> Hilfe in anderen Lebenslagen </t>
    </r>
    <r>
      <rPr>
        <vertAlign val="superscript"/>
        <sz val="9"/>
        <rFont val="Arial"/>
        <family val="2"/>
      </rPr>
      <t>4)</t>
    </r>
  </si>
  <si>
    <t xml:space="preserve">Grundsicherung im Alter und </t>
  </si>
  <si>
    <t>3) bis 2004: vorbeugende Hilfe; Hilfe bei Krankheit, Hilfe bei Sterilisation, Hilfe zur Familienplanung;</t>
  </si>
  <si>
    <t>1000 EUR</t>
  </si>
  <si>
    <t>Abgeschlossene Gutachten</t>
  </si>
  <si>
    <t>Anzahl</t>
  </si>
  <si>
    <t>Einheit</t>
  </si>
  <si>
    <t xml:space="preserve">Hilfen gemäß Kapitel 5 bis 9 SGB XII </t>
  </si>
  <si>
    <t>Hilfen zur Gesundheit und Erstattungen</t>
  </si>
  <si>
    <t>an Krankenkassen für die Über-</t>
  </si>
  <si>
    <r>
      <t xml:space="preserve">nahme der Krankenbehandlung </t>
    </r>
    <r>
      <rPr>
        <vertAlign val="superscript"/>
        <sz val="9"/>
        <rFont val="Arial"/>
        <family val="2"/>
      </rPr>
      <t>3)</t>
    </r>
  </si>
  <si>
    <t>Menschen</t>
  </si>
  <si>
    <t xml:space="preserve">Eingliederunghilfe für behinderte </t>
  </si>
  <si>
    <t>Lebensgrundlage; Hilfe zur Weiterführung des Haushalts; Hilfe zur Überwindung besonderer sozialer</t>
  </si>
  <si>
    <t>Hilfeart</t>
  </si>
  <si>
    <t>Ausgaben insgesamt</t>
  </si>
  <si>
    <t>Davon</t>
  </si>
  <si>
    <t>außerhalb von</t>
  </si>
  <si>
    <t>in</t>
  </si>
  <si>
    <t>Einrichtungen</t>
  </si>
  <si>
    <t>Hilfe zum Lebensunterhalt zusammen</t>
  </si>
  <si>
    <t>Laufende Leistungen</t>
  </si>
  <si>
    <t>Einmalige Leistungen an Empfänger laufender Leistungen</t>
  </si>
  <si>
    <t>Ausgaben
insgesamt</t>
  </si>
  <si>
    <t>Einmalige Leistungen an sonstige Leistungsberechtigte</t>
  </si>
  <si>
    <t xml:space="preserve">Hilfe zur Gesundheit zusammen (ohne Erstattung </t>
  </si>
  <si>
    <t>an Krankenkassen)</t>
  </si>
  <si>
    <t>Vorbeugende Gesundheitshilfe</t>
  </si>
  <si>
    <t>Hilfe bei Krankheit</t>
  </si>
  <si>
    <t>Hilfe zur Familienplanung</t>
  </si>
  <si>
    <t>Hilfe bei Schwangerschaft und Mutterschaft</t>
  </si>
  <si>
    <t>Hilfe bei Sterilisationen</t>
  </si>
  <si>
    <t>der Krankenbehandlung</t>
  </si>
  <si>
    <t>Eingliederungshilfe für behinderte Menschen zusammen</t>
  </si>
  <si>
    <t>Leistungen zur medizinischen Rehabilitation</t>
  </si>
  <si>
    <t>Leistungen zur Teilhabe am Arbeitsleben</t>
  </si>
  <si>
    <t xml:space="preserve">Leistungen in anerkannten Werkstätten für </t>
  </si>
  <si>
    <t>behinderte Menschen</t>
  </si>
  <si>
    <t>Leistungen zur Teilhabe am Leben in der Gemeinschaft</t>
  </si>
  <si>
    <t>Hilfsmittel - ohne Hilfsmittel nach §§ 26, 31, 33 SGB IX</t>
  </si>
  <si>
    <t>Heilpädagogische Leistungen für Kinder</t>
  </si>
  <si>
    <t>Hilfen zum Erwerb praktischer Kenntnisse und Fähigkeiten</t>
  </si>
  <si>
    <t>Hilfen zur Förderung der Verständigung mit der Umwelt</t>
  </si>
  <si>
    <t xml:space="preserve">Hilfen bei der Beschaffung, Ausstattung und </t>
  </si>
  <si>
    <t>Erhaltung einer Wohnung</t>
  </si>
  <si>
    <t>Wohnmöglichkeiten</t>
  </si>
  <si>
    <t>Hilfen zur Teilhabe am gemeinschaftlichen und</t>
  </si>
  <si>
    <t>kulturellen Leben</t>
  </si>
  <si>
    <t>Hilfen zu einer angemessenen Schulbildung</t>
  </si>
  <si>
    <t>Hilfe in vergleichbaren sonstigen Beschäftigungsstätten</t>
  </si>
  <si>
    <t>Sonstige Leistungen der Eingliederungshilfe</t>
  </si>
  <si>
    <t>Hilfe zur Pflege zusammen</t>
  </si>
  <si>
    <t>Ausgaben für häusliche Pflege nach § 63 SGB XII in Form von</t>
  </si>
  <si>
    <t>Pflegegeld bei erheblicher Pflegebedürftigkeit</t>
  </si>
  <si>
    <t>Pflegegeld bei schwerer Pflegebedürftigkeit</t>
  </si>
  <si>
    <t>andere Leistungen</t>
  </si>
  <si>
    <t>angemessene Aufwendungen für Pflegepersonen</t>
  </si>
  <si>
    <t>angemessene Beihilfen</t>
  </si>
  <si>
    <t>Alterssicherung</t>
  </si>
  <si>
    <t>Hilfsmittel</t>
  </si>
  <si>
    <t>Ausgaben für teilstationäre Pflege</t>
  </si>
  <si>
    <t>Ausgaben für Kurzzeitpflege</t>
  </si>
  <si>
    <t>Ausgaben für stationäre Pflege</t>
  </si>
  <si>
    <t xml:space="preserve">Hilfen zur schulischen Ausbildung für einen </t>
  </si>
  <si>
    <t>angemessenen Beruf</t>
  </si>
  <si>
    <t xml:space="preserve">Hilfe zur Ausbildung für eine sonstige </t>
  </si>
  <si>
    <t>angemessene Tätigkeit</t>
  </si>
  <si>
    <t xml:space="preserve">Nachgehende Hilfe zur Sicherung der Wirksamkeit </t>
  </si>
  <si>
    <t>der ärztlichen und ärztlich verordneten Leistungen</t>
  </si>
  <si>
    <t>und zur Sicherung  der Teilhabe des behinderten</t>
  </si>
  <si>
    <t>Menschen am Arbeitsleben</t>
  </si>
  <si>
    <t>Erstattungen an Krankenkassen für die Übernahme</t>
  </si>
  <si>
    <t>Noch: 2. Ausgaben und Einnahmen der Sozialhilfe 2005 nach Hilfearten außerhalb von und in Einrichtungen</t>
  </si>
  <si>
    <t>2. Ausgaben und Einnahmen der Sozialhilfe 2005 nach Hilfearten außerhalb von und in Einrichtungen</t>
  </si>
  <si>
    <t>Hilfe zur Überwindung besonderer sozialer Schwierigkeiten</t>
  </si>
  <si>
    <t>und Hilfe in anderen Lebenslagen zusammen</t>
  </si>
  <si>
    <t>Hilfe zur Weiterführung des Haushalts</t>
  </si>
  <si>
    <t>Altenhilfe</t>
  </si>
  <si>
    <t>Blindenhilfe</t>
  </si>
  <si>
    <t>Hilfe in sonstigen Lebenslagen</t>
  </si>
  <si>
    <t>Bestattungskosten</t>
  </si>
  <si>
    <t>1) ohne Kosten für abgeschlossene Gutachten</t>
  </si>
  <si>
    <t xml:space="preserve">Kostenübernahme für Heranziehen einer </t>
  </si>
  <si>
    <t>besonderen Pflegekraft</t>
  </si>
  <si>
    <t xml:space="preserve">Aufwendungen für die Beiträge der Pflegeperson oder </t>
  </si>
  <si>
    <t>Hilfen zu selbstbestimmtem Leben in betreuten</t>
  </si>
  <si>
    <t>Pflegegeld bei schwerster Pflegebedürftigkeit</t>
  </si>
  <si>
    <t xml:space="preserve">der besonderen Pflegekraft für eine angemessene </t>
  </si>
  <si>
    <t>.</t>
  </si>
  <si>
    <t>darunter</t>
  </si>
  <si>
    <t>3.</t>
  </si>
  <si>
    <t>3. Ausgaben und Einnahmen der Sozialhilfe 2005 nach Hilfearten und Kreisen</t>
  </si>
  <si>
    <t>Lfd.Nr.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</si>
  <si>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</si>
  <si>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</si>
  <si>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</si>
  <si>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</si>
  <si>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</si>
  <si>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</si>
  <si>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</si>
  <si>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</si>
  <si>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</si>
  <si>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</si>
  <si>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</si>
  <si>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</si>
  <si>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</si>
  <si>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</si>
  <si>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</si>
  <si>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</si>
  <si>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</si>
  <si>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</si>
  <si>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</si>
  <si>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</si>
  <si>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</si>
  <si>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</si>
  <si>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</si>
  <si>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</si>
  <si>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Rein Ausgaben</t>
  </si>
  <si>
    <t xml:space="preserve">insgesamt </t>
  </si>
  <si>
    <t>Hilfen zur Ge-
sundheit und
Erstattungen
an Kranken-
kassen für
die Übernah-
me der
Kranken-
behandlung</t>
  </si>
  <si>
    <t>Kreisfreie Stadt
Landkreis
Kreis</t>
  </si>
  <si>
    <t>Hilfe
zum
Lebens-
unterhalt</t>
  </si>
  <si>
    <t>Grundsiche-
rung im Alter
und bei
Erwerbs-
minderung 1)</t>
  </si>
  <si>
    <t xml:space="preserve">darunter </t>
  </si>
  <si>
    <t>Erstattungen
an Kranken-
kassen
für die Über-
nahme der
Kranken-
behandlung</t>
  </si>
  <si>
    <t>Eingliede-
rungshilfe für
behinderte
Menschen</t>
  </si>
  <si>
    <t>Hilfe
zur
Pflege</t>
  </si>
  <si>
    <t>Hilfe zur
Überwindung
sozialer
Schwierigkei-
ten und Hilfe
in anderen
Lebenslagen</t>
  </si>
  <si>
    <t>je
Einwohner</t>
  </si>
  <si>
    <t>Kosten für
abge-
schlossene
Gutachten</t>
  </si>
  <si>
    <t>Abge-
schlossene
Gutachten</t>
  </si>
  <si>
    <t>Lfd.
Nr.</t>
  </si>
  <si>
    <t>Euro</t>
  </si>
  <si>
    <t>-</t>
  </si>
  <si>
    <t>2.</t>
  </si>
  <si>
    <t>Ausgaben und Einnahmen der Sozialhilfe 2005 nach Hilfearten und Kreisen</t>
  </si>
  <si>
    <t xml:space="preserve">§ 121 Nr. 2 des Zwölften Buches Sozialgesetzbuch (SGB XII) vom 27. Dezember 2003 (BGBl. I S. 3022), zuletzt geändert </t>
  </si>
  <si>
    <t>Methodische Hinweise</t>
  </si>
  <si>
    <t xml:space="preserve">Die Statistik der Ausgaben und Einnahmen der Sozialhilfe ist eine jährliche Erhebung, bei der sämtliche Aufwendungen </t>
  </si>
  <si>
    <t>nachgewiesen werden, die aus öffentlichen Mitteln für Zwecke der Sozialhilfe gemäß den Kapiteln 3 bis 9 SGB XII ge-</t>
  </si>
  <si>
    <t>leistet werden.</t>
  </si>
  <si>
    <t>Mit dem "Vierten Gesetz für moderne Dienstleistungen am Arbeitsmarkt" vom 24. Dezember 2003 sowie dem "Gesetz</t>
  </si>
  <si>
    <t xml:space="preserve">zur Einordnung des Sozialhilferechts in das Sozialgesetzbuch" traten ab 1. Januar 2005 umfangreiche Änderungen </t>
  </si>
  <si>
    <t>Gegenstand des vorliegenden Berichtes sind somit die Ausgaben und Einnahmen der Sozialhilfe für die</t>
  </si>
  <si>
    <t>- Hilfe zum Lebensunterhalt (3. Kapitel SGB XII)</t>
  </si>
  <si>
    <t>- Grundsicherung im Alter und bei Erwerbsminderung (4. Kapitel SGB XII)</t>
  </si>
  <si>
    <t>- Hilfen zur Gesundheit (5. Kapitel SGB XII)</t>
  </si>
  <si>
    <t>- Eingliederungshilfe für behinderte Menschen (6. Kapitel SGB XII)</t>
  </si>
  <si>
    <t>- Hilfe zur Pflege (7. Kapitel SGB XII)</t>
  </si>
  <si>
    <t>"Hartz IV"-Gesetzgebung wurde die bisherige Arbeitslosenhilfe und die Sozialhilfe für grundsätzlich erwerbsfähige Hilfe-</t>
  </si>
  <si>
    <t>bedürftige und deren Familienangehörige im Zweiten Buch Sozialgesetzbuch (SGB II) zusammengefasst. Dieser Per-</t>
  </si>
  <si>
    <t>sonenkreis erhält ab 1. Januar 2005 Grundsicherung für Arbeitssuchende in Form von Arbeitslosengeld II (ALG II) und</t>
  </si>
  <si>
    <t>Sozialgeld.</t>
  </si>
  <si>
    <t>Begriffserläuterungen</t>
  </si>
  <si>
    <t>Ausgaben/Einnahmen außerhalb von Einrichtungen</t>
  </si>
  <si>
    <t xml:space="preserve">Es sind Hilfeleistungen, die weder zum Zwecke der Unterbringung und Vollpflege der Hilfeempfänger in einer Einrichtung </t>
  </si>
  <si>
    <t>noch zur Betreuung in einer teilstationären Einrichtung oder im Zusammenhang mit teilstationärer Betreuung gewährt</t>
  </si>
  <si>
    <t>werden.</t>
  </si>
  <si>
    <t>Ausgaben/Einnahmen in Einrichtungen</t>
  </si>
  <si>
    <t>dabei Vollpflege über Tag und Nacht oder teilstationäre Betreuung gewährt wird.</t>
  </si>
  <si>
    <t>Kosten für abgeschlossene Gutachten</t>
  </si>
  <si>
    <t xml:space="preserve">Der zuständige Rentenversicherungsträger ist verpflichtet, Gutachten über das Vorliegen einer vollen Erwerbsminderung </t>
  </si>
  <si>
    <t>beim Antragsteller anzufertigen. Die Kosten dafür übernimmt der Träger der Sozialhilfe.</t>
  </si>
  <si>
    <t>Sozialhilfe 2005 nach Hilfearten und Kreisen</t>
  </si>
  <si>
    <t>3. Ausgaben und Einnahmen der</t>
  </si>
  <si>
    <t xml:space="preserve">Reine
Ausgaben
insgesamt </t>
  </si>
  <si>
    <t>mittlere
Bevölkerung
2005</t>
  </si>
  <si>
    <t>Schwierigkeiten; Altenhilfe; Hilfe in anderen besonderen Lebenslagen</t>
  </si>
  <si>
    <t>in Euro</t>
  </si>
  <si>
    <t>durch Artikel 8 des Gesetzes vom 20. Juli 2006 (BGBl. I S. 1706), in Verbindung mit dem Bundesstatistikgesetz (BStatG)</t>
  </si>
  <si>
    <t xml:space="preserve">vom 22. Januar 1987 (BGBl. I S. 462, 565), zuletzt geändert durch Artikel 2 des Gesetzes vom 9. Juni 2005 (BGBl. I </t>
  </si>
  <si>
    <t xml:space="preserve">S. 1534). </t>
  </si>
  <si>
    <t xml:space="preserve">bedarfsorientierte Grundsicherung, das zum 1. Januar 2003 als neues Sozialleistungsgesetz in Kraft trat, gemeinsam </t>
  </si>
  <si>
    <t>mit dem Bundessozialhilfegesetz (BSHG) in das Zwölfte Buch Sozialgesetzbuch (SGB XII) übergeleitet.</t>
  </si>
  <si>
    <t>Ferner werden die Angaben der Sozialhilfeträger für Erstattungen an Krankenkassen für die Übernahme der Kranken-</t>
  </si>
  <si>
    <t>Sie umfasst die den Hilfeempfängern durch Unterbringung oder durch Betreuung in Einrichtungen geleistete Hilfe, wenn</t>
  </si>
  <si>
    <t xml:space="preserve">Hilfe zur Gesundheit zusammen (ohne Erstattungen </t>
  </si>
  <si>
    <t>angemessene Aufwendungen für Pflegeperson</t>
  </si>
  <si>
    <t>EUR</t>
  </si>
  <si>
    <t>Hilfe zur
Überwindung
besonderer
sozialer
Schwierigkei-
ten und Hilfe
in anderen
Lebenslagen</t>
  </si>
  <si>
    <t>Reine Ausgaben</t>
  </si>
  <si>
    <t>Kosten der
abge-
schlossenen
Gutachten</t>
  </si>
  <si>
    <r>
      <t xml:space="preserve">Ausgaben
insgesamt </t>
    </r>
    <r>
      <rPr>
        <vertAlign val="superscript"/>
        <sz val="9"/>
        <rFont val="Arial"/>
        <family val="0"/>
      </rPr>
      <t>1)</t>
    </r>
  </si>
  <si>
    <r>
      <t xml:space="preserve">Grundsiche-
rung im Alter
und bei
Erwerbs-
minderung </t>
    </r>
    <r>
      <rPr>
        <vertAlign val="superscript"/>
        <sz val="9"/>
        <rFont val="Arial"/>
        <family val="0"/>
      </rPr>
      <t>1)</t>
    </r>
  </si>
  <si>
    <r>
      <t xml:space="preserve">ins-
gesamt </t>
    </r>
    <r>
      <rPr>
        <vertAlign val="superscript"/>
        <sz val="9"/>
        <rFont val="Arial"/>
        <family val="0"/>
      </rPr>
      <t>1)</t>
    </r>
  </si>
  <si>
    <t>Ausgaben und Einnahmen der Sozialhilfe 2003 bis 2005 nach Hilfearten</t>
  </si>
  <si>
    <t>Ausgaben und Einnahmen der Sozialhilfe 2005  außerhalb von und in</t>
  </si>
  <si>
    <t>Einrichtungen nach Hilfearten</t>
  </si>
  <si>
    <t xml:space="preserve">behandlung gemäß § 264 Abs. 7 SGB V dargestellt. </t>
  </si>
  <si>
    <t xml:space="preserve">Bis 2004 wurden die Ausgaben für Grundsicherung im Alter und bei Erwerbsminderung und die Ausgaben nach dem </t>
  </si>
  <si>
    <t>Der Rückgang der Ausgaben begründet sich hauptsächlich im Rückgang der Anzahl der Empfänger von laufender Hilfe</t>
  </si>
  <si>
    <t xml:space="preserve">zum Lebensunterhalt. Ursache dafür sind die bereits erwähnten umfangreichen gesetzlichen Änderungen. Im Zuge der </t>
  </si>
  <si>
    <t>1. Ausgaben und Einnahmen der Sozialhilfe 2003 bis 2005 nach Hilfearten</t>
  </si>
  <si>
    <r>
      <t xml:space="preserve">bei Erwerbsminderung </t>
    </r>
    <r>
      <rPr>
        <vertAlign val="superscript"/>
        <sz val="9"/>
        <rFont val="Arial"/>
        <family val="2"/>
      </rPr>
      <t>1)</t>
    </r>
  </si>
  <si>
    <t>Hilfe bei Schwangerschaft und Mutterschaft - 4) bis 2004: Hilfe  zum Aufbau oder zur Sicherung der</t>
  </si>
  <si>
    <r>
      <t xml:space="preserve">zusammen </t>
    </r>
    <r>
      <rPr>
        <b/>
        <vertAlign val="superscript"/>
        <sz val="9"/>
        <rFont val="Arial"/>
        <family val="2"/>
      </rPr>
      <t>2)</t>
    </r>
  </si>
  <si>
    <r>
      <t xml:space="preserve">Ausgaben insgesamt </t>
    </r>
    <r>
      <rPr>
        <b/>
        <vertAlign val="superscript"/>
        <sz val="9"/>
        <rFont val="Arial"/>
        <family val="2"/>
      </rPr>
      <t>1)</t>
    </r>
  </si>
  <si>
    <r>
      <t xml:space="preserve">Reine Ausgaben insgesamt </t>
    </r>
    <r>
      <rPr>
        <b/>
        <vertAlign val="superscript"/>
        <sz val="9"/>
        <rFont val="Arial"/>
        <family val="2"/>
      </rPr>
      <t>1)</t>
    </r>
  </si>
  <si>
    <t>Kosten der abgeschlossenen Gutachten</t>
  </si>
  <si>
    <t>2. Ausgaben und Einnahmen der Sozialhilfe 2005 außerhalb von und in Einrichtungen nach Hilfearten</t>
  </si>
  <si>
    <t>Noch: 2. Ausgaben und Einnahmen der Sozialhilfe 2005 außerhalb von und in Einrichtungen nach Hilfearten</t>
  </si>
  <si>
    <t>- Hilfe zur Überwindung besonderer sozialer Schwierigkeiten und Hilfe in anderen Lebenslagen (8. und 9. Kapitel SGB XII).</t>
  </si>
  <si>
    <t xml:space="preserve">BSHG in zwei verschiedenen Berichten dargestellt. In der Tabelle 1 dieses Berichtes wurden sie beginnend ab 2003 </t>
  </si>
  <si>
    <t>zusammenfassend gegenüber gestellt.</t>
  </si>
  <si>
    <t xml:space="preserve">im Leistungsrecht ein, die sich auch in den Sozialhilfestatistiken widerspiegeln. So wurde u. a. das Gesetz über eine </t>
  </si>
  <si>
    <t>1) ohne Kosten der abgeschlossenen Gutachten - 2) bis 2004: Hilfe in besonderen Lebenslagen -</t>
  </si>
  <si>
    <t>1) ohne Kosten der abgeschlossenen Gutachten</t>
  </si>
  <si>
    <t>darunter
Erstattungen
an Kranken-
kassen
für die Über-
nahme der
Kranken-
behandlung</t>
  </si>
  <si>
    <t>laufende Leistungen</t>
  </si>
  <si>
    <t>einmalige Leistungen an Empfänger laufender Leistungen</t>
  </si>
  <si>
    <t>einmalige Leistungen an sonstige Leistungsberechtigte</t>
  </si>
  <si>
    <t>vorbeugende Gesundheitshilfe</t>
  </si>
  <si>
    <t xml:space="preserve">nachgehende Hilfe zur Sicherung der Wirksamkeit </t>
  </si>
  <si>
    <t>sonstige Leistungen der Eingliederungshilfe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</si>
  <si>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</si>
  <si>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</si>
  <si>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</si>
  <si>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</si>
  <si>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</si>
  <si>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</si>
  <si>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</si>
  <si>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</si>
  <si>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</si>
  <si>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</si>
  <si>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</si>
  <si>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</si>
  <si>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</si>
  <si>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 xml:space="preserve">Sozialhilfe in Thüringen - Ausgaben und Einnahmen 2005 - 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</si>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</sst>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\ ###_D_D"/>
    <numFmt numFmtId="165" formatCode="###\ ###_D_D"/>
    <numFmt numFmtId="166" formatCode="###\ ###_D_D;[=0]\-_D_D;General"/>
    <numFmt numFmtId="167" formatCode="###\ ###\ ###_D_D;[=0]\-_D_D;General"/>
    <numFmt numFmtId="168" formatCode="###\ ###\ ###_D;[=0]\-_D_D;General"/>
    <numFmt numFmtId="169" formatCode="@_D"/>
    <numFmt numFmtId="170" formatCode="###_D_D;General"/>
    <numFmt numFmtId="171" formatCode="##_D;General"/>
    <numFmt numFmtId="172" formatCode="#\ ###\ ##0"/>
    <numFmt numFmtId="173" formatCode="0.0"/>
    <numFmt numFmtId="174" formatCode="###\ ###_D_I;[=0]\-_D_I;General"/>
    <numFmt numFmtId="175" formatCode="###_D_D_D;[=0]\-_D_D_D;General"/>
    <numFmt numFmtId="176" formatCode="###_D_D_I;[=0]\-_D_D_I;General"/>
    <numFmt numFmtId="177" formatCode="@_D_D_D"/>
    <numFmt numFmtId="178" formatCode="###\ ###_D_D_D;[=0]\-_D_D;General"/>
    <numFmt numFmtId="179" formatCode="@_D_D"/>
    <numFmt numFmtId="180" formatCode="###\ ##0_D_D;[=0]\-_D_D;General"/>
  </numFmts>
  <fonts count="1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68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171" fontId="3" fillId="0" borderId="3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170" fontId="2" fillId="0" borderId="7" xfId="0" applyNumberFormat="1" applyFont="1" applyBorder="1" applyAlignment="1">
      <alignment/>
    </xf>
    <xf numFmtId="171" fontId="3" fillId="0" borderId="7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171" fontId="2" fillId="0" borderId="3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170" fontId="2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5" fontId="2" fillId="0" borderId="3" xfId="0" applyNumberFormat="1" applyFont="1" applyBorder="1" applyAlignment="1">
      <alignment/>
    </xf>
    <xf numFmtId="177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8" fontId="2" fillId="2" borderId="0" xfId="0" applyNumberFormat="1" applyFont="1" applyFill="1" applyAlignment="1">
      <alignment/>
    </xf>
    <xf numFmtId="179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1" fontId="3" fillId="0" borderId="3" xfId="0" applyNumberFormat="1" applyFont="1" applyBorder="1" applyAlignment="1">
      <alignment/>
    </xf>
    <xf numFmtId="171" fontId="3" fillId="0" borderId="7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9525</xdr:rowOff>
    </xdr:from>
    <xdr:to>
      <xdr:col>2</xdr:col>
      <xdr:colOff>257175</xdr:colOff>
      <xdr:row>30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9626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9525</xdr:rowOff>
    </xdr:from>
    <xdr:to>
      <xdr:col>3</xdr:col>
      <xdr:colOff>104775</xdr:colOff>
      <xdr:row>58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94011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9525</xdr:rowOff>
    </xdr:from>
    <xdr:to>
      <xdr:col>2</xdr:col>
      <xdr:colOff>190500</xdr:colOff>
      <xdr:row>44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83343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98</xdr:row>
      <xdr:rowOff>0</xdr:rowOff>
    </xdr:from>
    <xdr:to>
      <xdr:col>3</xdr:col>
      <xdr:colOff>104775</xdr:colOff>
      <xdr:row>98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8686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9525</xdr:rowOff>
    </xdr:from>
    <xdr:to>
      <xdr:col>3</xdr:col>
      <xdr:colOff>104775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89154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9525</xdr:rowOff>
    </xdr:from>
    <xdr:to>
      <xdr:col>2</xdr:col>
      <xdr:colOff>190500</xdr:colOff>
      <xdr:row>44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80867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6" customWidth="1"/>
  </cols>
  <sheetData>
    <row r="1" ht="15.75">
      <c r="A1" s="95" t="s">
        <v>227</v>
      </c>
    </row>
    <row r="4" ht="12.75">
      <c r="A4" s="97" t="s">
        <v>240</v>
      </c>
    </row>
    <row r="6" ht="12.75">
      <c r="A6" s="96" t="s">
        <v>228</v>
      </c>
    </row>
    <row r="9" ht="12.75">
      <c r="A9" s="96" t="s">
        <v>241</v>
      </c>
    </row>
    <row r="10" ht="12.75">
      <c r="A10" s="96" t="s">
        <v>263</v>
      </c>
    </row>
    <row r="13" ht="12.75">
      <c r="A13" s="96" t="s">
        <v>229</v>
      </c>
    </row>
    <row r="16" ht="12.75">
      <c r="A16" s="96" t="s">
        <v>230</v>
      </c>
    </row>
    <row r="17" ht="12.75">
      <c r="A17" s="96" t="s">
        <v>231</v>
      </c>
    </row>
    <row r="18" ht="12.75">
      <c r="A18" s="96" t="s">
        <v>232</v>
      </c>
    </row>
    <row r="19" ht="12.75">
      <c r="A19" s="96" t="s">
        <v>233</v>
      </c>
    </row>
    <row r="21" ht="12.75">
      <c r="A21" s="96" t="s">
        <v>234</v>
      </c>
    </row>
    <row r="24" ht="12.75">
      <c r="A24" s="97" t="s">
        <v>235</v>
      </c>
    </row>
    <row r="25" ht="51">
      <c r="A25" s="98" t="s">
        <v>236</v>
      </c>
    </row>
    <row r="28" ht="12.75">
      <c r="A28" s="97" t="s">
        <v>237</v>
      </c>
    </row>
    <row r="29" ht="51">
      <c r="A29" s="98" t="s">
        <v>238</v>
      </c>
    </row>
    <row r="30" ht="12.75">
      <c r="A30" s="96" t="s">
        <v>239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03" t="s">
        <v>242</v>
      </c>
      <c r="B1" s="104"/>
    </row>
    <row r="6" spans="1:2" ht="14.25">
      <c r="A6" s="99">
        <v>0</v>
      </c>
      <c r="B6" s="100" t="s">
        <v>243</v>
      </c>
    </row>
    <row r="7" spans="1:2" ht="14.25">
      <c r="A7" s="101"/>
      <c r="B7" s="100" t="s">
        <v>244</v>
      </c>
    </row>
    <row r="8" spans="1:2" ht="14.25">
      <c r="A8" s="99" t="s">
        <v>146</v>
      </c>
      <c r="B8" s="100" t="s">
        <v>245</v>
      </c>
    </row>
    <row r="9" spans="1:2" ht="14.25">
      <c r="A9" s="99" t="s">
        <v>101</v>
      </c>
      <c r="B9" s="100" t="s">
        <v>246</v>
      </c>
    </row>
    <row r="10" spans="1:2" ht="14.25">
      <c r="A10" s="99" t="s">
        <v>247</v>
      </c>
      <c r="B10" s="100" t="s">
        <v>248</v>
      </c>
    </row>
    <row r="11" spans="1:2" ht="14.25">
      <c r="A11" s="99" t="s">
        <v>249</v>
      </c>
      <c r="B11" s="100" t="s">
        <v>250</v>
      </c>
    </row>
    <row r="12" spans="1:2" ht="14.25">
      <c r="A12" s="99" t="s">
        <v>251</v>
      </c>
      <c r="B12" s="100" t="s">
        <v>252</v>
      </c>
    </row>
    <row r="13" spans="1:2" ht="14.25">
      <c r="A13" s="99" t="s">
        <v>253</v>
      </c>
      <c r="B13" s="100" t="s">
        <v>254</v>
      </c>
    </row>
    <row r="14" spans="1:2" ht="14.25">
      <c r="A14" s="99" t="s">
        <v>255</v>
      </c>
      <c r="B14" s="100" t="s">
        <v>256</v>
      </c>
    </row>
    <row r="15" spans="1:2" ht="14.25">
      <c r="A15" s="99" t="s">
        <v>257</v>
      </c>
      <c r="B15" s="100" t="s">
        <v>258</v>
      </c>
    </row>
    <row r="16" ht="14.25">
      <c r="A16" s="100"/>
    </row>
    <row r="17" spans="1:2" ht="14.25">
      <c r="A17" s="100" t="s">
        <v>259</v>
      </c>
      <c r="B17" s="102" t="s">
        <v>260</v>
      </c>
    </row>
    <row r="18" spans="1:2" ht="14.25">
      <c r="A18" s="100" t="s">
        <v>261</v>
      </c>
      <c r="B18" s="102" t="s">
        <v>262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66.140625" style="1" customWidth="1"/>
    <col min="3" max="3" width="10.57421875" style="1" customWidth="1"/>
    <col min="4" max="4" width="5.28125" style="1" customWidth="1"/>
    <col min="5" max="7" width="11.421875" style="1" customWidth="1"/>
    <col min="8" max="8" width="6.00390625" style="3" customWidth="1"/>
    <col min="9" max="16384" width="11.421875" style="1" customWidth="1"/>
  </cols>
  <sheetData>
    <row r="1" ht="12">
      <c r="A1" s="2" t="s">
        <v>0</v>
      </c>
    </row>
    <row r="2" ht="12">
      <c r="A2" s="2"/>
    </row>
    <row r="3" ht="12">
      <c r="A3" s="2"/>
    </row>
    <row r="7" ht="12">
      <c r="C7" s="3" t="s">
        <v>2</v>
      </c>
    </row>
    <row r="8" ht="12">
      <c r="C8" s="3"/>
    </row>
    <row r="9" ht="12">
      <c r="C9" s="3"/>
    </row>
    <row r="10" ht="12">
      <c r="C10" s="3"/>
    </row>
    <row r="11" spans="1:3" ht="12">
      <c r="A11" s="2" t="s">
        <v>1</v>
      </c>
      <c r="C11" s="3">
        <v>2</v>
      </c>
    </row>
    <row r="12" spans="1:3" ht="12">
      <c r="A12" s="2"/>
      <c r="C12" s="3"/>
    </row>
    <row r="14" spans="1:8" ht="12">
      <c r="A14" s="1" t="s">
        <v>3</v>
      </c>
      <c r="B14" s="39" t="s">
        <v>198</v>
      </c>
      <c r="C14" s="39">
        <v>3</v>
      </c>
      <c r="D14" s="39"/>
      <c r="E14" s="39"/>
      <c r="F14" s="39"/>
      <c r="G14" s="39"/>
      <c r="H14" s="39"/>
    </row>
    <row r="16" spans="1:10" ht="12">
      <c r="A16" s="1" t="s">
        <v>147</v>
      </c>
      <c r="B16" s="40" t="s">
        <v>199</v>
      </c>
      <c r="C16" s="40"/>
      <c r="D16" s="40"/>
      <c r="E16" s="40"/>
      <c r="F16" s="40"/>
      <c r="G16" s="40"/>
      <c r="H16" s="40"/>
      <c r="I16" s="40"/>
      <c r="J16" s="40"/>
    </row>
    <row r="17" spans="2:3" ht="12">
      <c r="B17" s="1" t="s">
        <v>200</v>
      </c>
      <c r="C17" s="1">
        <v>4</v>
      </c>
    </row>
    <row r="19" spans="1:3" ht="12">
      <c r="A19" s="1" t="s">
        <v>103</v>
      </c>
      <c r="B19" s="1" t="s">
        <v>148</v>
      </c>
      <c r="C19" s="1">
        <v>6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1" customWidth="1"/>
    <col min="8" max="8" width="10.7109375" style="1" customWidth="1"/>
    <col min="9" max="16384" width="11.421875" style="1" customWidth="1"/>
  </cols>
  <sheetData>
    <row r="1" ht="12">
      <c r="A1" s="2" t="s">
        <v>1</v>
      </c>
    </row>
    <row r="4" ht="12">
      <c r="A4" s="2" t="s">
        <v>4</v>
      </c>
    </row>
    <row r="6" ht="12">
      <c r="A6" s="1" t="s">
        <v>149</v>
      </c>
    </row>
    <row r="7" ht="12">
      <c r="A7" s="1" t="s">
        <v>182</v>
      </c>
    </row>
    <row r="8" ht="12">
      <c r="A8" s="1" t="s">
        <v>183</v>
      </c>
    </row>
    <row r="9" ht="12">
      <c r="A9" s="1" t="s">
        <v>184</v>
      </c>
    </row>
    <row r="11" ht="12">
      <c r="A11" s="2" t="s">
        <v>150</v>
      </c>
    </row>
    <row r="13" ht="12">
      <c r="A13" s="1" t="s">
        <v>151</v>
      </c>
    </row>
    <row r="14" ht="12">
      <c r="A14" s="1" t="s">
        <v>152</v>
      </c>
    </row>
    <row r="15" ht="12">
      <c r="A15" s="1" t="s">
        <v>153</v>
      </c>
    </row>
    <row r="16" ht="12">
      <c r="A16" s="1" t="s">
        <v>154</v>
      </c>
    </row>
    <row r="17" ht="12">
      <c r="A17" s="1" t="s">
        <v>155</v>
      </c>
    </row>
    <row r="18" ht="12">
      <c r="A18" s="1" t="s">
        <v>217</v>
      </c>
    </row>
    <row r="19" ht="12">
      <c r="A19" s="1" t="s">
        <v>185</v>
      </c>
    </row>
    <row r="20" ht="12">
      <c r="A20" s="1" t="s">
        <v>186</v>
      </c>
    </row>
    <row r="22" ht="12">
      <c r="A22" s="1" t="s">
        <v>156</v>
      </c>
    </row>
    <row r="23" ht="12">
      <c r="A23" s="41" t="s">
        <v>157</v>
      </c>
    </row>
    <row r="24" ht="12">
      <c r="A24" s="41" t="s">
        <v>158</v>
      </c>
    </row>
    <row r="25" ht="12">
      <c r="A25" s="41" t="s">
        <v>159</v>
      </c>
    </row>
    <row r="26" ht="12">
      <c r="A26" s="41" t="s">
        <v>160</v>
      </c>
    </row>
    <row r="27" ht="12">
      <c r="A27" s="41" t="s">
        <v>161</v>
      </c>
    </row>
    <row r="28" ht="12">
      <c r="A28" s="41" t="s">
        <v>214</v>
      </c>
    </row>
    <row r="29" ht="12">
      <c r="A29" s="1" t="s">
        <v>187</v>
      </c>
    </row>
    <row r="30" ht="12">
      <c r="A30" s="1" t="s">
        <v>201</v>
      </c>
    </row>
    <row r="31" ht="12">
      <c r="A31" s="1" t="s">
        <v>202</v>
      </c>
    </row>
    <row r="32" ht="12">
      <c r="A32" s="1" t="s">
        <v>215</v>
      </c>
    </row>
    <row r="33" ht="11.25" customHeight="1">
      <c r="A33" s="1" t="s">
        <v>216</v>
      </c>
    </row>
    <row r="34" ht="11.25" customHeight="1"/>
    <row r="35" ht="11.25" customHeight="1">
      <c r="A35" s="1" t="s">
        <v>203</v>
      </c>
    </row>
    <row r="36" ht="12">
      <c r="A36" s="1" t="s">
        <v>204</v>
      </c>
    </row>
    <row r="37" ht="12">
      <c r="A37" s="1" t="s">
        <v>162</v>
      </c>
    </row>
    <row r="38" ht="12">
      <c r="A38" s="1" t="s">
        <v>163</v>
      </c>
    </row>
    <row r="39" ht="12">
      <c r="A39" s="1" t="s">
        <v>164</v>
      </c>
    </row>
    <row r="40" ht="12">
      <c r="A40" s="1" t="s">
        <v>165</v>
      </c>
    </row>
    <row r="43" ht="12">
      <c r="A43" s="2" t="s">
        <v>166</v>
      </c>
    </row>
    <row r="45" ht="12">
      <c r="A45" s="2" t="s">
        <v>167</v>
      </c>
    </row>
    <row r="46" ht="12">
      <c r="A46" s="2"/>
    </row>
    <row r="47" ht="12">
      <c r="A47" s="1" t="s">
        <v>168</v>
      </c>
    </row>
    <row r="48" ht="12">
      <c r="A48" s="1" t="s">
        <v>169</v>
      </c>
    </row>
    <row r="49" ht="12">
      <c r="A49" s="1" t="s">
        <v>170</v>
      </c>
    </row>
    <row r="51" ht="12">
      <c r="A51" s="2" t="s">
        <v>171</v>
      </c>
    </row>
    <row r="52" ht="12">
      <c r="A52" s="2"/>
    </row>
    <row r="53" ht="12">
      <c r="A53" s="1" t="s">
        <v>188</v>
      </c>
    </row>
    <row r="54" ht="12">
      <c r="A54" s="1" t="s">
        <v>172</v>
      </c>
    </row>
    <row r="56" ht="12">
      <c r="A56" s="2" t="s">
        <v>173</v>
      </c>
    </row>
    <row r="57" ht="12">
      <c r="A57" s="2"/>
    </row>
    <row r="58" ht="12">
      <c r="A58" s="1" t="s">
        <v>174</v>
      </c>
    </row>
    <row r="59" ht="12">
      <c r="A59" s="1" t="s">
        <v>175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G1"/>
    </sheetView>
  </sheetViews>
  <sheetFormatPr defaultColWidth="11.421875" defaultRowHeight="12.75" customHeight="1"/>
  <cols>
    <col min="1" max="2" width="2.28125" style="1" customWidth="1"/>
    <col min="3" max="3" width="29.00390625" style="1" customWidth="1"/>
    <col min="4" max="7" width="11.7109375" style="1" customWidth="1"/>
    <col min="8" max="16384" width="11.421875" style="1" customWidth="1"/>
  </cols>
  <sheetData>
    <row r="1" spans="1:7" ht="12.75" customHeight="1">
      <c r="A1" s="105" t="s">
        <v>205</v>
      </c>
      <c r="B1" s="105"/>
      <c r="C1" s="105"/>
      <c r="D1" s="105"/>
      <c r="E1" s="105"/>
      <c r="F1" s="105"/>
      <c r="G1" s="105"/>
    </row>
    <row r="4" spans="1:8" ht="12.75" customHeight="1">
      <c r="A4" s="112" t="s">
        <v>27</v>
      </c>
      <c r="B4" s="112"/>
      <c r="C4" s="113"/>
      <c r="D4" s="106" t="s">
        <v>19</v>
      </c>
      <c r="E4" s="106">
        <v>2003</v>
      </c>
      <c r="F4" s="106">
        <v>2004</v>
      </c>
      <c r="G4" s="109">
        <v>2005</v>
      </c>
      <c r="H4" s="4"/>
    </row>
    <row r="5" spans="1:8" ht="12.75" customHeight="1">
      <c r="A5" s="114"/>
      <c r="B5" s="114"/>
      <c r="C5" s="115"/>
      <c r="D5" s="107"/>
      <c r="E5" s="107"/>
      <c r="F5" s="107"/>
      <c r="G5" s="110"/>
      <c r="H5" s="4"/>
    </row>
    <row r="6" spans="1:8" ht="12.75" customHeight="1">
      <c r="A6" s="116"/>
      <c r="B6" s="116"/>
      <c r="C6" s="117"/>
      <c r="D6" s="118"/>
      <c r="E6" s="108"/>
      <c r="F6" s="108"/>
      <c r="G6" s="111"/>
      <c r="H6" s="4"/>
    </row>
    <row r="7" spans="1:4" ht="16.5" customHeight="1">
      <c r="A7" s="4"/>
      <c r="B7" s="4"/>
      <c r="C7" s="8"/>
      <c r="D7" s="11"/>
    </row>
    <row r="8" spans="1:7" ht="16.5" customHeight="1">
      <c r="A8" s="4" t="s">
        <v>6</v>
      </c>
      <c r="B8" s="4"/>
      <c r="C8" s="8"/>
      <c r="D8" s="10" t="s">
        <v>16</v>
      </c>
      <c r="E8" s="14">
        <v>158385</v>
      </c>
      <c r="F8" s="15">
        <v>168529</v>
      </c>
      <c r="G8" s="15">
        <v>21929</v>
      </c>
    </row>
    <row r="9" spans="1:7" ht="16.5" customHeight="1">
      <c r="A9" s="4" t="s">
        <v>14</v>
      </c>
      <c r="B9" s="4"/>
      <c r="C9" s="8"/>
      <c r="D9" s="12"/>
      <c r="E9" s="15"/>
      <c r="F9" s="15"/>
      <c r="G9" s="15"/>
    </row>
    <row r="10" spans="1:7" ht="16.5" customHeight="1">
      <c r="A10" s="4"/>
      <c r="B10" s="4" t="s">
        <v>206</v>
      </c>
      <c r="C10" s="8"/>
      <c r="D10" s="10" t="s">
        <v>16</v>
      </c>
      <c r="E10" s="15">
        <v>16311</v>
      </c>
      <c r="F10" s="15">
        <v>23075</v>
      </c>
      <c r="G10" s="15">
        <v>36411</v>
      </c>
    </row>
    <row r="11" spans="1:7" ht="16.5" customHeight="1">
      <c r="A11" s="18" t="s">
        <v>20</v>
      </c>
      <c r="B11" s="18"/>
      <c r="C11" s="19"/>
      <c r="D11" s="87"/>
      <c r="E11" s="60"/>
      <c r="F11" s="60"/>
      <c r="G11" s="60"/>
    </row>
    <row r="12" spans="1:7" ht="16.5" customHeight="1">
      <c r="A12" s="18"/>
      <c r="B12" s="18" t="s">
        <v>208</v>
      </c>
      <c r="C12" s="19"/>
      <c r="D12" s="88" t="s">
        <v>16</v>
      </c>
      <c r="E12" s="60">
        <v>339306</v>
      </c>
      <c r="F12" s="60">
        <v>337678</v>
      </c>
      <c r="G12" s="60">
        <v>336286</v>
      </c>
    </row>
    <row r="13" spans="1:7" ht="16.5" customHeight="1">
      <c r="A13" s="4"/>
      <c r="B13" s="4" t="s">
        <v>8</v>
      </c>
      <c r="C13" s="8"/>
      <c r="D13" s="12"/>
      <c r="E13" s="15"/>
      <c r="F13" s="15"/>
      <c r="G13" s="15"/>
    </row>
    <row r="14" spans="1:7" ht="16.5" customHeight="1">
      <c r="A14" s="4"/>
      <c r="B14" s="4" t="s">
        <v>21</v>
      </c>
      <c r="C14" s="8"/>
      <c r="D14" s="12"/>
      <c r="E14" s="15"/>
      <c r="F14" s="15"/>
      <c r="G14" s="15"/>
    </row>
    <row r="15" spans="1:7" ht="16.5" customHeight="1">
      <c r="A15" s="4"/>
      <c r="B15" s="4"/>
      <c r="C15" s="8" t="s">
        <v>22</v>
      </c>
      <c r="D15" s="12"/>
      <c r="E15" s="15"/>
      <c r="F15" s="15"/>
      <c r="G15" s="15"/>
    </row>
    <row r="16" spans="1:7" ht="16.5" customHeight="1">
      <c r="A16" s="4"/>
      <c r="B16" s="4"/>
      <c r="C16" s="8" t="s">
        <v>23</v>
      </c>
      <c r="D16" s="10" t="s">
        <v>16</v>
      </c>
      <c r="E16" s="15">
        <v>14791</v>
      </c>
      <c r="F16" s="15">
        <v>15368</v>
      </c>
      <c r="G16" s="15">
        <v>14648</v>
      </c>
    </row>
    <row r="17" spans="1:7" ht="16.5" customHeight="1">
      <c r="A17" s="4"/>
      <c r="B17" s="4" t="s">
        <v>25</v>
      </c>
      <c r="C17" s="8"/>
      <c r="D17" s="12"/>
      <c r="E17" s="15"/>
      <c r="F17" s="15"/>
      <c r="G17" s="15"/>
    </row>
    <row r="18" spans="1:7" ht="16.5" customHeight="1">
      <c r="A18" s="4"/>
      <c r="B18" s="4"/>
      <c r="C18" s="8" t="s">
        <v>24</v>
      </c>
      <c r="D18" s="10" t="s">
        <v>16</v>
      </c>
      <c r="E18" s="15">
        <v>282008</v>
      </c>
      <c r="F18" s="15">
        <v>282806</v>
      </c>
      <c r="G18" s="15">
        <v>285732</v>
      </c>
    </row>
    <row r="19" spans="1:7" ht="16.5" customHeight="1">
      <c r="A19" s="4"/>
      <c r="B19" s="4" t="s">
        <v>9</v>
      </c>
      <c r="C19" s="8"/>
      <c r="D19" s="10" t="s">
        <v>16</v>
      </c>
      <c r="E19" s="15">
        <v>38399</v>
      </c>
      <c r="F19" s="15">
        <v>35136</v>
      </c>
      <c r="G19" s="15">
        <v>32150</v>
      </c>
    </row>
    <row r="20" spans="1:7" ht="16.5" customHeight="1">
      <c r="A20" s="4"/>
      <c r="B20" s="4" t="s">
        <v>10</v>
      </c>
      <c r="C20" s="8"/>
      <c r="D20" s="12"/>
      <c r="E20" s="15"/>
      <c r="F20" s="15"/>
      <c r="G20" s="15"/>
    </row>
    <row r="21" spans="1:7" ht="16.5" customHeight="1">
      <c r="A21" s="4"/>
      <c r="B21" s="4"/>
      <c r="C21" s="8" t="s">
        <v>11</v>
      </c>
      <c r="D21" s="12"/>
      <c r="E21" s="15"/>
      <c r="F21" s="15"/>
      <c r="G21" s="15"/>
    </row>
    <row r="22" spans="1:7" ht="16.5" customHeight="1">
      <c r="A22" s="4"/>
      <c r="B22" s="4"/>
      <c r="C22" s="8" t="s">
        <v>13</v>
      </c>
      <c r="D22" s="10" t="s">
        <v>16</v>
      </c>
      <c r="E22" s="15">
        <v>4108</v>
      </c>
      <c r="F22" s="15">
        <v>4369</v>
      </c>
      <c r="G22" s="15">
        <v>3756</v>
      </c>
    </row>
    <row r="23" spans="1:7" ht="16.5" customHeight="1">
      <c r="A23" s="18" t="s">
        <v>209</v>
      </c>
      <c r="B23" s="18"/>
      <c r="C23" s="19"/>
      <c r="D23" s="88" t="s">
        <v>16</v>
      </c>
      <c r="E23" s="60">
        <v>514002</v>
      </c>
      <c r="F23" s="60">
        <v>529282</v>
      </c>
      <c r="G23" s="60">
        <v>394627</v>
      </c>
    </row>
    <row r="24" spans="1:7" ht="16.5" customHeight="1">
      <c r="A24" s="4" t="s">
        <v>12</v>
      </c>
      <c r="B24" s="4"/>
      <c r="C24" s="8"/>
      <c r="D24" s="10" t="s">
        <v>16</v>
      </c>
      <c r="E24" s="15">
        <v>71654</v>
      </c>
      <c r="F24" s="15">
        <v>84783</v>
      </c>
      <c r="G24" s="15">
        <v>56688</v>
      </c>
    </row>
    <row r="25" spans="1:7" ht="16.5" customHeight="1">
      <c r="A25" s="18" t="s">
        <v>210</v>
      </c>
      <c r="B25" s="18"/>
      <c r="C25" s="19"/>
      <c r="D25" s="88" t="s">
        <v>16</v>
      </c>
      <c r="E25" s="60">
        <v>442348</v>
      </c>
      <c r="F25" s="60">
        <v>444499</v>
      </c>
      <c r="G25" s="60">
        <v>337939</v>
      </c>
    </row>
    <row r="26" spans="1:7" ht="16.5" customHeight="1">
      <c r="A26" s="4"/>
      <c r="B26" s="4"/>
      <c r="C26" s="8"/>
      <c r="D26" s="10"/>
      <c r="E26" s="15"/>
      <c r="F26" s="15"/>
      <c r="G26" s="15"/>
    </row>
    <row r="27" spans="1:7" ht="16.5" customHeight="1">
      <c r="A27" s="13" t="s">
        <v>211</v>
      </c>
      <c r="B27" s="4"/>
      <c r="C27" s="8"/>
      <c r="D27" s="10" t="s">
        <v>16</v>
      </c>
      <c r="E27" s="16">
        <v>75</v>
      </c>
      <c r="F27" s="16">
        <v>97</v>
      </c>
      <c r="G27" s="15">
        <v>93</v>
      </c>
    </row>
    <row r="28" spans="1:7" ht="16.5" customHeight="1">
      <c r="A28" s="4"/>
      <c r="B28" s="4"/>
      <c r="C28" s="8"/>
      <c r="D28" s="12"/>
      <c r="E28" s="17"/>
      <c r="F28" s="16"/>
      <c r="G28" s="15"/>
    </row>
    <row r="29" spans="1:7" ht="16.5" customHeight="1">
      <c r="A29" s="13" t="s">
        <v>17</v>
      </c>
      <c r="B29" s="4"/>
      <c r="C29" s="8"/>
      <c r="D29" s="10" t="s">
        <v>18</v>
      </c>
      <c r="E29" s="17">
        <v>405</v>
      </c>
      <c r="F29" s="16">
        <v>498</v>
      </c>
      <c r="G29" s="15">
        <v>514</v>
      </c>
    </row>
    <row r="31" ht="12.75" customHeight="1">
      <c r="A31" s="1" t="s">
        <v>218</v>
      </c>
    </row>
    <row r="32" ht="12.75" customHeight="1">
      <c r="A32" s="1" t="s">
        <v>15</v>
      </c>
    </row>
    <row r="33" ht="12.75" customHeight="1">
      <c r="A33" s="1" t="s">
        <v>207</v>
      </c>
    </row>
    <row r="34" ht="12.75" customHeight="1">
      <c r="A34" s="1" t="s">
        <v>26</v>
      </c>
    </row>
    <row r="35" ht="12.75" customHeight="1">
      <c r="A35" s="1" t="s">
        <v>180</v>
      </c>
    </row>
    <row r="38" spans="2:7" ht="18.75" customHeight="1">
      <c r="B38" s="9"/>
      <c r="C38"/>
      <c r="D38"/>
      <c r="E38"/>
      <c r="F38"/>
      <c r="G38"/>
    </row>
    <row r="39" spans="1:7" ht="18.75" customHeight="1">
      <c r="A39" s="9"/>
      <c r="B39" s="9"/>
      <c r="C39"/>
      <c r="D39"/>
      <c r="E39"/>
      <c r="F39"/>
      <c r="G39"/>
    </row>
    <row r="40" spans="2:7" ht="18.75" customHeight="1">
      <c r="B40" s="9"/>
      <c r="C40"/>
      <c r="D40"/>
      <c r="E40"/>
      <c r="F40"/>
      <c r="G40"/>
    </row>
  </sheetData>
  <mergeCells count="6">
    <mergeCell ref="A1:G1"/>
    <mergeCell ref="E4:E6"/>
    <mergeCell ref="F4:F6"/>
    <mergeCell ref="G4:G6"/>
    <mergeCell ref="A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:I1"/>
    </sheetView>
  </sheetViews>
  <sheetFormatPr defaultColWidth="11.421875" defaultRowHeight="12.75" customHeight="1"/>
  <cols>
    <col min="1" max="5" width="2.28125" style="1" customWidth="1"/>
    <col min="6" max="6" width="39.7109375" style="1" customWidth="1"/>
    <col min="7" max="9" width="12.28125" style="1" customWidth="1"/>
    <col min="10" max="10" width="14.421875" style="1" customWidth="1"/>
    <col min="11" max="16384" width="11.421875" style="1" customWidth="1"/>
  </cols>
  <sheetData>
    <row r="1" spans="1:9" ht="12.75" customHeight="1">
      <c r="A1" s="105" t="s">
        <v>212</v>
      </c>
      <c r="B1" s="105"/>
      <c r="C1" s="105"/>
      <c r="D1" s="105"/>
      <c r="E1" s="105"/>
      <c r="F1" s="105"/>
      <c r="G1" s="105"/>
      <c r="H1" s="105"/>
      <c r="I1" s="105"/>
    </row>
    <row r="4" spans="1:9" ht="12.75" customHeight="1">
      <c r="A4" s="112" t="s">
        <v>27</v>
      </c>
      <c r="B4" s="112"/>
      <c r="C4" s="112"/>
      <c r="D4" s="112"/>
      <c r="E4" s="112"/>
      <c r="F4" s="113"/>
      <c r="G4" s="120" t="s">
        <v>36</v>
      </c>
      <c r="H4" s="123" t="s">
        <v>29</v>
      </c>
      <c r="I4" s="124"/>
    </row>
    <row r="5" spans="1:9" ht="12.75" customHeight="1">
      <c r="A5" s="114"/>
      <c r="B5" s="114"/>
      <c r="C5" s="114"/>
      <c r="D5" s="114"/>
      <c r="E5" s="114"/>
      <c r="F5" s="115"/>
      <c r="G5" s="121"/>
      <c r="H5" s="20" t="s">
        <v>30</v>
      </c>
      <c r="I5" s="6" t="s">
        <v>31</v>
      </c>
    </row>
    <row r="6" spans="1:9" ht="12.75" customHeight="1">
      <c r="A6" s="114"/>
      <c r="B6" s="114"/>
      <c r="C6" s="114"/>
      <c r="D6" s="114"/>
      <c r="E6" s="114"/>
      <c r="F6" s="115"/>
      <c r="G6" s="122"/>
      <c r="H6" s="90" t="s">
        <v>32</v>
      </c>
      <c r="I6" s="90"/>
    </row>
    <row r="7" spans="1:9" ht="12.75" customHeight="1">
      <c r="A7" s="116"/>
      <c r="B7" s="116"/>
      <c r="C7" s="116"/>
      <c r="D7" s="116"/>
      <c r="E7" s="116"/>
      <c r="F7" s="117"/>
      <c r="G7" s="123" t="s">
        <v>16</v>
      </c>
      <c r="H7" s="124"/>
      <c r="I7" s="124"/>
    </row>
    <row r="8" spans="1:6" ht="12.75" customHeight="1">
      <c r="A8" s="4"/>
      <c r="B8" s="4"/>
      <c r="C8" s="4"/>
      <c r="D8" s="4"/>
      <c r="E8" s="4"/>
      <c r="F8" s="8"/>
    </row>
    <row r="9" spans="1:9" ht="12.75" customHeight="1">
      <c r="A9" s="18" t="s">
        <v>33</v>
      </c>
      <c r="B9" s="18"/>
      <c r="C9" s="18"/>
      <c r="D9" s="18"/>
      <c r="E9" s="18"/>
      <c r="F9" s="19"/>
      <c r="G9" s="60">
        <v>21929.352</v>
      </c>
      <c r="H9" s="60">
        <v>6263.244</v>
      </c>
      <c r="I9" s="60">
        <v>15666.108</v>
      </c>
    </row>
    <row r="10" spans="1:9" ht="12.75" customHeight="1">
      <c r="A10" s="13"/>
      <c r="B10" s="13" t="s">
        <v>8</v>
      </c>
      <c r="C10" s="18"/>
      <c r="D10" s="18"/>
      <c r="E10" s="18"/>
      <c r="F10" s="19"/>
      <c r="G10" s="17"/>
      <c r="H10" s="17"/>
      <c r="I10" s="17"/>
    </row>
    <row r="11" spans="1:9" ht="12.75" customHeight="1">
      <c r="A11" s="4"/>
      <c r="B11" s="4" t="s">
        <v>221</v>
      </c>
      <c r="F11" s="8"/>
      <c r="G11" s="17">
        <v>20397.64</v>
      </c>
      <c r="H11" s="17">
        <v>5168.808</v>
      </c>
      <c r="I11" s="17">
        <v>15228.832</v>
      </c>
    </row>
    <row r="12" spans="1:9" ht="12.75" customHeight="1">
      <c r="A12" s="4"/>
      <c r="B12" s="4" t="s">
        <v>222</v>
      </c>
      <c r="F12" s="8"/>
      <c r="G12" s="17">
        <v>1109.759</v>
      </c>
      <c r="H12" s="17">
        <v>713.629</v>
      </c>
      <c r="I12" s="17">
        <v>396.13</v>
      </c>
    </row>
    <row r="13" spans="1:9" ht="12.75" customHeight="1">
      <c r="A13" s="4"/>
      <c r="B13" s="4" t="s">
        <v>223</v>
      </c>
      <c r="F13" s="8"/>
      <c r="G13" s="17">
        <v>421.953</v>
      </c>
      <c r="H13" s="17">
        <v>380.807</v>
      </c>
      <c r="I13" s="17">
        <v>41.146</v>
      </c>
    </row>
    <row r="14" spans="1:9" ht="12.75" customHeight="1">
      <c r="A14" s="4"/>
      <c r="B14" s="4"/>
      <c r="F14" s="8"/>
      <c r="G14" s="17"/>
      <c r="H14" s="17"/>
      <c r="I14" s="17"/>
    </row>
    <row r="15" spans="1:9" ht="12.75" customHeight="1">
      <c r="A15" s="4" t="s">
        <v>7</v>
      </c>
      <c r="B15" s="4"/>
      <c r="C15" s="4"/>
      <c r="D15" s="4"/>
      <c r="E15" s="4"/>
      <c r="F15" s="8"/>
      <c r="G15" s="17">
        <v>36411.453</v>
      </c>
      <c r="H15" s="17">
        <v>22389.355</v>
      </c>
      <c r="I15" s="17">
        <v>14022.098</v>
      </c>
    </row>
    <row r="16" spans="1:9" ht="12.75" customHeight="1">
      <c r="A16" s="4"/>
      <c r="B16" s="4"/>
      <c r="C16" s="4"/>
      <c r="D16" s="4"/>
      <c r="E16" s="4"/>
      <c r="F16" s="8"/>
      <c r="G16" s="17"/>
      <c r="H16" s="17"/>
      <c r="I16" s="17"/>
    </row>
    <row r="17" spans="1:9" ht="12.75" customHeight="1">
      <c r="A17" s="18" t="s">
        <v>189</v>
      </c>
      <c r="B17" s="18"/>
      <c r="C17" s="18"/>
      <c r="D17" s="18"/>
      <c r="E17" s="18"/>
      <c r="F17" s="19"/>
      <c r="G17" s="60"/>
      <c r="H17" s="60"/>
      <c r="I17" s="60"/>
    </row>
    <row r="18" spans="1:9" ht="12.75" customHeight="1">
      <c r="A18" s="18"/>
      <c r="B18" s="18" t="s">
        <v>39</v>
      </c>
      <c r="C18" s="18"/>
      <c r="D18" s="18"/>
      <c r="E18" s="18"/>
      <c r="F18" s="19"/>
      <c r="G18" s="60">
        <v>3437.849</v>
      </c>
      <c r="H18" s="60">
        <v>1948.415</v>
      </c>
      <c r="I18" s="60">
        <v>1489.434</v>
      </c>
    </row>
    <row r="19" spans="1:9" ht="12.75" customHeight="1">
      <c r="A19" s="4"/>
      <c r="B19" s="4" t="s">
        <v>8</v>
      </c>
      <c r="C19" s="4"/>
      <c r="D19" s="4"/>
      <c r="E19" s="4"/>
      <c r="F19" s="8"/>
      <c r="G19" s="17"/>
      <c r="H19" s="17"/>
      <c r="I19" s="17"/>
    </row>
    <row r="20" spans="1:9" ht="12.75" customHeight="1">
      <c r="A20" s="4"/>
      <c r="B20" s="4" t="s">
        <v>224</v>
      </c>
      <c r="C20" s="4"/>
      <c r="D20" s="4"/>
      <c r="E20" s="4"/>
      <c r="F20" s="8"/>
      <c r="G20" s="17">
        <v>62.019</v>
      </c>
      <c r="H20" s="69">
        <v>0.159</v>
      </c>
      <c r="I20" s="17">
        <v>61.86</v>
      </c>
    </row>
    <row r="21" spans="1:9" ht="12.75" customHeight="1">
      <c r="A21" s="4"/>
      <c r="B21" s="4" t="s">
        <v>41</v>
      </c>
      <c r="C21" s="4"/>
      <c r="D21" s="4"/>
      <c r="E21" s="4"/>
      <c r="F21" s="8"/>
      <c r="G21" s="17">
        <v>3334.412</v>
      </c>
      <c r="H21" s="17">
        <v>1929.062</v>
      </c>
      <c r="I21" s="17">
        <v>1405.35</v>
      </c>
    </row>
    <row r="22" spans="1:9" ht="12.75" customHeight="1">
      <c r="A22" s="4"/>
      <c r="B22" s="4" t="s">
        <v>42</v>
      </c>
      <c r="C22" s="4"/>
      <c r="D22" s="4"/>
      <c r="E22" s="4"/>
      <c r="F22" s="8"/>
      <c r="G22" s="17">
        <v>4.449</v>
      </c>
      <c r="H22" s="17">
        <v>2.877</v>
      </c>
      <c r="I22" s="17">
        <v>1.572</v>
      </c>
    </row>
    <row r="23" spans="1:9" ht="12.75" customHeight="1">
      <c r="A23" s="4"/>
      <c r="B23" s="4" t="s">
        <v>43</v>
      </c>
      <c r="C23" s="4"/>
      <c r="D23" s="4"/>
      <c r="E23" s="4"/>
      <c r="F23" s="8"/>
      <c r="G23" s="17">
        <v>36.97</v>
      </c>
      <c r="H23" s="17">
        <v>16.317</v>
      </c>
      <c r="I23" s="17">
        <v>20.653</v>
      </c>
    </row>
    <row r="24" spans="1:9" ht="12.75" customHeight="1">
      <c r="A24" s="4"/>
      <c r="B24" s="4" t="s">
        <v>44</v>
      </c>
      <c r="C24" s="4"/>
      <c r="D24" s="4"/>
      <c r="E24" s="4"/>
      <c r="F24" s="8"/>
      <c r="G24" s="17">
        <v>0</v>
      </c>
      <c r="H24" s="17">
        <v>0</v>
      </c>
      <c r="I24" s="17">
        <v>0</v>
      </c>
    </row>
    <row r="25" spans="1:9" ht="12.75" customHeight="1">
      <c r="A25" s="4"/>
      <c r="B25" s="4"/>
      <c r="C25" s="4"/>
      <c r="D25" s="4"/>
      <c r="E25" s="4"/>
      <c r="F25" s="8"/>
      <c r="G25" s="17"/>
      <c r="H25" s="17"/>
      <c r="I25" s="17"/>
    </row>
    <row r="26" spans="1:9" ht="12.75" customHeight="1">
      <c r="A26" s="4" t="s">
        <v>84</v>
      </c>
      <c r="B26" s="4"/>
      <c r="C26" s="4"/>
      <c r="D26" s="4"/>
      <c r="E26" s="4"/>
      <c r="F26" s="8"/>
      <c r="G26" s="17"/>
      <c r="H26" s="17"/>
      <c r="I26" s="17"/>
    </row>
    <row r="27" spans="1:9" ht="12.75" customHeight="1">
      <c r="A27" s="4"/>
      <c r="B27" s="4" t="s">
        <v>45</v>
      </c>
      <c r="F27" s="8"/>
      <c r="G27" s="17">
        <v>11210.397</v>
      </c>
      <c r="H27" s="68" t="s">
        <v>101</v>
      </c>
      <c r="I27" s="68" t="s">
        <v>101</v>
      </c>
    </row>
    <row r="28" spans="1:9" ht="12.75" customHeight="1">
      <c r="A28" s="4"/>
      <c r="B28" s="4"/>
      <c r="C28" s="4"/>
      <c r="D28" s="4"/>
      <c r="E28" s="4"/>
      <c r="F28" s="8"/>
      <c r="G28" s="17"/>
      <c r="H28" s="17"/>
      <c r="I28" s="17"/>
    </row>
    <row r="29" spans="1:9" ht="12.75" customHeight="1">
      <c r="A29" s="18" t="s">
        <v>46</v>
      </c>
      <c r="B29" s="18"/>
      <c r="C29" s="18"/>
      <c r="D29" s="18"/>
      <c r="E29" s="18"/>
      <c r="F29" s="19"/>
      <c r="G29" s="60">
        <v>285731.834</v>
      </c>
      <c r="H29" s="60">
        <v>17501.733</v>
      </c>
      <c r="I29" s="60">
        <v>268230.101</v>
      </c>
    </row>
    <row r="30" spans="1:9" ht="12.75" customHeight="1">
      <c r="A30" s="4"/>
      <c r="B30" s="4" t="s">
        <v>8</v>
      </c>
      <c r="C30" s="4"/>
      <c r="D30" s="4"/>
      <c r="E30" s="4"/>
      <c r="F30" s="8"/>
      <c r="G30" s="17"/>
      <c r="H30" s="17"/>
      <c r="I30" s="17"/>
    </row>
    <row r="31" spans="1:9" ht="12.75" customHeight="1">
      <c r="A31" s="4"/>
      <c r="B31" s="4" t="s">
        <v>47</v>
      </c>
      <c r="C31" s="4"/>
      <c r="D31" s="4"/>
      <c r="E31" s="4"/>
      <c r="F31" s="8"/>
      <c r="G31" s="17">
        <v>2748.659</v>
      </c>
      <c r="H31" s="17">
        <v>103.283</v>
      </c>
      <c r="I31" s="17">
        <v>2645.376</v>
      </c>
    </row>
    <row r="32" spans="1:9" ht="12.75" customHeight="1">
      <c r="A32" s="4"/>
      <c r="B32" s="4" t="s">
        <v>48</v>
      </c>
      <c r="C32" s="4"/>
      <c r="D32" s="4"/>
      <c r="E32" s="4"/>
      <c r="F32" s="8"/>
      <c r="G32" s="17">
        <v>1486.477</v>
      </c>
      <c r="H32" s="17">
        <v>57.055</v>
      </c>
      <c r="I32" s="17">
        <v>1429.422</v>
      </c>
    </row>
    <row r="33" spans="1:9" ht="12.75" customHeight="1">
      <c r="A33" s="4"/>
      <c r="B33" s="4" t="s">
        <v>49</v>
      </c>
      <c r="C33" s="4"/>
      <c r="D33" s="4"/>
      <c r="E33" s="4"/>
      <c r="F33" s="8"/>
      <c r="G33" s="17"/>
      <c r="H33" s="17"/>
      <c r="I33" s="17"/>
    </row>
    <row r="34" spans="1:9" ht="12.75" customHeight="1">
      <c r="A34" s="4"/>
      <c r="B34" s="4"/>
      <c r="C34" s="4" t="s">
        <v>50</v>
      </c>
      <c r="D34" s="4"/>
      <c r="E34" s="4"/>
      <c r="F34" s="8"/>
      <c r="G34" s="17">
        <v>89668.098</v>
      </c>
      <c r="H34" s="17">
        <v>0</v>
      </c>
      <c r="I34" s="17">
        <v>89668.098</v>
      </c>
    </row>
    <row r="35" spans="1:10" ht="12.75" customHeight="1">
      <c r="A35" s="4"/>
      <c r="B35" s="4" t="s">
        <v>51</v>
      </c>
      <c r="C35" s="4"/>
      <c r="D35" s="4"/>
      <c r="E35" s="4"/>
      <c r="F35" s="8"/>
      <c r="G35" s="17">
        <v>177896.511</v>
      </c>
      <c r="H35" s="17">
        <v>15703.118</v>
      </c>
      <c r="I35" s="17">
        <v>162193.393</v>
      </c>
      <c r="J35" s="22"/>
    </row>
    <row r="36" spans="1:10" s="74" customFormat="1" ht="12.75" customHeight="1">
      <c r="A36" s="70"/>
      <c r="B36" s="70"/>
      <c r="C36" s="75" t="s">
        <v>102</v>
      </c>
      <c r="D36" s="70"/>
      <c r="E36" s="70"/>
      <c r="F36" s="71"/>
      <c r="G36" s="72"/>
      <c r="H36" s="72"/>
      <c r="I36" s="72"/>
      <c r="J36" s="73"/>
    </row>
    <row r="37" spans="1:10" ht="12.75" customHeight="1">
      <c r="A37" s="4"/>
      <c r="B37" s="4"/>
      <c r="C37" s="4" t="s">
        <v>52</v>
      </c>
      <c r="D37" s="4"/>
      <c r="E37" s="4"/>
      <c r="F37" s="8"/>
      <c r="G37" s="17">
        <v>57.484</v>
      </c>
      <c r="H37" s="17">
        <v>57.484</v>
      </c>
      <c r="I37" s="17">
        <v>0</v>
      </c>
      <c r="J37" s="22"/>
    </row>
    <row r="38" spans="1:10" ht="12.75" customHeight="1">
      <c r="A38" s="4"/>
      <c r="B38" s="4"/>
      <c r="C38" s="4" t="s">
        <v>53</v>
      </c>
      <c r="D38" s="4"/>
      <c r="E38" s="4"/>
      <c r="F38" s="8"/>
      <c r="G38" s="17">
        <v>41310.925</v>
      </c>
      <c r="H38" s="17">
        <v>9347.849</v>
      </c>
      <c r="I38" s="17">
        <v>31963.076</v>
      </c>
      <c r="J38" s="22"/>
    </row>
    <row r="39" spans="1:10" ht="12.75" customHeight="1">
      <c r="A39" s="4"/>
      <c r="B39" s="4"/>
      <c r="C39" s="4" t="s">
        <v>54</v>
      </c>
      <c r="D39" s="4"/>
      <c r="E39" s="4"/>
      <c r="F39" s="8"/>
      <c r="G39" s="17">
        <v>6425.035</v>
      </c>
      <c r="H39" s="17">
        <v>685.165</v>
      </c>
      <c r="I39" s="17">
        <v>5739.87</v>
      </c>
      <c r="J39" s="22"/>
    </row>
    <row r="40" spans="1:10" ht="12.75" customHeight="1">
      <c r="A40" s="4"/>
      <c r="B40" s="4"/>
      <c r="C40" s="4" t="s">
        <v>55</v>
      </c>
      <c r="D40" s="4"/>
      <c r="E40" s="4"/>
      <c r="F40" s="8"/>
      <c r="G40" s="17">
        <v>446.389</v>
      </c>
      <c r="H40" s="17">
        <v>404.965</v>
      </c>
      <c r="I40" s="17">
        <v>41.424</v>
      </c>
      <c r="J40" s="22"/>
    </row>
    <row r="41" spans="1:10" ht="12.75" customHeight="1">
      <c r="A41" s="4"/>
      <c r="B41" s="4"/>
      <c r="C41" s="4" t="s">
        <v>56</v>
      </c>
      <c r="D41" s="4"/>
      <c r="E41" s="4"/>
      <c r="F41" s="8"/>
      <c r="G41" s="17"/>
      <c r="H41" s="17"/>
      <c r="I41" s="17"/>
      <c r="J41" s="22"/>
    </row>
    <row r="42" spans="1:10" ht="12.75" customHeight="1">
      <c r="A42" s="4"/>
      <c r="B42" s="4"/>
      <c r="C42" s="4"/>
      <c r="D42" s="4" t="s">
        <v>57</v>
      </c>
      <c r="E42" s="4"/>
      <c r="F42" s="8"/>
      <c r="G42" s="17">
        <v>4861.235</v>
      </c>
      <c r="H42" s="17">
        <v>17.365</v>
      </c>
      <c r="I42" s="17">
        <v>4843.87</v>
      </c>
      <c r="J42" s="22"/>
    </row>
    <row r="43" spans="1:10" ht="12.75" customHeight="1">
      <c r="A43" s="4"/>
      <c r="B43" s="4"/>
      <c r="C43" s="4" t="s">
        <v>98</v>
      </c>
      <c r="D43" s="4"/>
      <c r="E43" s="4"/>
      <c r="F43" s="8"/>
      <c r="G43" s="17"/>
      <c r="H43" s="17"/>
      <c r="I43" s="17"/>
      <c r="J43" s="22"/>
    </row>
    <row r="44" spans="1:10" ht="12.75" customHeight="1">
      <c r="A44" s="4"/>
      <c r="B44" s="4"/>
      <c r="C44" s="4"/>
      <c r="D44" s="4" t="s">
        <v>58</v>
      </c>
      <c r="E44" s="4"/>
      <c r="F44" s="8"/>
      <c r="G44" s="17">
        <v>120291.086</v>
      </c>
      <c r="H44" s="17">
        <v>4896.439</v>
      </c>
      <c r="I44" s="17">
        <v>115394.647</v>
      </c>
      <c r="J44" s="22"/>
    </row>
    <row r="45" spans="1:10" ht="12.75" customHeight="1">
      <c r="A45" s="4"/>
      <c r="B45" s="4"/>
      <c r="C45" s="4" t="s">
        <v>59</v>
      </c>
      <c r="D45" s="4"/>
      <c r="E45" s="4"/>
      <c r="F45" s="8"/>
      <c r="G45" s="17"/>
      <c r="H45" s="17"/>
      <c r="I45" s="17"/>
      <c r="J45" s="22"/>
    </row>
    <row r="46" spans="1:10" ht="12.75" customHeight="1">
      <c r="A46" s="4"/>
      <c r="B46" s="4"/>
      <c r="C46" s="4"/>
      <c r="D46" s="4" t="s">
        <v>60</v>
      </c>
      <c r="E46" s="4"/>
      <c r="F46" s="8"/>
      <c r="G46" s="17">
        <v>4312.96</v>
      </c>
      <c r="H46" s="17">
        <v>102.454</v>
      </c>
      <c r="I46" s="17">
        <v>4210.506</v>
      </c>
      <c r="J46" s="22"/>
    </row>
    <row r="47" spans="1:9" ht="12.75" customHeight="1">
      <c r="A47" s="4"/>
      <c r="B47" s="4" t="s">
        <v>61</v>
      </c>
      <c r="C47" s="4"/>
      <c r="D47" s="4"/>
      <c r="E47" s="4"/>
      <c r="F47" s="8"/>
      <c r="G47" s="17">
        <v>6205.431</v>
      </c>
      <c r="H47" s="17">
        <v>638.109</v>
      </c>
      <c r="I47" s="17">
        <v>5567.322</v>
      </c>
    </row>
    <row r="48" spans="1:9" ht="12.75" customHeight="1">
      <c r="A48" s="4"/>
      <c r="B48" s="4" t="s">
        <v>76</v>
      </c>
      <c r="C48" s="4"/>
      <c r="D48" s="4"/>
      <c r="E48" s="4"/>
      <c r="F48" s="8"/>
      <c r="G48" s="17"/>
      <c r="H48" s="17"/>
      <c r="I48" s="17"/>
    </row>
    <row r="49" spans="1:9" ht="12.75" customHeight="1">
      <c r="A49" s="4"/>
      <c r="B49" s="4"/>
      <c r="C49" s="4" t="s">
        <v>77</v>
      </c>
      <c r="D49" s="4"/>
      <c r="E49" s="4"/>
      <c r="F49" s="8"/>
      <c r="G49" s="17">
        <v>33.203</v>
      </c>
      <c r="H49" s="17">
        <v>0</v>
      </c>
      <c r="I49" s="17">
        <v>33.203</v>
      </c>
    </row>
    <row r="50" spans="1:9" ht="12.75" customHeight="1">
      <c r="A50" s="4"/>
      <c r="B50" s="4" t="s">
        <v>78</v>
      </c>
      <c r="C50" s="4"/>
      <c r="D50" s="4"/>
      <c r="E50" s="4"/>
      <c r="F50" s="8"/>
      <c r="G50" s="17"/>
      <c r="H50" s="17"/>
      <c r="I50" s="17"/>
    </row>
    <row r="51" spans="1:9" ht="12.75" customHeight="1">
      <c r="A51" s="4"/>
      <c r="B51" s="4"/>
      <c r="C51" s="4" t="s">
        <v>79</v>
      </c>
      <c r="D51" s="4"/>
      <c r="E51" s="4"/>
      <c r="F51" s="8"/>
      <c r="G51" s="17">
        <v>40.313</v>
      </c>
      <c r="H51" s="17">
        <v>0</v>
      </c>
      <c r="I51" s="17">
        <v>40.313</v>
      </c>
    </row>
    <row r="52" spans="1:9" ht="12.75" customHeight="1">
      <c r="A52" s="4"/>
      <c r="B52" s="4" t="s">
        <v>62</v>
      </c>
      <c r="C52" s="4"/>
      <c r="D52" s="4"/>
      <c r="E52" s="4"/>
      <c r="F52" s="8"/>
      <c r="G52" s="17">
        <v>1253.385</v>
      </c>
      <c r="H52" s="17">
        <v>0</v>
      </c>
      <c r="I52" s="17">
        <v>1253.385</v>
      </c>
    </row>
    <row r="53" spans="1:9" ht="12.75" customHeight="1">
      <c r="A53" s="4"/>
      <c r="B53" s="4" t="s">
        <v>225</v>
      </c>
      <c r="C53" s="4"/>
      <c r="D53" s="4"/>
      <c r="E53" s="4"/>
      <c r="F53" s="8"/>
      <c r="G53" s="17"/>
      <c r="H53" s="17"/>
      <c r="I53" s="17"/>
    </row>
    <row r="54" spans="1:9" ht="12.75" customHeight="1">
      <c r="A54" s="4"/>
      <c r="B54" s="4"/>
      <c r="C54" s="4" t="s">
        <v>81</v>
      </c>
      <c r="D54" s="4"/>
      <c r="E54" s="4"/>
      <c r="F54" s="8"/>
      <c r="G54" s="17"/>
      <c r="H54" s="17"/>
      <c r="I54" s="17"/>
    </row>
    <row r="55" spans="1:9" ht="12.75" customHeight="1">
      <c r="A55" s="4"/>
      <c r="B55" s="4"/>
      <c r="C55" s="4" t="s">
        <v>82</v>
      </c>
      <c r="D55" s="4"/>
      <c r="E55" s="4"/>
      <c r="F55" s="8"/>
      <c r="G55" s="17"/>
      <c r="H55" s="17"/>
      <c r="I55" s="17"/>
    </row>
    <row r="56" spans="1:9" ht="12.75" customHeight="1">
      <c r="A56" s="4"/>
      <c r="B56" s="4"/>
      <c r="C56" s="4" t="s">
        <v>83</v>
      </c>
      <c r="E56" s="4"/>
      <c r="F56" s="8"/>
      <c r="G56" s="17">
        <v>2207.043</v>
      </c>
      <c r="H56" s="17">
        <v>416.221</v>
      </c>
      <c r="I56" s="17">
        <v>1790.822</v>
      </c>
    </row>
    <row r="57" spans="1:9" ht="12.75" customHeight="1">
      <c r="A57" s="4"/>
      <c r="B57" s="4" t="s">
        <v>226</v>
      </c>
      <c r="C57" s="4"/>
      <c r="D57" s="4"/>
      <c r="E57" s="4"/>
      <c r="F57" s="8"/>
      <c r="G57" s="17">
        <v>4192.713</v>
      </c>
      <c r="H57" s="17">
        <v>583.947</v>
      </c>
      <c r="I57" s="17">
        <v>3608.766</v>
      </c>
    </row>
    <row r="58" spans="1:6" ht="12.75" customHeight="1">
      <c r="A58" s="4"/>
      <c r="B58" s="4"/>
      <c r="C58" s="4"/>
      <c r="D58" s="4"/>
      <c r="E58" s="4"/>
      <c r="F58" s="4"/>
    </row>
    <row r="59" spans="1:6" ht="12.75" customHeight="1">
      <c r="A59" s="1" t="s">
        <v>219</v>
      </c>
      <c r="B59" s="4"/>
      <c r="C59" s="4"/>
      <c r="D59" s="4"/>
      <c r="E59" s="4"/>
      <c r="F59" s="4"/>
    </row>
    <row r="60" ht="12.75" customHeight="1">
      <c r="F60" s="4"/>
    </row>
    <row r="61" spans="1:9" ht="12.75" customHeight="1">
      <c r="A61" s="119" t="s">
        <v>213</v>
      </c>
      <c r="B61" s="119"/>
      <c r="C61" s="119"/>
      <c r="D61" s="119"/>
      <c r="E61" s="119"/>
      <c r="F61" s="119"/>
      <c r="G61" s="119"/>
      <c r="H61" s="119"/>
      <c r="I61" s="119"/>
    </row>
    <row r="62" spans="1:9" ht="12.7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2.7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2.75" customHeight="1">
      <c r="A64" s="112" t="s">
        <v>27</v>
      </c>
      <c r="B64" s="112"/>
      <c r="C64" s="112"/>
      <c r="D64" s="112"/>
      <c r="E64" s="112"/>
      <c r="F64" s="113"/>
      <c r="G64" s="120" t="s">
        <v>36</v>
      </c>
      <c r="H64" s="123" t="s">
        <v>29</v>
      </c>
      <c r="I64" s="124"/>
    </row>
    <row r="65" spans="1:9" ht="12.75" customHeight="1">
      <c r="A65" s="114"/>
      <c r="B65" s="114"/>
      <c r="C65" s="114"/>
      <c r="D65" s="114"/>
      <c r="E65" s="114"/>
      <c r="F65" s="115"/>
      <c r="G65" s="121"/>
      <c r="H65" s="20" t="s">
        <v>30</v>
      </c>
      <c r="I65" s="6" t="s">
        <v>31</v>
      </c>
    </row>
    <row r="66" spans="1:9" ht="12.75" customHeight="1">
      <c r="A66" s="114"/>
      <c r="B66" s="114"/>
      <c r="C66" s="114"/>
      <c r="D66" s="114"/>
      <c r="E66" s="114"/>
      <c r="F66" s="115"/>
      <c r="G66" s="122"/>
      <c r="H66" s="90" t="s">
        <v>32</v>
      </c>
      <c r="I66" s="90"/>
    </row>
    <row r="67" spans="1:9" ht="12.75" customHeight="1">
      <c r="A67" s="116"/>
      <c r="B67" s="116"/>
      <c r="C67" s="116"/>
      <c r="D67" s="116"/>
      <c r="E67" s="116"/>
      <c r="F67" s="117"/>
      <c r="G67" s="123" t="s">
        <v>16</v>
      </c>
      <c r="H67" s="124"/>
      <c r="I67" s="124"/>
    </row>
    <row r="68" ht="12.75" customHeight="1">
      <c r="F68" s="7"/>
    </row>
    <row r="69" spans="1:9" ht="12.75" customHeight="1">
      <c r="A69" s="2" t="s">
        <v>64</v>
      </c>
      <c r="B69" s="2"/>
      <c r="C69" s="2"/>
      <c r="D69" s="2"/>
      <c r="E69" s="2"/>
      <c r="F69" s="19"/>
      <c r="G69" s="60">
        <v>32150.012</v>
      </c>
      <c r="H69" s="60">
        <v>3664.825</v>
      </c>
      <c r="I69" s="60">
        <v>28485.187</v>
      </c>
    </row>
    <row r="70" spans="2:9" ht="12.75" customHeight="1">
      <c r="B70" s="1" t="s">
        <v>8</v>
      </c>
      <c r="F70" s="8"/>
      <c r="G70" s="17"/>
      <c r="H70" s="17"/>
      <c r="I70" s="17"/>
    </row>
    <row r="71" spans="2:9" ht="12.75" customHeight="1">
      <c r="B71" s="4" t="s">
        <v>65</v>
      </c>
      <c r="C71" s="4"/>
      <c r="D71" s="4"/>
      <c r="E71" s="4"/>
      <c r="F71" s="8"/>
      <c r="G71" s="17">
        <v>3664.826</v>
      </c>
      <c r="H71" s="17">
        <v>3664.826</v>
      </c>
      <c r="I71" s="17">
        <v>0</v>
      </c>
    </row>
    <row r="72" spans="2:9" ht="12.75" customHeight="1">
      <c r="B72" s="4"/>
      <c r="C72" s="4" t="s">
        <v>66</v>
      </c>
      <c r="D72" s="4"/>
      <c r="E72" s="4"/>
      <c r="F72" s="8"/>
      <c r="G72" s="17">
        <v>738.916</v>
      </c>
      <c r="H72" s="17">
        <v>738.916</v>
      </c>
      <c r="I72" s="17">
        <v>0</v>
      </c>
    </row>
    <row r="73" spans="2:9" ht="12.75" customHeight="1">
      <c r="B73" s="4"/>
      <c r="C73" s="4" t="s">
        <v>67</v>
      </c>
      <c r="D73" s="4"/>
      <c r="E73" s="4"/>
      <c r="F73" s="8"/>
      <c r="G73" s="17">
        <v>549.59</v>
      </c>
      <c r="H73" s="17">
        <v>549.59</v>
      </c>
      <c r="I73" s="17">
        <v>0</v>
      </c>
    </row>
    <row r="74" spans="2:9" ht="12.75" customHeight="1">
      <c r="B74" s="4"/>
      <c r="C74" s="4" t="s">
        <v>99</v>
      </c>
      <c r="D74" s="4"/>
      <c r="E74" s="4"/>
      <c r="F74" s="8"/>
      <c r="G74" s="17">
        <v>272.47</v>
      </c>
      <c r="H74" s="17">
        <v>272.47</v>
      </c>
      <c r="I74" s="17">
        <v>0</v>
      </c>
    </row>
    <row r="75" spans="2:9" ht="12.75" customHeight="1">
      <c r="B75" s="4"/>
      <c r="C75" s="4" t="s">
        <v>68</v>
      </c>
      <c r="D75" s="4"/>
      <c r="E75" s="4"/>
      <c r="F75" s="8"/>
      <c r="G75" s="17">
        <v>2103.85</v>
      </c>
      <c r="H75" s="17">
        <v>2103.85</v>
      </c>
      <c r="I75" s="17">
        <v>0</v>
      </c>
    </row>
    <row r="76" spans="2:9" ht="12.75" customHeight="1">
      <c r="B76" s="4"/>
      <c r="C76" s="4"/>
      <c r="D76" s="4" t="s">
        <v>8</v>
      </c>
      <c r="E76" s="4"/>
      <c r="F76" s="8"/>
      <c r="G76" s="17"/>
      <c r="H76" s="17"/>
      <c r="I76" s="17"/>
    </row>
    <row r="77" spans="2:9" ht="12.75" customHeight="1">
      <c r="B77" s="4"/>
      <c r="C77" s="4"/>
      <c r="D77" s="4" t="s">
        <v>190</v>
      </c>
      <c r="E77" s="4"/>
      <c r="F77" s="8"/>
      <c r="G77" s="17">
        <v>136.3</v>
      </c>
      <c r="H77" s="17">
        <v>136.3</v>
      </c>
      <c r="I77" s="17">
        <v>0</v>
      </c>
    </row>
    <row r="78" spans="2:9" ht="12.75" customHeight="1">
      <c r="B78" s="4"/>
      <c r="C78" s="4"/>
      <c r="D78" s="4" t="s">
        <v>70</v>
      </c>
      <c r="E78" s="4"/>
      <c r="F78" s="8"/>
      <c r="G78" s="17">
        <v>378.698</v>
      </c>
      <c r="H78" s="17">
        <v>378.698</v>
      </c>
      <c r="I78" s="17">
        <v>0</v>
      </c>
    </row>
    <row r="79" spans="2:9" ht="12.75" customHeight="1">
      <c r="B79" s="4"/>
      <c r="C79" s="4"/>
      <c r="D79" s="4" t="s">
        <v>97</v>
      </c>
      <c r="E79" s="4"/>
      <c r="F79" s="8"/>
      <c r="G79" s="17"/>
      <c r="H79" s="17"/>
      <c r="I79" s="17"/>
    </row>
    <row r="80" spans="2:9" ht="12.75" customHeight="1">
      <c r="B80" s="4"/>
      <c r="C80" s="4"/>
      <c r="D80" s="4"/>
      <c r="E80" s="4" t="s">
        <v>100</v>
      </c>
      <c r="F80" s="8"/>
      <c r="G80" s="17"/>
      <c r="H80" s="17"/>
      <c r="I80" s="17"/>
    </row>
    <row r="81" spans="2:9" ht="12.75" customHeight="1">
      <c r="B81" s="4"/>
      <c r="C81" s="4"/>
      <c r="D81" s="4"/>
      <c r="E81" s="4" t="s">
        <v>71</v>
      </c>
      <c r="F81" s="8"/>
      <c r="G81" s="17">
        <v>2.014</v>
      </c>
      <c r="H81" s="17">
        <v>2.014</v>
      </c>
      <c r="I81" s="17">
        <v>0</v>
      </c>
    </row>
    <row r="82" spans="2:9" ht="12.75" customHeight="1">
      <c r="B82" s="4"/>
      <c r="C82" s="4"/>
      <c r="D82" s="4" t="s">
        <v>95</v>
      </c>
      <c r="E82" s="4"/>
      <c r="F82" s="8"/>
      <c r="G82" s="17"/>
      <c r="H82" s="17"/>
      <c r="I82" s="17"/>
    </row>
    <row r="83" spans="2:9" ht="12.75" customHeight="1">
      <c r="B83" s="4"/>
      <c r="C83" s="4"/>
      <c r="D83" s="4"/>
      <c r="E83" s="4" t="s">
        <v>96</v>
      </c>
      <c r="F83" s="8"/>
      <c r="G83" s="17">
        <v>1579.334</v>
      </c>
      <c r="H83" s="17">
        <v>1579.334</v>
      </c>
      <c r="I83" s="17">
        <v>0</v>
      </c>
    </row>
    <row r="84" spans="2:9" ht="12.75" customHeight="1">
      <c r="B84" s="4"/>
      <c r="C84" s="4"/>
      <c r="D84" s="4" t="s">
        <v>72</v>
      </c>
      <c r="E84" s="4"/>
      <c r="F84" s="8"/>
      <c r="G84" s="17">
        <v>7.503</v>
      </c>
      <c r="H84" s="17">
        <v>7.503</v>
      </c>
      <c r="I84" s="17">
        <v>0</v>
      </c>
    </row>
    <row r="85" spans="2:9" ht="12.75" customHeight="1">
      <c r="B85" s="4" t="s">
        <v>73</v>
      </c>
      <c r="C85" s="4"/>
      <c r="D85" s="4"/>
      <c r="E85" s="4"/>
      <c r="F85" s="8"/>
      <c r="G85" s="17">
        <v>6.156</v>
      </c>
      <c r="H85" s="17">
        <v>0</v>
      </c>
      <c r="I85" s="17">
        <v>6.156</v>
      </c>
    </row>
    <row r="86" spans="2:9" ht="12.75" customHeight="1">
      <c r="B86" s="4" t="s">
        <v>74</v>
      </c>
      <c r="C86" s="4"/>
      <c r="D86" s="4"/>
      <c r="E86" s="4"/>
      <c r="F86" s="8"/>
      <c r="G86" s="17">
        <v>4.41</v>
      </c>
      <c r="H86" s="17">
        <v>0</v>
      </c>
      <c r="I86" s="17">
        <v>4.41</v>
      </c>
    </row>
    <row r="87" spans="2:9" ht="12.75" customHeight="1">
      <c r="B87" s="4" t="s">
        <v>75</v>
      </c>
      <c r="C87" s="4"/>
      <c r="D87" s="4"/>
      <c r="E87" s="4"/>
      <c r="F87" s="8"/>
      <c r="G87" s="17">
        <v>28474.622</v>
      </c>
      <c r="H87" s="17">
        <v>0</v>
      </c>
      <c r="I87" s="17">
        <v>28474.622</v>
      </c>
    </row>
    <row r="88" spans="2:9" ht="12.75" customHeight="1">
      <c r="B88" s="4"/>
      <c r="C88" s="4"/>
      <c r="D88" s="4"/>
      <c r="E88" s="4"/>
      <c r="F88" s="8"/>
      <c r="G88" s="17"/>
      <c r="H88" s="17"/>
      <c r="I88" s="17"/>
    </row>
    <row r="89" spans="1:9" ht="12.75" customHeight="1">
      <c r="A89" s="2" t="s">
        <v>87</v>
      </c>
      <c r="B89" s="18"/>
      <c r="C89" s="18"/>
      <c r="D89" s="18"/>
      <c r="E89" s="18"/>
      <c r="F89" s="19"/>
      <c r="G89" s="60"/>
      <c r="H89" s="60"/>
      <c r="I89" s="60"/>
    </row>
    <row r="90" spans="1:9" ht="12.75" customHeight="1">
      <c r="A90" s="2"/>
      <c r="B90" s="18" t="s">
        <v>88</v>
      </c>
      <c r="C90" s="18"/>
      <c r="D90" s="18"/>
      <c r="E90" s="18"/>
      <c r="F90" s="19"/>
      <c r="G90" s="60">
        <v>3755.755</v>
      </c>
      <c r="H90" s="60">
        <v>1742.139</v>
      </c>
      <c r="I90" s="60">
        <v>2013.616</v>
      </c>
    </row>
    <row r="91" spans="2:6" ht="12.75" customHeight="1">
      <c r="B91" s="4" t="s">
        <v>8</v>
      </c>
      <c r="C91" s="4"/>
      <c r="D91" s="4"/>
      <c r="E91" s="4"/>
      <c r="F91" s="8"/>
    </row>
    <row r="92" spans="2:9" ht="12.75" customHeight="1">
      <c r="B92" s="4" t="s">
        <v>87</v>
      </c>
      <c r="C92" s="4"/>
      <c r="D92" s="4"/>
      <c r="E92" s="4"/>
      <c r="F92" s="8"/>
      <c r="G92" s="17">
        <v>2446.08</v>
      </c>
      <c r="H92" s="17">
        <v>432.464</v>
      </c>
      <c r="I92" s="17">
        <v>2013.616</v>
      </c>
    </row>
    <row r="93" spans="2:9" ht="12.75" customHeight="1">
      <c r="B93" s="4" t="s">
        <v>89</v>
      </c>
      <c r="C93" s="4"/>
      <c r="D93" s="4"/>
      <c r="E93" s="4"/>
      <c r="F93" s="8"/>
      <c r="G93" s="17">
        <v>97.199</v>
      </c>
      <c r="H93" s="17">
        <v>97.199</v>
      </c>
      <c r="I93" s="17">
        <v>0</v>
      </c>
    </row>
    <row r="94" spans="2:9" ht="12.75" customHeight="1">
      <c r="B94" s="4" t="s">
        <v>90</v>
      </c>
      <c r="C94" s="4"/>
      <c r="D94" s="4"/>
      <c r="E94" s="4"/>
      <c r="F94" s="8"/>
      <c r="G94" s="17">
        <v>433.157</v>
      </c>
      <c r="H94" s="17">
        <v>433.157</v>
      </c>
      <c r="I94" s="17">
        <v>0</v>
      </c>
    </row>
    <row r="95" spans="2:9" ht="12.75" customHeight="1">
      <c r="B95" s="4" t="s">
        <v>91</v>
      </c>
      <c r="C95" s="4"/>
      <c r="D95" s="4"/>
      <c r="E95" s="4"/>
      <c r="F95" s="8"/>
      <c r="G95" s="17">
        <v>0</v>
      </c>
      <c r="H95" s="17">
        <v>0</v>
      </c>
      <c r="I95" s="17">
        <v>0</v>
      </c>
    </row>
    <row r="96" spans="2:9" ht="12.75" customHeight="1">
      <c r="B96" s="4" t="s">
        <v>92</v>
      </c>
      <c r="C96" s="4"/>
      <c r="D96" s="4"/>
      <c r="E96" s="4"/>
      <c r="F96" s="8"/>
      <c r="G96" s="17">
        <v>38.667</v>
      </c>
      <c r="H96" s="17">
        <v>38.667</v>
      </c>
      <c r="I96" s="17">
        <v>0</v>
      </c>
    </row>
    <row r="97" spans="2:9" ht="12.75" customHeight="1">
      <c r="B97" s="4" t="s">
        <v>93</v>
      </c>
      <c r="C97" s="4"/>
      <c r="D97" s="4"/>
      <c r="E97" s="4"/>
      <c r="F97" s="8"/>
      <c r="G97" s="17">
        <v>740.651</v>
      </c>
      <c r="H97" s="17">
        <v>740.651</v>
      </c>
      <c r="I97" s="17">
        <v>0</v>
      </c>
    </row>
    <row r="98" spans="2:9" ht="12.75" customHeight="1">
      <c r="B98" s="4"/>
      <c r="C98" s="4"/>
      <c r="D98" s="4"/>
      <c r="E98" s="4"/>
      <c r="F98" s="8"/>
      <c r="G98" s="17"/>
      <c r="H98" s="17"/>
      <c r="I98" s="17"/>
    </row>
    <row r="99" spans="1:9" ht="12.75" customHeight="1">
      <c r="A99" s="2" t="s">
        <v>28</v>
      </c>
      <c r="B99" s="18"/>
      <c r="C99" s="18"/>
      <c r="D99" s="18"/>
      <c r="E99" s="18"/>
      <c r="F99" s="19"/>
      <c r="G99" s="60">
        <v>394626.652</v>
      </c>
      <c r="H99" s="60">
        <v>53509.711</v>
      </c>
      <c r="I99" s="60">
        <v>329906.544</v>
      </c>
    </row>
  </sheetData>
  <mergeCells count="12">
    <mergeCell ref="G7:I7"/>
    <mergeCell ref="H6:I6"/>
    <mergeCell ref="A4:F7"/>
    <mergeCell ref="A1:I1"/>
    <mergeCell ref="H4:I4"/>
    <mergeCell ref="G4:G6"/>
    <mergeCell ref="A61:I61"/>
    <mergeCell ref="A64:F67"/>
    <mergeCell ref="G64:G66"/>
    <mergeCell ref="H64:I64"/>
    <mergeCell ref="H66:I66"/>
    <mergeCell ref="G67:I6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1.421875" style="1" customWidth="1"/>
    <col min="3" max="3" width="21.00390625" style="1" customWidth="1"/>
    <col min="4" max="9" width="11.28125" style="1" customWidth="1"/>
    <col min="10" max="10" width="10.8515625" style="1" customWidth="1"/>
    <col min="11" max="11" width="11.28125" style="1" customWidth="1"/>
    <col min="12" max="13" width="11.00390625" style="1" customWidth="1"/>
    <col min="14" max="16" width="10.8515625" style="1" customWidth="1"/>
    <col min="17" max="17" width="4.00390625" style="1" customWidth="1"/>
    <col min="18" max="16384" width="11.421875" style="1" customWidth="1"/>
  </cols>
  <sheetData>
    <row r="1" spans="2:17" ht="12">
      <c r="B1" s="77"/>
      <c r="C1" s="77"/>
      <c r="D1" s="77"/>
      <c r="E1" s="77"/>
      <c r="F1" s="77"/>
      <c r="G1" s="77"/>
      <c r="H1" s="78" t="s">
        <v>177</v>
      </c>
      <c r="I1" s="77" t="s">
        <v>176</v>
      </c>
      <c r="J1" s="77"/>
      <c r="K1" s="77"/>
      <c r="L1" s="77"/>
      <c r="M1" s="77"/>
      <c r="N1" s="77"/>
      <c r="O1" s="77"/>
      <c r="P1" s="77"/>
      <c r="Q1" s="77"/>
    </row>
    <row r="3" spans="16:17" ht="12">
      <c r="P3" s="4"/>
      <c r="Q3" s="4"/>
    </row>
    <row r="4" spans="1:17" ht="12" customHeight="1">
      <c r="A4" s="89" t="s">
        <v>105</v>
      </c>
      <c r="B4" s="126" t="s">
        <v>133</v>
      </c>
      <c r="C4" s="89"/>
      <c r="D4" s="120" t="s">
        <v>195</v>
      </c>
      <c r="E4" s="123" t="s">
        <v>29</v>
      </c>
      <c r="F4" s="124"/>
      <c r="G4" s="124"/>
      <c r="H4" s="124"/>
      <c r="I4" s="124"/>
      <c r="J4" s="124"/>
      <c r="K4" s="125"/>
      <c r="L4" s="89" t="s">
        <v>12</v>
      </c>
      <c r="M4" s="123" t="s">
        <v>193</v>
      </c>
      <c r="N4" s="125"/>
      <c r="O4" s="89" t="s">
        <v>194</v>
      </c>
      <c r="P4" s="120" t="s">
        <v>143</v>
      </c>
      <c r="Q4" s="91" t="s">
        <v>144</v>
      </c>
    </row>
    <row r="5" spans="1:17" ht="12" customHeight="1">
      <c r="A5" s="93"/>
      <c r="B5" s="127"/>
      <c r="C5" s="93"/>
      <c r="D5" s="129"/>
      <c r="E5" s="129" t="s">
        <v>134</v>
      </c>
      <c r="F5" s="129" t="s">
        <v>196</v>
      </c>
      <c r="G5" s="129" t="s">
        <v>132</v>
      </c>
      <c r="H5" s="126" t="s">
        <v>220</v>
      </c>
      <c r="I5" s="93" t="s">
        <v>138</v>
      </c>
      <c r="J5" s="93" t="s">
        <v>139</v>
      </c>
      <c r="K5" s="93" t="s">
        <v>192</v>
      </c>
      <c r="L5" s="93"/>
      <c r="M5" s="93" t="s">
        <v>197</v>
      </c>
      <c r="N5" s="93" t="s">
        <v>141</v>
      </c>
      <c r="O5" s="93"/>
      <c r="P5" s="129"/>
      <c r="Q5" s="92"/>
    </row>
    <row r="6" spans="1:17" ht="12" customHeight="1">
      <c r="A6" s="93"/>
      <c r="B6" s="127"/>
      <c r="C6" s="93"/>
      <c r="D6" s="129"/>
      <c r="E6" s="129"/>
      <c r="F6" s="129"/>
      <c r="G6" s="129"/>
      <c r="H6" s="127"/>
      <c r="I6" s="93"/>
      <c r="J6" s="93"/>
      <c r="K6" s="93"/>
      <c r="L6" s="93"/>
      <c r="M6" s="93"/>
      <c r="N6" s="93"/>
      <c r="O6" s="93"/>
      <c r="P6" s="129"/>
      <c r="Q6" s="92"/>
    </row>
    <row r="7" spans="1:17" ht="12" customHeight="1">
      <c r="A7" s="93"/>
      <c r="B7" s="127"/>
      <c r="C7" s="93"/>
      <c r="D7" s="129"/>
      <c r="E7" s="129"/>
      <c r="F7" s="129"/>
      <c r="G7" s="129"/>
      <c r="H7" s="127"/>
      <c r="I7" s="93"/>
      <c r="J7" s="93"/>
      <c r="K7" s="93"/>
      <c r="L7" s="93"/>
      <c r="M7" s="93"/>
      <c r="N7" s="93"/>
      <c r="O7" s="93"/>
      <c r="P7" s="129"/>
      <c r="Q7" s="92"/>
    </row>
    <row r="8" spans="1:17" ht="12" customHeight="1">
      <c r="A8" s="93"/>
      <c r="B8" s="127"/>
      <c r="C8" s="93"/>
      <c r="D8" s="129"/>
      <c r="E8" s="129"/>
      <c r="F8" s="129"/>
      <c r="G8" s="129"/>
      <c r="H8" s="127"/>
      <c r="I8" s="93"/>
      <c r="J8" s="93"/>
      <c r="K8" s="93"/>
      <c r="L8" s="93"/>
      <c r="M8" s="93"/>
      <c r="N8" s="93"/>
      <c r="O8" s="93"/>
      <c r="P8" s="129"/>
      <c r="Q8" s="92"/>
    </row>
    <row r="9" spans="1:17" ht="12" customHeight="1">
      <c r="A9" s="93"/>
      <c r="B9" s="127"/>
      <c r="C9" s="93"/>
      <c r="D9" s="129"/>
      <c r="E9" s="129"/>
      <c r="F9" s="129"/>
      <c r="G9" s="129"/>
      <c r="H9" s="127"/>
      <c r="I9" s="93"/>
      <c r="J9" s="93"/>
      <c r="K9" s="93"/>
      <c r="L9" s="93"/>
      <c r="M9" s="93"/>
      <c r="N9" s="93"/>
      <c r="O9" s="93"/>
      <c r="P9" s="129"/>
      <c r="Q9" s="92"/>
    </row>
    <row r="10" spans="1:17" ht="12" customHeight="1">
      <c r="A10" s="93"/>
      <c r="B10" s="127"/>
      <c r="C10" s="93"/>
      <c r="D10" s="129"/>
      <c r="E10" s="129"/>
      <c r="F10" s="129"/>
      <c r="G10" s="129"/>
      <c r="H10" s="127"/>
      <c r="I10" s="93"/>
      <c r="J10" s="93"/>
      <c r="K10" s="93"/>
      <c r="L10" s="93"/>
      <c r="M10" s="93"/>
      <c r="N10" s="93"/>
      <c r="O10" s="93"/>
      <c r="P10" s="129"/>
      <c r="Q10" s="92"/>
    </row>
    <row r="11" spans="1:17" ht="12" customHeight="1">
      <c r="A11" s="93"/>
      <c r="B11" s="127"/>
      <c r="C11" s="93"/>
      <c r="D11" s="129"/>
      <c r="E11" s="129"/>
      <c r="F11" s="129"/>
      <c r="G11" s="129"/>
      <c r="H11" s="127"/>
      <c r="I11" s="93"/>
      <c r="J11" s="93"/>
      <c r="K11" s="93"/>
      <c r="L11" s="93"/>
      <c r="M11" s="93"/>
      <c r="N11" s="93"/>
      <c r="O11" s="93"/>
      <c r="P11" s="129"/>
      <c r="Q11" s="92"/>
    </row>
    <row r="12" spans="1:17" ht="12" customHeight="1">
      <c r="A12" s="93"/>
      <c r="B12" s="127"/>
      <c r="C12" s="93"/>
      <c r="D12" s="129"/>
      <c r="E12" s="129"/>
      <c r="F12" s="129"/>
      <c r="G12" s="129"/>
      <c r="H12" s="127"/>
      <c r="I12" s="93"/>
      <c r="J12" s="93"/>
      <c r="K12" s="93"/>
      <c r="L12" s="93"/>
      <c r="M12" s="93"/>
      <c r="N12" s="93"/>
      <c r="O12" s="93"/>
      <c r="P12" s="129"/>
      <c r="Q12" s="92"/>
    </row>
    <row r="13" spans="1:17" ht="12" customHeight="1">
      <c r="A13" s="93"/>
      <c r="B13" s="127"/>
      <c r="C13" s="93"/>
      <c r="D13" s="130"/>
      <c r="E13" s="130"/>
      <c r="F13" s="130"/>
      <c r="G13" s="130"/>
      <c r="H13" s="128"/>
      <c r="I13" s="94"/>
      <c r="J13" s="94"/>
      <c r="K13" s="94"/>
      <c r="L13" s="94"/>
      <c r="M13" s="94"/>
      <c r="N13" s="94"/>
      <c r="O13" s="94"/>
      <c r="P13" s="130"/>
      <c r="Q13" s="92"/>
    </row>
    <row r="14" spans="1:17" ht="12.75" customHeight="1">
      <c r="A14" s="94"/>
      <c r="B14" s="128"/>
      <c r="C14" s="94"/>
      <c r="D14" s="66"/>
      <c r="E14" s="63"/>
      <c r="F14" s="63"/>
      <c r="G14" s="63"/>
      <c r="H14" s="76">
        <v>1000</v>
      </c>
      <c r="I14" s="65" t="s">
        <v>191</v>
      </c>
      <c r="J14" s="63"/>
      <c r="K14" s="63"/>
      <c r="L14" s="63"/>
      <c r="M14" s="64"/>
      <c r="N14" s="37" t="s">
        <v>191</v>
      </c>
      <c r="O14" s="37" t="s">
        <v>16</v>
      </c>
      <c r="P14" s="36" t="s">
        <v>18</v>
      </c>
      <c r="Q14" s="35"/>
    </row>
    <row r="15" spans="1:17" ht="12">
      <c r="A15" s="8"/>
      <c r="B15" s="38"/>
      <c r="C15" s="8"/>
      <c r="P15" s="8"/>
      <c r="Q15" s="4"/>
    </row>
    <row r="16" spans="1:17" ht="16.5" customHeight="1">
      <c r="A16" s="30">
        <v>1</v>
      </c>
      <c r="B16" s="32"/>
      <c r="C16" s="8" t="s">
        <v>106</v>
      </c>
      <c r="D16" s="57">
        <v>39467.884</v>
      </c>
      <c r="E16" s="15">
        <v>2489</v>
      </c>
      <c r="F16" s="15">
        <v>6438</v>
      </c>
      <c r="G16" s="15">
        <v>3185</v>
      </c>
      <c r="H16" s="15">
        <v>1670.405</v>
      </c>
      <c r="I16" s="57">
        <v>23261</v>
      </c>
      <c r="J16" s="15">
        <v>3384</v>
      </c>
      <c r="K16" s="15">
        <v>711.523</v>
      </c>
      <c r="L16" s="15">
        <v>5316.535</v>
      </c>
      <c r="M16" s="57">
        <v>34151.349</v>
      </c>
      <c r="N16" s="59">
        <v>168.53544779802206</v>
      </c>
      <c r="O16" s="58">
        <v>15.536</v>
      </c>
      <c r="P16" s="61">
        <v>75</v>
      </c>
      <c r="Q16" s="4">
        <v>1</v>
      </c>
    </row>
    <row r="17" spans="1:17" ht="16.5" customHeight="1">
      <c r="A17" s="30">
        <v>2</v>
      </c>
      <c r="B17" s="32"/>
      <c r="C17" s="8" t="s">
        <v>107</v>
      </c>
      <c r="D17" s="57">
        <v>16180.77</v>
      </c>
      <c r="E17" s="15">
        <v>1286</v>
      </c>
      <c r="F17" s="15">
        <v>1679</v>
      </c>
      <c r="G17" s="15">
        <v>933</v>
      </c>
      <c r="H17" s="15">
        <v>868.055</v>
      </c>
      <c r="I17" s="57">
        <v>10854</v>
      </c>
      <c r="J17" s="15">
        <v>969</v>
      </c>
      <c r="K17" s="15">
        <v>459.648</v>
      </c>
      <c r="L17" s="15">
        <v>1940.93</v>
      </c>
      <c r="M17" s="57">
        <v>14239.84</v>
      </c>
      <c r="N17" s="59">
        <v>136.06459318713868</v>
      </c>
      <c r="O17" s="58">
        <v>5.524</v>
      </c>
      <c r="P17" s="61">
        <v>21</v>
      </c>
      <c r="Q17" s="4">
        <v>2</v>
      </c>
    </row>
    <row r="18" spans="1:17" ht="16.5" customHeight="1">
      <c r="A18" s="30">
        <v>3</v>
      </c>
      <c r="B18" s="32"/>
      <c r="C18" s="8" t="s">
        <v>108</v>
      </c>
      <c r="D18" s="57">
        <v>21071.506</v>
      </c>
      <c r="E18" s="15">
        <v>3034</v>
      </c>
      <c r="F18" s="15">
        <v>1908</v>
      </c>
      <c r="G18" s="15">
        <v>889</v>
      </c>
      <c r="H18" s="15">
        <v>854.368</v>
      </c>
      <c r="I18" s="57">
        <v>12600</v>
      </c>
      <c r="J18" s="15">
        <v>1820</v>
      </c>
      <c r="K18" s="15">
        <v>819.77</v>
      </c>
      <c r="L18" s="15">
        <v>2430.392</v>
      </c>
      <c r="M18" s="57">
        <v>18641.114</v>
      </c>
      <c r="N18" s="59">
        <v>182.28779018599283</v>
      </c>
      <c r="O18" s="58">
        <v>2.164</v>
      </c>
      <c r="P18" s="61">
        <v>15</v>
      </c>
      <c r="Q18" s="4">
        <v>3</v>
      </c>
    </row>
    <row r="19" spans="1:17" ht="16.5" customHeight="1">
      <c r="A19" s="30">
        <v>4</v>
      </c>
      <c r="B19" s="32"/>
      <c r="C19" s="8" t="s">
        <v>109</v>
      </c>
      <c r="D19" s="57">
        <v>8885.229</v>
      </c>
      <c r="E19" s="15">
        <v>1411</v>
      </c>
      <c r="F19" s="15">
        <v>805</v>
      </c>
      <c r="G19" s="15">
        <v>187</v>
      </c>
      <c r="H19" s="15">
        <v>166.874</v>
      </c>
      <c r="I19" s="57">
        <v>6218</v>
      </c>
      <c r="J19" s="15">
        <v>208</v>
      </c>
      <c r="K19" s="15">
        <v>56.663</v>
      </c>
      <c r="L19" s="15">
        <v>1335.353</v>
      </c>
      <c r="M19" s="57">
        <v>7549.876</v>
      </c>
      <c r="N19" s="59">
        <v>174.79397124534069</v>
      </c>
      <c r="O19" s="58">
        <v>1.815</v>
      </c>
      <c r="P19" s="61">
        <v>9</v>
      </c>
      <c r="Q19" s="4">
        <v>4</v>
      </c>
    </row>
    <row r="20" spans="1:17" ht="16.5" customHeight="1">
      <c r="A20" s="30">
        <v>5</v>
      </c>
      <c r="B20" s="32"/>
      <c r="C20" s="8" t="s">
        <v>110</v>
      </c>
      <c r="D20" s="57">
        <v>11858.423</v>
      </c>
      <c r="E20" s="15">
        <v>448</v>
      </c>
      <c r="F20" s="15">
        <v>1135</v>
      </c>
      <c r="G20" s="15">
        <v>338</v>
      </c>
      <c r="H20" s="15">
        <v>337.672</v>
      </c>
      <c r="I20" s="57">
        <v>8536</v>
      </c>
      <c r="J20" s="15">
        <v>1378</v>
      </c>
      <c r="K20" s="15">
        <v>22.866</v>
      </c>
      <c r="L20" s="15">
        <v>1577.817</v>
      </c>
      <c r="M20" s="57">
        <v>10280.606</v>
      </c>
      <c r="N20" s="59">
        <v>159.52526960974475</v>
      </c>
      <c r="O20" s="58">
        <v>0</v>
      </c>
      <c r="P20" s="62" t="s">
        <v>146</v>
      </c>
      <c r="Q20" s="4">
        <v>5</v>
      </c>
    </row>
    <row r="21" spans="1:17" ht="16.5" customHeight="1">
      <c r="A21" s="30">
        <v>6</v>
      </c>
      <c r="B21" s="32"/>
      <c r="C21" s="8" t="s">
        <v>111</v>
      </c>
      <c r="D21" s="57">
        <v>10427.636</v>
      </c>
      <c r="E21" s="15">
        <v>628</v>
      </c>
      <c r="F21" s="15">
        <v>845</v>
      </c>
      <c r="G21" s="15">
        <v>389</v>
      </c>
      <c r="H21" s="15">
        <v>328.765</v>
      </c>
      <c r="I21" s="57">
        <v>7648</v>
      </c>
      <c r="J21" s="15">
        <v>895</v>
      </c>
      <c r="K21" s="15">
        <v>22.46</v>
      </c>
      <c r="L21" s="15">
        <v>2028.799</v>
      </c>
      <c r="M21" s="57">
        <v>8398.837</v>
      </c>
      <c r="N21" s="59">
        <v>191.50941718350967</v>
      </c>
      <c r="O21" s="58">
        <v>3.45</v>
      </c>
      <c r="P21" s="61">
        <v>20</v>
      </c>
      <c r="Q21" s="4">
        <v>6</v>
      </c>
    </row>
    <row r="22" spans="1:17" ht="16.5" customHeight="1">
      <c r="A22" s="28"/>
      <c r="B22" s="33"/>
      <c r="C22" s="8"/>
      <c r="D22" s="57"/>
      <c r="E22" s="15"/>
      <c r="F22" s="15"/>
      <c r="G22" s="15"/>
      <c r="H22" s="15"/>
      <c r="I22" s="57"/>
      <c r="J22" s="15"/>
      <c r="K22" s="15"/>
      <c r="L22" s="15"/>
      <c r="M22" s="57"/>
      <c r="N22" s="59"/>
      <c r="O22" s="58"/>
      <c r="P22" s="61"/>
      <c r="Q22" s="4"/>
    </row>
    <row r="23" spans="1:17" ht="16.5" customHeight="1">
      <c r="A23" s="30">
        <v>7</v>
      </c>
      <c r="B23" s="32"/>
      <c r="C23" s="8" t="s">
        <v>112</v>
      </c>
      <c r="D23" s="57">
        <v>15043.162</v>
      </c>
      <c r="E23" s="15">
        <v>528</v>
      </c>
      <c r="F23" s="15">
        <v>1213</v>
      </c>
      <c r="G23" s="15">
        <v>292.587</v>
      </c>
      <c r="H23" s="15">
        <v>250.709</v>
      </c>
      <c r="I23" s="57">
        <v>11859</v>
      </c>
      <c r="J23" s="15">
        <v>1113</v>
      </c>
      <c r="K23" s="15">
        <v>37.201</v>
      </c>
      <c r="L23" s="15">
        <v>2417.881</v>
      </c>
      <c r="M23" s="57">
        <v>12625.281</v>
      </c>
      <c r="N23" s="59">
        <v>114.24559768346757</v>
      </c>
      <c r="O23" s="58">
        <v>2.575</v>
      </c>
      <c r="P23" s="61">
        <v>23</v>
      </c>
      <c r="Q23" s="4">
        <v>7</v>
      </c>
    </row>
    <row r="24" spans="1:17" ht="16.5" customHeight="1">
      <c r="A24" s="30">
        <v>8</v>
      </c>
      <c r="B24" s="32"/>
      <c r="C24" s="8" t="s">
        <v>113</v>
      </c>
      <c r="D24" s="57">
        <v>19976.701</v>
      </c>
      <c r="E24" s="15">
        <v>1183</v>
      </c>
      <c r="F24" s="15">
        <v>1851</v>
      </c>
      <c r="G24" s="15">
        <v>618</v>
      </c>
      <c r="H24" s="15">
        <v>599.076</v>
      </c>
      <c r="I24" s="57">
        <v>13834</v>
      </c>
      <c r="J24" s="15">
        <v>2046</v>
      </c>
      <c r="K24" s="15">
        <v>445.558</v>
      </c>
      <c r="L24" s="15">
        <v>4384.948</v>
      </c>
      <c r="M24" s="57">
        <v>15591.753</v>
      </c>
      <c r="N24" s="59">
        <v>165.68287888126156</v>
      </c>
      <c r="O24" s="58">
        <v>7.037</v>
      </c>
      <c r="P24" s="61">
        <v>48</v>
      </c>
      <c r="Q24" s="4">
        <v>8</v>
      </c>
    </row>
    <row r="25" spans="1:17" ht="16.5" customHeight="1">
      <c r="A25" s="30">
        <v>9</v>
      </c>
      <c r="B25" s="32"/>
      <c r="C25" s="8" t="s">
        <v>114</v>
      </c>
      <c r="D25" s="57">
        <v>20099.913</v>
      </c>
      <c r="E25" s="15">
        <v>1163</v>
      </c>
      <c r="F25" s="15">
        <v>2224</v>
      </c>
      <c r="G25" s="15">
        <v>555</v>
      </c>
      <c r="H25" s="15">
        <v>555.15</v>
      </c>
      <c r="I25" s="57">
        <v>14725</v>
      </c>
      <c r="J25" s="15">
        <v>1393</v>
      </c>
      <c r="K25" s="15">
        <v>39.914</v>
      </c>
      <c r="L25" s="15">
        <v>3183.862</v>
      </c>
      <c r="M25" s="57">
        <v>16916.051</v>
      </c>
      <c r="N25" s="59">
        <v>121.66757291329522</v>
      </c>
      <c r="O25" s="58">
        <v>4.875</v>
      </c>
      <c r="P25" s="61">
        <v>32</v>
      </c>
      <c r="Q25" s="4">
        <v>9</v>
      </c>
    </row>
    <row r="26" spans="1:17" ht="16.5" customHeight="1">
      <c r="A26" s="30">
        <v>10</v>
      </c>
      <c r="B26" s="32"/>
      <c r="C26" s="8" t="s">
        <v>115</v>
      </c>
      <c r="D26" s="57">
        <v>21352.461</v>
      </c>
      <c r="E26" s="15">
        <v>828</v>
      </c>
      <c r="F26" s="15">
        <v>1801</v>
      </c>
      <c r="G26" s="15">
        <v>484</v>
      </c>
      <c r="H26" s="15">
        <v>426.186</v>
      </c>
      <c r="I26" s="57">
        <v>16790</v>
      </c>
      <c r="J26" s="15">
        <v>1292</v>
      </c>
      <c r="K26" s="15">
        <v>156.896</v>
      </c>
      <c r="L26" s="15">
        <v>2670.894</v>
      </c>
      <c r="M26" s="57">
        <v>18681.567</v>
      </c>
      <c r="N26" s="59">
        <v>163.0026175954768</v>
      </c>
      <c r="O26" s="58">
        <v>0</v>
      </c>
      <c r="P26" s="62" t="s">
        <v>146</v>
      </c>
      <c r="Q26" s="4">
        <v>10</v>
      </c>
    </row>
    <row r="27" spans="1:17" ht="16.5" customHeight="1">
      <c r="A27" s="30">
        <v>11</v>
      </c>
      <c r="B27" s="32"/>
      <c r="C27" s="8" t="s">
        <v>116</v>
      </c>
      <c r="D27" s="57">
        <v>14984.978</v>
      </c>
      <c r="E27" s="15">
        <v>867</v>
      </c>
      <c r="F27" s="15">
        <v>1407</v>
      </c>
      <c r="G27" s="15">
        <v>851</v>
      </c>
      <c r="H27" s="15">
        <v>376.479</v>
      </c>
      <c r="I27" s="57">
        <v>10463</v>
      </c>
      <c r="J27" s="15">
        <v>1355</v>
      </c>
      <c r="K27" s="15">
        <v>41.678</v>
      </c>
      <c r="L27" s="15">
        <v>2616.32</v>
      </c>
      <c r="M27" s="57">
        <v>12368.658</v>
      </c>
      <c r="N27" s="59">
        <v>139.12375146225142</v>
      </c>
      <c r="O27" s="58">
        <v>12.484</v>
      </c>
      <c r="P27" s="61">
        <v>85</v>
      </c>
      <c r="Q27" s="4">
        <v>11</v>
      </c>
    </row>
    <row r="28" spans="1:17" ht="16.5" customHeight="1">
      <c r="A28" s="30">
        <v>12</v>
      </c>
      <c r="B28" s="32"/>
      <c r="C28" s="8" t="s">
        <v>117</v>
      </c>
      <c r="D28" s="57">
        <v>20777.996</v>
      </c>
      <c r="E28" s="15">
        <v>473</v>
      </c>
      <c r="F28" s="15">
        <v>1144</v>
      </c>
      <c r="G28" s="15">
        <v>501</v>
      </c>
      <c r="H28" s="15">
        <v>499.457</v>
      </c>
      <c r="I28" s="57">
        <v>17387</v>
      </c>
      <c r="J28" s="15">
        <v>1255</v>
      </c>
      <c r="K28" s="15">
        <v>18.671</v>
      </c>
      <c r="L28" s="15">
        <v>1987.088</v>
      </c>
      <c r="M28" s="57">
        <v>18790.908</v>
      </c>
      <c r="N28" s="59">
        <v>136.17389413879064</v>
      </c>
      <c r="O28" s="58">
        <v>3.185</v>
      </c>
      <c r="P28" s="61">
        <v>10</v>
      </c>
      <c r="Q28" s="4">
        <v>12</v>
      </c>
    </row>
    <row r="29" spans="1:17" ht="16.5" customHeight="1">
      <c r="A29" s="30"/>
      <c r="B29" s="32"/>
      <c r="C29" s="8"/>
      <c r="D29" s="57"/>
      <c r="E29" s="15"/>
      <c r="F29" s="15"/>
      <c r="G29" s="15"/>
      <c r="H29" s="15"/>
      <c r="I29" s="57"/>
      <c r="J29" s="15"/>
      <c r="K29" s="15"/>
      <c r="L29" s="15"/>
      <c r="M29" s="57"/>
      <c r="N29" s="59"/>
      <c r="O29" s="58"/>
      <c r="P29" s="61"/>
      <c r="Q29" s="4"/>
    </row>
    <row r="30" spans="1:17" ht="16.5" customHeight="1">
      <c r="A30" s="30">
        <v>13</v>
      </c>
      <c r="B30" s="32"/>
      <c r="C30" s="8" t="s">
        <v>118</v>
      </c>
      <c r="D30" s="57">
        <v>22196.14</v>
      </c>
      <c r="E30" s="15">
        <v>892</v>
      </c>
      <c r="F30" s="15">
        <v>1743</v>
      </c>
      <c r="G30" s="15">
        <v>645</v>
      </c>
      <c r="H30" s="15">
        <v>603.642</v>
      </c>
      <c r="I30" s="57">
        <v>16809</v>
      </c>
      <c r="J30" s="15">
        <v>1877</v>
      </c>
      <c r="K30" s="15">
        <v>229.165</v>
      </c>
      <c r="L30" s="15">
        <v>2456.113</v>
      </c>
      <c r="M30" s="57">
        <v>19740.027</v>
      </c>
      <c r="N30" s="59">
        <v>136.7880965414972</v>
      </c>
      <c r="O30" s="58">
        <v>2.978</v>
      </c>
      <c r="P30" s="61">
        <v>24</v>
      </c>
      <c r="Q30" s="4">
        <v>13</v>
      </c>
    </row>
    <row r="31" spans="1:17" ht="16.5" customHeight="1">
      <c r="A31" s="30">
        <v>14</v>
      </c>
      <c r="B31" s="32"/>
      <c r="C31" s="8" t="s">
        <v>119</v>
      </c>
      <c r="D31" s="57">
        <v>11080.75</v>
      </c>
      <c r="E31" s="15">
        <v>589</v>
      </c>
      <c r="F31" s="15">
        <v>877</v>
      </c>
      <c r="G31" s="15">
        <v>287</v>
      </c>
      <c r="H31" s="15">
        <v>266.646</v>
      </c>
      <c r="I31" s="57">
        <v>8542</v>
      </c>
      <c r="J31" s="15">
        <v>759</v>
      </c>
      <c r="K31" s="15">
        <v>27.034</v>
      </c>
      <c r="L31" s="15">
        <v>1620.356</v>
      </c>
      <c r="M31" s="57">
        <v>9460.394</v>
      </c>
      <c r="N31" s="59">
        <v>122.31580988829127</v>
      </c>
      <c r="O31" s="58">
        <v>2.52</v>
      </c>
      <c r="P31" s="61">
        <v>16</v>
      </c>
      <c r="Q31" s="4">
        <v>14</v>
      </c>
    </row>
    <row r="32" spans="1:17" ht="16.5" customHeight="1">
      <c r="A32" s="30">
        <v>15</v>
      </c>
      <c r="B32" s="32"/>
      <c r="C32" s="8" t="s">
        <v>120</v>
      </c>
      <c r="D32" s="57">
        <v>10848.876</v>
      </c>
      <c r="E32" s="15">
        <v>327</v>
      </c>
      <c r="F32" s="15">
        <v>579</v>
      </c>
      <c r="G32" s="15">
        <v>563</v>
      </c>
      <c r="H32" s="15">
        <v>254.564</v>
      </c>
      <c r="I32" s="57">
        <v>8022</v>
      </c>
      <c r="J32" s="15">
        <v>1316</v>
      </c>
      <c r="K32" s="15">
        <v>42.318</v>
      </c>
      <c r="L32" s="15">
        <v>1184.275</v>
      </c>
      <c r="M32" s="57">
        <v>9664.601</v>
      </c>
      <c r="N32" s="59">
        <v>135.4970908632075</v>
      </c>
      <c r="O32" s="58">
        <v>2.38</v>
      </c>
      <c r="P32" s="61">
        <v>11</v>
      </c>
      <c r="Q32" s="4">
        <v>15</v>
      </c>
    </row>
    <row r="33" spans="1:17" ht="16.5" customHeight="1">
      <c r="A33" s="30">
        <v>16</v>
      </c>
      <c r="B33" s="32"/>
      <c r="C33" s="8" t="s">
        <v>121</v>
      </c>
      <c r="D33" s="57">
        <v>18359.571</v>
      </c>
      <c r="E33" s="15">
        <v>888</v>
      </c>
      <c r="F33" s="15">
        <v>1802</v>
      </c>
      <c r="G33" s="15">
        <v>460</v>
      </c>
      <c r="H33" s="15">
        <v>380.777</v>
      </c>
      <c r="I33" s="57">
        <v>13086</v>
      </c>
      <c r="J33" s="15">
        <v>2067</v>
      </c>
      <c r="K33" s="15">
        <v>56.361</v>
      </c>
      <c r="L33" s="15">
        <v>2870.344</v>
      </c>
      <c r="M33" s="57">
        <v>15489.227</v>
      </c>
      <c r="N33" s="59">
        <v>131.82657429551392</v>
      </c>
      <c r="O33" s="58">
        <v>2.683</v>
      </c>
      <c r="P33" s="61">
        <v>13</v>
      </c>
      <c r="Q33" s="4">
        <v>16</v>
      </c>
    </row>
    <row r="34" spans="1:17" ht="16.5" customHeight="1">
      <c r="A34" s="30">
        <v>17</v>
      </c>
      <c r="B34" s="32"/>
      <c r="C34" s="8" t="s">
        <v>122</v>
      </c>
      <c r="D34" s="57">
        <v>15552</v>
      </c>
      <c r="E34" s="15">
        <v>1083</v>
      </c>
      <c r="F34" s="15">
        <v>1368</v>
      </c>
      <c r="G34" s="15">
        <v>235</v>
      </c>
      <c r="H34" s="15">
        <v>233.397</v>
      </c>
      <c r="I34" s="57">
        <v>11422</v>
      </c>
      <c r="J34" s="15">
        <v>1361</v>
      </c>
      <c r="K34" s="15">
        <v>81.302</v>
      </c>
      <c r="L34" s="15">
        <v>3185.571</v>
      </c>
      <c r="M34" s="57">
        <v>12366.429</v>
      </c>
      <c r="N34" s="59">
        <v>139.67999864458852</v>
      </c>
      <c r="O34" s="58">
        <v>1.495</v>
      </c>
      <c r="P34" s="61">
        <v>8</v>
      </c>
      <c r="Q34" s="4">
        <v>17</v>
      </c>
    </row>
    <row r="35" spans="1:17" ht="16.5" customHeight="1">
      <c r="A35" s="30">
        <v>18</v>
      </c>
      <c r="B35" s="32"/>
      <c r="C35" s="8" t="s">
        <v>123</v>
      </c>
      <c r="D35" s="57">
        <v>11296.601</v>
      </c>
      <c r="E35" s="15">
        <v>446</v>
      </c>
      <c r="F35" s="15">
        <v>842</v>
      </c>
      <c r="G35" s="15">
        <v>557</v>
      </c>
      <c r="H35" s="15">
        <v>266.287</v>
      </c>
      <c r="I35" s="57">
        <v>8358</v>
      </c>
      <c r="J35" s="15">
        <v>957</v>
      </c>
      <c r="K35" s="15">
        <v>136.857</v>
      </c>
      <c r="L35" s="15">
        <v>1592.468</v>
      </c>
      <c r="M35" s="57">
        <v>9704.133</v>
      </c>
      <c r="N35" s="59">
        <v>150.4353481017564</v>
      </c>
      <c r="O35" s="58">
        <v>7.73</v>
      </c>
      <c r="P35" s="61">
        <v>33</v>
      </c>
      <c r="Q35" s="4">
        <v>18</v>
      </c>
    </row>
    <row r="36" spans="1:17" ht="16.5" customHeight="1">
      <c r="A36" s="30"/>
      <c r="B36" s="32"/>
      <c r="C36" s="8"/>
      <c r="D36" s="57"/>
      <c r="E36" s="15"/>
      <c r="F36" s="15"/>
      <c r="H36" s="15"/>
      <c r="I36" s="57"/>
      <c r="J36" s="15"/>
      <c r="K36" s="15"/>
      <c r="L36" s="15"/>
      <c r="M36" s="57"/>
      <c r="N36" s="59"/>
      <c r="O36" s="58"/>
      <c r="P36" s="61"/>
      <c r="Q36" s="4"/>
    </row>
    <row r="37" spans="1:17" ht="16.5" customHeight="1">
      <c r="A37" s="30">
        <v>19</v>
      </c>
      <c r="B37" s="32"/>
      <c r="C37" s="8" t="s">
        <v>124</v>
      </c>
      <c r="D37" s="57">
        <v>21964.69</v>
      </c>
      <c r="E37" s="15">
        <v>682</v>
      </c>
      <c r="F37" s="15">
        <v>1593</v>
      </c>
      <c r="G37" s="15">
        <v>800</v>
      </c>
      <c r="H37" s="15">
        <v>436.785</v>
      </c>
      <c r="I37" s="57">
        <v>17683</v>
      </c>
      <c r="J37" s="15">
        <v>1106</v>
      </c>
      <c r="K37" s="15">
        <v>100.024</v>
      </c>
      <c r="L37" s="15">
        <v>2977.683</v>
      </c>
      <c r="M37" s="57">
        <v>18987.007</v>
      </c>
      <c r="N37" s="59">
        <v>150.82699426465214</v>
      </c>
      <c r="O37" s="58">
        <v>3.165</v>
      </c>
      <c r="P37" s="61">
        <v>12</v>
      </c>
      <c r="Q37" s="4">
        <v>19</v>
      </c>
    </row>
    <row r="38" spans="1:17" ht="16.5" customHeight="1">
      <c r="A38" s="30">
        <v>20</v>
      </c>
      <c r="B38" s="32"/>
      <c r="C38" s="8" t="s">
        <v>125</v>
      </c>
      <c r="D38" s="57">
        <v>13171.5</v>
      </c>
      <c r="E38" s="15">
        <v>574</v>
      </c>
      <c r="F38" s="15">
        <v>1051</v>
      </c>
      <c r="G38" s="15">
        <v>248</v>
      </c>
      <c r="H38" s="15">
        <v>241.444</v>
      </c>
      <c r="I38" s="57">
        <v>10565</v>
      </c>
      <c r="J38" s="15">
        <v>721</v>
      </c>
      <c r="K38" s="15">
        <v>12.429</v>
      </c>
      <c r="L38" s="15">
        <v>1804.114</v>
      </c>
      <c r="M38" s="57">
        <v>11367.386</v>
      </c>
      <c r="N38" s="59">
        <v>124.75319088225288</v>
      </c>
      <c r="O38" s="58">
        <v>2.617</v>
      </c>
      <c r="P38" s="61">
        <v>15</v>
      </c>
      <c r="Q38" s="4">
        <v>20</v>
      </c>
    </row>
    <row r="39" spans="1:17" ht="16.5" customHeight="1">
      <c r="A39" s="30">
        <v>21</v>
      </c>
      <c r="B39" s="32"/>
      <c r="C39" s="8" t="s">
        <v>126</v>
      </c>
      <c r="D39" s="57">
        <v>16431.773</v>
      </c>
      <c r="E39" s="15">
        <v>586</v>
      </c>
      <c r="F39" s="15">
        <v>1204</v>
      </c>
      <c r="G39" s="15">
        <v>278</v>
      </c>
      <c r="H39" s="15">
        <v>256.23</v>
      </c>
      <c r="I39" s="57">
        <v>13172</v>
      </c>
      <c r="J39" s="15">
        <v>1138</v>
      </c>
      <c r="K39" s="15">
        <v>53.534</v>
      </c>
      <c r="L39" s="15">
        <v>1686.641</v>
      </c>
      <c r="M39" s="57">
        <v>14745.132</v>
      </c>
      <c r="N39" s="59">
        <v>156.99504903056825</v>
      </c>
      <c r="O39" s="58">
        <v>2.79</v>
      </c>
      <c r="P39" s="61">
        <v>9</v>
      </c>
      <c r="Q39" s="4">
        <v>21</v>
      </c>
    </row>
    <row r="40" spans="1:17" ht="16.5" customHeight="1">
      <c r="A40" s="30">
        <v>22</v>
      </c>
      <c r="B40" s="32"/>
      <c r="C40" s="8" t="s">
        <v>127</v>
      </c>
      <c r="D40" s="57">
        <v>18133.764</v>
      </c>
      <c r="E40" s="15">
        <v>786</v>
      </c>
      <c r="F40" s="15">
        <v>1204</v>
      </c>
      <c r="G40" s="15">
        <v>539</v>
      </c>
      <c r="H40" s="15">
        <v>538.861</v>
      </c>
      <c r="I40" s="57">
        <v>13306</v>
      </c>
      <c r="J40" s="15">
        <v>2233</v>
      </c>
      <c r="K40" s="15">
        <v>66.461</v>
      </c>
      <c r="L40" s="15">
        <v>2995.75</v>
      </c>
      <c r="M40" s="57">
        <v>15138.014</v>
      </c>
      <c r="N40" s="59">
        <v>129.1297864899216</v>
      </c>
      <c r="O40" s="58">
        <v>0.875</v>
      </c>
      <c r="P40" s="61">
        <v>6</v>
      </c>
      <c r="Q40" s="4">
        <v>22</v>
      </c>
    </row>
    <row r="41" spans="1:17" ht="16.5" customHeight="1">
      <c r="A41" s="30">
        <v>23</v>
      </c>
      <c r="B41" s="32"/>
      <c r="C41" s="8" t="s">
        <v>128</v>
      </c>
      <c r="D41" s="57">
        <v>15464.328</v>
      </c>
      <c r="E41" s="15">
        <v>739</v>
      </c>
      <c r="F41" s="15">
        <v>1698</v>
      </c>
      <c r="G41" s="15">
        <v>813</v>
      </c>
      <c r="H41" s="15">
        <v>798.568</v>
      </c>
      <c r="I41" s="57">
        <v>10591</v>
      </c>
      <c r="J41" s="15">
        <v>1506</v>
      </c>
      <c r="K41" s="15">
        <v>117.422</v>
      </c>
      <c r="L41" s="15">
        <v>2423.961</v>
      </c>
      <c r="M41" s="57">
        <v>13040.367</v>
      </c>
      <c r="N41" s="59">
        <v>121.62819568157441</v>
      </c>
      <c r="O41" s="58">
        <v>4.759</v>
      </c>
      <c r="P41" s="61">
        <v>29</v>
      </c>
      <c r="Q41" s="4">
        <v>23</v>
      </c>
    </row>
    <row r="42" spans="1:17" ht="16.5" customHeight="1">
      <c r="A42" s="30"/>
      <c r="B42" s="32"/>
      <c r="C42" s="8"/>
      <c r="D42" s="57"/>
      <c r="E42" s="15"/>
      <c r="F42" s="15"/>
      <c r="H42" s="15"/>
      <c r="I42" s="57"/>
      <c r="J42" s="15"/>
      <c r="K42" s="15"/>
      <c r="L42" s="15"/>
      <c r="M42" s="57"/>
      <c r="N42" s="59"/>
      <c r="O42" s="58"/>
      <c r="P42" s="61"/>
      <c r="Q42" s="4"/>
    </row>
    <row r="43" spans="1:17" ht="16.5" customHeight="1">
      <c r="A43" s="79">
        <v>24</v>
      </c>
      <c r="B43" s="80"/>
      <c r="C43" s="29" t="s">
        <v>129</v>
      </c>
      <c r="D43" s="81">
        <v>394626.652</v>
      </c>
      <c r="E43" s="82">
        <v>21929</v>
      </c>
      <c r="F43" s="82">
        <v>36411</v>
      </c>
      <c r="G43" s="82">
        <v>14647.587</v>
      </c>
      <c r="H43" s="82">
        <v>11210.397</v>
      </c>
      <c r="I43" s="81">
        <v>285732</v>
      </c>
      <c r="J43" s="81">
        <v>32150</v>
      </c>
      <c r="K43" s="82">
        <v>3755.755</v>
      </c>
      <c r="L43" s="82">
        <v>56688.095</v>
      </c>
      <c r="M43" s="81">
        <v>337938.557</v>
      </c>
      <c r="N43" s="83">
        <v>144.10448237895795</v>
      </c>
      <c r="O43" s="84">
        <v>92.637</v>
      </c>
      <c r="P43" s="85">
        <v>514</v>
      </c>
      <c r="Q43" s="86">
        <v>24</v>
      </c>
    </row>
    <row r="44" spans="16:17" ht="12">
      <c r="P44" s="4"/>
      <c r="Q44" s="4"/>
    </row>
    <row r="45" spans="1:17" ht="12">
      <c r="A45" s="1" t="s">
        <v>219</v>
      </c>
      <c r="P45" s="4"/>
      <c r="Q45" s="4"/>
    </row>
    <row r="46" spans="16:17" ht="12">
      <c r="P46" s="4"/>
      <c r="Q46" s="4"/>
    </row>
    <row r="47" spans="16:17" ht="12">
      <c r="P47" s="4"/>
      <c r="Q47" s="4"/>
    </row>
    <row r="48" spans="16:17" ht="12">
      <c r="P48" s="4"/>
      <c r="Q48" s="4"/>
    </row>
    <row r="49" spans="16:17" ht="12">
      <c r="P49" s="4"/>
      <c r="Q49" s="4"/>
    </row>
    <row r="50" spans="16:17" ht="12">
      <c r="P50" s="4"/>
      <c r="Q50" s="4"/>
    </row>
    <row r="51" spans="16:17" ht="12">
      <c r="P51" s="4"/>
      <c r="Q51" s="4"/>
    </row>
    <row r="52" spans="16:17" ht="12">
      <c r="P52" s="4"/>
      <c r="Q52" s="4"/>
    </row>
    <row r="53" spans="16:17" ht="12">
      <c r="P53" s="4"/>
      <c r="Q53" s="4"/>
    </row>
    <row r="54" spans="16:17" ht="12">
      <c r="P54" s="4"/>
      <c r="Q54" s="4"/>
    </row>
    <row r="55" spans="16:17" ht="12">
      <c r="P55" s="4"/>
      <c r="Q55" s="4"/>
    </row>
    <row r="56" spans="16:17" ht="12">
      <c r="P56" s="4"/>
      <c r="Q56" s="4"/>
    </row>
    <row r="57" spans="16:17" ht="12">
      <c r="P57" s="4"/>
      <c r="Q57" s="4"/>
    </row>
    <row r="58" spans="16:17" ht="12">
      <c r="P58" s="4"/>
      <c r="Q58" s="4"/>
    </row>
    <row r="59" spans="16:17" ht="12">
      <c r="P59" s="4"/>
      <c r="Q59" s="4"/>
    </row>
    <row r="60" spans="16:17" ht="12">
      <c r="P60" s="4"/>
      <c r="Q60" s="4"/>
    </row>
    <row r="61" spans="16:17" ht="12">
      <c r="P61" s="4"/>
      <c r="Q61" s="4"/>
    </row>
    <row r="62" spans="16:17" ht="12">
      <c r="P62" s="4"/>
      <c r="Q62" s="4"/>
    </row>
    <row r="63" spans="16:17" ht="12">
      <c r="P63" s="4"/>
      <c r="Q63" s="4"/>
    </row>
    <row r="64" spans="16:17" ht="12">
      <c r="P64" s="4"/>
      <c r="Q64" s="4"/>
    </row>
    <row r="65" spans="16:17" ht="12">
      <c r="P65" s="4"/>
      <c r="Q65" s="4"/>
    </row>
  </sheetData>
  <mergeCells count="18">
    <mergeCell ref="F5:F13"/>
    <mergeCell ref="I5:I13"/>
    <mergeCell ref="J5:J13"/>
    <mergeCell ref="H5:H13"/>
    <mergeCell ref="B4:C14"/>
    <mergeCell ref="A4:A14"/>
    <mergeCell ref="O4:O13"/>
    <mergeCell ref="P4:P13"/>
    <mergeCell ref="M5:M13"/>
    <mergeCell ref="N5:N13"/>
    <mergeCell ref="G5:G13"/>
    <mergeCell ref="D4:D13"/>
    <mergeCell ref="E4:K4"/>
    <mergeCell ref="E5:E13"/>
    <mergeCell ref="Q4:Q13"/>
    <mergeCell ref="K5:K13"/>
    <mergeCell ref="L4:L13"/>
    <mergeCell ref="M4:N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A1" sqref="A1:I1"/>
    </sheetView>
  </sheetViews>
  <sheetFormatPr defaultColWidth="11.421875" defaultRowHeight="12.75" customHeight="1"/>
  <cols>
    <col min="1" max="5" width="2.28125" style="1" customWidth="1"/>
    <col min="6" max="6" width="39.7109375" style="1" customWidth="1"/>
    <col min="7" max="9" width="12.28125" style="1" customWidth="1"/>
    <col min="10" max="10" width="14.421875" style="1" customWidth="1"/>
    <col min="11" max="11" width="12.7109375" style="1" bestFit="1" customWidth="1"/>
    <col min="12" max="12" width="11.421875" style="1" customWidth="1"/>
    <col min="13" max="13" width="12.7109375" style="1" bestFit="1" customWidth="1"/>
    <col min="14" max="16384" width="11.421875" style="1" customWidth="1"/>
  </cols>
  <sheetData>
    <row r="1" spans="1:9" ht="12.75" customHeight="1">
      <c r="A1" s="105" t="s">
        <v>86</v>
      </c>
      <c r="B1" s="105"/>
      <c r="C1" s="105"/>
      <c r="D1" s="105"/>
      <c r="E1" s="105"/>
      <c r="F1" s="105"/>
      <c r="G1" s="105"/>
      <c r="H1" s="105"/>
      <c r="I1" s="105"/>
    </row>
    <row r="4" spans="1:9" ht="12.75" customHeight="1">
      <c r="A4" s="112" t="s">
        <v>27</v>
      </c>
      <c r="B4" s="112"/>
      <c r="C4" s="112"/>
      <c r="D4" s="112"/>
      <c r="E4" s="112"/>
      <c r="F4" s="113"/>
      <c r="G4" s="120" t="s">
        <v>36</v>
      </c>
      <c r="H4" s="123" t="s">
        <v>29</v>
      </c>
      <c r="I4" s="124"/>
    </row>
    <row r="5" spans="1:9" ht="12.75" customHeight="1">
      <c r="A5" s="114"/>
      <c r="B5" s="114"/>
      <c r="C5" s="114"/>
      <c r="D5" s="114"/>
      <c r="E5" s="114"/>
      <c r="F5" s="115"/>
      <c r="G5" s="121"/>
      <c r="H5" s="20" t="s">
        <v>30</v>
      </c>
      <c r="I5" s="6" t="s">
        <v>31</v>
      </c>
    </row>
    <row r="6" spans="1:9" ht="12.75" customHeight="1">
      <c r="A6" s="114"/>
      <c r="B6" s="114"/>
      <c r="C6" s="114"/>
      <c r="D6" s="114"/>
      <c r="E6" s="114"/>
      <c r="F6" s="115"/>
      <c r="G6" s="122"/>
      <c r="H6" s="90" t="s">
        <v>32</v>
      </c>
      <c r="I6" s="90"/>
    </row>
    <row r="7" spans="1:11" ht="12.75" customHeight="1">
      <c r="A7" s="116"/>
      <c r="B7" s="116"/>
      <c r="C7" s="116"/>
      <c r="D7" s="116"/>
      <c r="E7" s="116"/>
      <c r="F7" s="117"/>
      <c r="G7" s="123" t="s">
        <v>5</v>
      </c>
      <c r="H7" s="124"/>
      <c r="I7" s="124"/>
      <c r="K7" s="1" t="s">
        <v>181</v>
      </c>
    </row>
    <row r="8" spans="1:6" ht="12.75" customHeight="1">
      <c r="A8" s="4"/>
      <c r="B8" s="4"/>
      <c r="C8" s="4"/>
      <c r="D8" s="4"/>
      <c r="E8" s="4"/>
      <c r="F8" s="8"/>
    </row>
    <row r="9" spans="1:13" ht="12.75" customHeight="1">
      <c r="A9" s="13" t="s">
        <v>33</v>
      </c>
      <c r="B9" s="18"/>
      <c r="C9" s="18"/>
      <c r="D9" s="18"/>
      <c r="E9" s="18"/>
      <c r="F9" s="19"/>
      <c r="G9" s="21">
        <f>K9/1000</f>
        <v>21929.352</v>
      </c>
      <c r="H9" s="21">
        <f aca="true" t="shared" si="0" ref="H9:I22">L9/1000</f>
        <v>6263.244</v>
      </c>
      <c r="I9" s="21">
        <f t="shared" si="0"/>
        <v>15666.108</v>
      </c>
      <c r="K9" s="21">
        <v>21929352</v>
      </c>
      <c r="L9" s="21">
        <v>6263244</v>
      </c>
      <c r="M9" s="21">
        <v>15666108</v>
      </c>
    </row>
    <row r="10" spans="1:13" ht="12.75" customHeight="1">
      <c r="A10" s="4"/>
      <c r="B10" s="4" t="s">
        <v>34</v>
      </c>
      <c r="F10" s="8"/>
      <c r="G10" s="21">
        <f aca="true" t="shared" si="1" ref="G10:I54">K10/1000</f>
        <v>20397.64</v>
      </c>
      <c r="H10" s="21">
        <f t="shared" si="0"/>
        <v>5168.808</v>
      </c>
      <c r="I10" s="21">
        <f t="shared" si="0"/>
        <v>15228.832</v>
      </c>
      <c r="K10" s="22">
        <v>20397640</v>
      </c>
      <c r="L10" s="22">
        <v>5168808</v>
      </c>
      <c r="M10" s="22">
        <v>15228832</v>
      </c>
    </row>
    <row r="11" spans="1:13" ht="12.75" customHeight="1">
      <c r="A11" s="4"/>
      <c r="B11" s="4" t="s">
        <v>35</v>
      </c>
      <c r="F11" s="8"/>
      <c r="G11" s="21">
        <f t="shared" si="1"/>
        <v>1109.759</v>
      </c>
      <c r="H11" s="21">
        <f t="shared" si="0"/>
        <v>713.629</v>
      </c>
      <c r="I11" s="21">
        <f t="shared" si="0"/>
        <v>396.13</v>
      </c>
      <c r="K11" s="22">
        <v>1109759</v>
      </c>
      <c r="L11" s="22">
        <v>713629</v>
      </c>
      <c r="M11" s="22">
        <v>396130</v>
      </c>
    </row>
    <row r="12" spans="1:13" ht="12.75" customHeight="1">
      <c r="A12" s="4"/>
      <c r="B12" s="4" t="s">
        <v>37</v>
      </c>
      <c r="F12" s="8"/>
      <c r="G12" s="21">
        <f t="shared" si="1"/>
        <v>421.953</v>
      </c>
      <c r="H12" s="21">
        <f t="shared" si="0"/>
        <v>380.807</v>
      </c>
      <c r="I12" s="21">
        <f t="shared" si="0"/>
        <v>41.146</v>
      </c>
      <c r="K12" s="22">
        <v>421953</v>
      </c>
      <c r="L12" s="22">
        <v>380807</v>
      </c>
      <c r="M12" s="22">
        <v>41146</v>
      </c>
    </row>
    <row r="13" spans="1:13" ht="12.75" customHeight="1">
      <c r="A13" s="4"/>
      <c r="B13" s="4"/>
      <c r="F13" s="8"/>
      <c r="G13" s="21"/>
      <c r="H13" s="21"/>
      <c r="I13" s="21"/>
      <c r="K13" s="22"/>
      <c r="L13" s="22"/>
      <c r="M13" s="22"/>
    </row>
    <row r="14" spans="1:13" ht="12.75" customHeight="1">
      <c r="A14" s="4" t="s">
        <v>7</v>
      </c>
      <c r="B14" s="4"/>
      <c r="C14" s="4"/>
      <c r="D14" s="4"/>
      <c r="E14" s="4"/>
      <c r="F14" s="8"/>
      <c r="G14" s="21">
        <f t="shared" si="1"/>
        <v>36411.453</v>
      </c>
      <c r="H14" s="21">
        <f t="shared" si="0"/>
        <v>22389.355</v>
      </c>
      <c r="I14" s="21">
        <f t="shared" si="0"/>
        <v>14022.098</v>
      </c>
      <c r="K14" s="22">
        <v>36411453</v>
      </c>
      <c r="L14" s="22">
        <v>22389355</v>
      </c>
      <c r="M14" s="22">
        <v>14022098</v>
      </c>
    </row>
    <row r="15" spans="1:13" ht="12.75" customHeight="1">
      <c r="A15" s="4"/>
      <c r="B15" s="4"/>
      <c r="C15" s="4"/>
      <c r="D15" s="4"/>
      <c r="E15" s="4"/>
      <c r="F15" s="8"/>
      <c r="G15" s="21"/>
      <c r="H15" s="21"/>
      <c r="I15" s="21"/>
      <c r="K15" s="22"/>
      <c r="L15" s="22"/>
      <c r="M15" s="22"/>
    </row>
    <row r="16" spans="1:9" ht="12.75" customHeight="1">
      <c r="A16" s="4" t="s">
        <v>38</v>
      </c>
      <c r="B16" s="4"/>
      <c r="C16" s="4"/>
      <c r="D16" s="4"/>
      <c r="E16" s="4"/>
      <c r="F16" s="8"/>
      <c r="G16" s="21"/>
      <c r="H16" s="21"/>
      <c r="I16" s="21"/>
    </row>
    <row r="17" spans="1:13" ht="12.75" customHeight="1">
      <c r="A17" s="4"/>
      <c r="B17" s="4" t="s">
        <v>39</v>
      </c>
      <c r="C17" s="4"/>
      <c r="D17" s="4"/>
      <c r="E17" s="4"/>
      <c r="F17" s="8"/>
      <c r="G17" s="21">
        <f t="shared" si="1"/>
        <v>3437.849</v>
      </c>
      <c r="H17" s="21">
        <f t="shared" si="0"/>
        <v>1948.415</v>
      </c>
      <c r="I17" s="21">
        <f t="shared" si="0"/>
        <v>1489.434</v>
      </c>
      <c r="K17" s="22">
        <v>3437849</v>
      </c>
      <c r="L17" s="22">
        <v>1948415</v>
      </c>
      <c r="M17" s="22">
        <v>1489434</v>
      </c>
    </row>
    <row r="18" spans="1:13" ht="12.75" customHeight="1">
      <c r="A18" s="4"/>
      <c r="B18" s="4" t="s">
        <v>40</v>
      </c>
      <c r="C18" s="4"/>
      <c r="D18" s="4"/>
      <c r="E18" s="4"/>
      <c r="F18" s="8"/>
      <c r="G18" s="21">
        <f t="shared" si="1"/>
        <v>62.019</v>
      </c>
      <c r="H18" s="21">
        <f t="shared" si="0"/>
        <v>0.159</v>
      </c>
      <c r="I18" s="21">
        <f t="shared" si="0"/>
        <v>61.86</v>
      </c>
      <c r="K18" s="22">
        <v>62019</v>
      </c>
      <c r="L18" s="22">
        <v>159</v>
      </c>
      <c r="M18" s="22">
        <v>61860</v>
      </c>
    </row>
    <row r="19" spans="1:13" ht="12.75" customHeight="1">
      <c r="A19" s="4"/>
      <c r="B19" s="4" t="s">
        <v>41</v>
      </c>
      <c r="C19" s="4"/>
      <c r="D19" s="4"/>
      <c r="E19" s="4"/>
      <c r="F19" s="8"/>
      <c r="G19" s="21">
        <f t="shared" si="1"/>
        <v>3334.412</v>
      </c>
      <c r="H19" s="21">
        <f t="shared" si="0"/>
        <v>1929.062</v>
      </c>
      <c r="I19" s="21">
        <f t="shared" si="0"/>
        <v>1405.35</v>
      </c>
      <c r="K19" s="22">
        <v>3334412</v>
      </c>
      <c r="L19" s="22">
        <v>1929062</v>
      </c>
      <c r="M19" s="22">
        <v>1405350</v>
      </c>
    </row>
    <row r="20" spans="1:13" ht="12.75" customHeight="1">
      <c r="A20" s="4"/>
      <c r="B20" s="4" t="s">
        <v>42</v>
      </c>
      <c r="C20" s="4"/>
      <c r="D20" s="4"/>
      <c r="E20" s="4"/>
      <c r="F20" s="8"/>
      <c r="G20" s="21">
        <f t="shared" si="1"/>
        <v>4.449</v>
      </c>
      <c r="H20" s="21">
        <f t="shared" si="0"/>
        <v>2.877</v>
      </c>
      <c r="I20" s="21">
        <f t="shared" si="0"/>
        <v>1.572</v>
      </c>
      <c r="K20" s="22">
        <v>4449</v>
      </c>
      <c r="L20" s="22">
        <v>2877</v>
      </c>
      <c r="M20" s="22">
        <v>1572</v>
      </c>
    </row>
    <row r="21" spans="1:13" ht="12.75" customHeight="1">
      <c r="A21" s="4"/>
      <c r="B21" s="4" t="s">
        <v>43</v>
      </c>
      <c r="C21" s="4"/>
      <c r="D21" s="4"/>
      <c r="E21" s="4"/>
      <c r="F21" s="8"/>
      <c r="G21" s="21">
        <f t="shared" si="1"/>
        <v>36.97</v>
      </c>
      <c r="H21" s="21">
        <f t="shared" si="0"/>
        <v>16.317</v>
      </c>
      <c r="I21" s="21">
        <f t="shared" si="0"/>
        <v>20.653</v>
      </c>
      <c r="K21" s="22">
        <v>36970</v>
      </c>
      <c r="L21" s="22">
        <v>16317</v>
      </c>
      <c r="M21" s="22">
        <v>20653</v>
      </c>
    </row>
    <row r="22" spans="1:13" ht="12.75" customHeight="1">
      <c r="A22" s="4"/>
      <c r="B22" s="4" t="s">
        <v>44</v>
      </c>
      <c r="C22" s="4"/>
      <c r="D22" s="4"/>
      <c r="E22" s="4"/>
      <c r="F22" s="8"/>
      <c r="G22" s="21">
        <f t="shared" si="1"/>
        <v>0</v>
      </c>
      <c r="H22" s="21">
        <f t="shared" si="0"/>
        <v>0</v>
      </c>
      <c r="I22" s="21">
        <f t="shared" si="0"/>
        <v>0</v>
      </c>
      <c r="K22" s="22">
        <v>0</v>
      </c>
      <c r="L22" s="22">
        <v>0</v>
      </c>
      <c r="M22" s="22">
        <v>0</v>
      </c>
    </row>
    <row r="23" spans="1:13" ht="12.75" customHeight="1">
      <c r="A23" s="4"/>
      <c r="B23" s="4"/>
      <c r="C23" s="4"/>
      <c r="D23" s="4"/>
      <c r="E23" s="4"/>
      <c r="F23" s="8"/>
      <c r="G23" s="21"/>
      <c r="H23" s="21"/>
      <c r="I23" s="21"/>
      <c r="K23" s="22"/>
      <c r="L23" s="22"/>
      <c r="M23" s="22"/>
    </row>
    <row r="24" spans="1:13" ht="12.75" customHeight="1">
      <c r="A24" s="4" t="s">
        <v>84</v>
      </c>
      <c r="B24" s="4"/>
      <c r="C24" s="4"/>
      <c r="D24" s="4"/>
      <c r="E24" s="4"/>
      <c r="F24" s="8"/>
      <c r="G24" s="21"/>
      <c r="H24" s="21"/>
      <c r="I24" s="21"/>
      <c r="K24" s="22"/>
      <c r="L24" s="22"/>
      <c r="M24" s="22"/>
    </row>
    <row r="25" spans="1:13" ht="12.75" customHeight="1">
      <c r="A25" s="4"/>
      <c r="B25" s="4" t="s">
        <v>45</v>
      </c>
      <c r="F25" s="8"/>
      <c r="G25" s="21">
        <f t="shared" si="1"/>
        <v>11210.397</v>
      </c>
      <c r="H25" s="23" t="s">
        <v>101</v>
      </c>
      <c r="I25" s="23" t="s">
        <v>101</v>
      </c>
      <c r="K25" s="22">
        <v>11210397</v>
      </c>
      <c r="L25" s="23" t="s">
        <v>101</v>
      </c>
      <c r="M25" s="23" t="s">
        <v>101</v>
      </c>
    </row>
    <row r="26" spans="1:13" ht="12.75" customHeight="1">
      <c r="A26" s="4"/>
      <c r="B26" s="4"/>
      <c r="C26" s="4"/>
      <c r="D26" s="4"/>
      <c r="E26" s="4"/>
      <c r="F26" s="8"/>
      <c r="G26" s="21"/>
      <c r="H26" s="21"/>
      <c r="I26" s="21"/>
      <c r="K26" s="22"/>
      <c r="L26" s="22"/>
      <c r="M26" s="22"/>
    </row>
    <row r="27" spans="1:13" ht="12.75" customHeight="1">
      <c r="A27" s="4" t="s">
        <v>46</v>
      </c>
      <c r="B27" s="4"/>
      <c r="C27" s="4"/>
      <c r="D27" s="4"/>
      <c r="E27" s="4"/>
      <c r="F27" s="8"/>
      <c r="G27" s="21">
        <f t="shared" si="1"/>
        <v>285731.834</v>
      </c>
      <c r="H27" s="21">
        <f t="shared" si="1"/>
        <v>17501.733</v>
      </c>
      <c r="I27" s="21">
        <f t="shared" si="1"/>
        <v>268230.101</v>
      </c>
      <c r="K27" s="22">
        <v>285731834</v>
      </c>
      <c r="L27" s="22">
        <v>17501733</v>
      </c>
      <c r="M27" s="22">
        <v>268230101</v>
      </c>
    </row>
    <row r="28" spans="1:13" ht="12.75" customHeight="1">
      <c r="A28" s="4"/>
      <c r="B28" s="4" t="s">
        <v>47</v>
      </c>
      <c r="C28" s="4"/>
      <c r="D28" s="4"/>
      <c r="E28" s="4"/>
      <c r="F28" s="8"/>
      <c r="G28" s="21">
        <f t="shared" si="1"/>
        <v>2748.659</v>
      </c>
      <c r="H28" s="21">
        <f t="shared" si="1"/>
        <v>103.283</v>
      </c>
      <c r="I28" s="21">
        <f t="shared" si="1"/>
        <v>2645.376</v>
      </c>
      <c r="K28" s="22">
        <v>2748659</v>
      </c>
      <c r="L28" s="22">
        <v>103283</v>
      </c>
      <c r="M28" s="22">
        <v>2645376</v>
      </c>
    </row>
    <row r="29" spans="1:13" ht="12.75" customHeight="1">
      <c r="A29" s="4"/>
      <c r="B29" s="4" t="s">
        <v>48</v>
      </c>
      <c r="C29" s="4"/>
      <c r="D29" s="4"/>
      <c r="E29" s="4"/>
      <c r="F29" s="8"/>
      <c r="G29" s="21">
        <f t="shared" si="1"/>
        <v>1486.477</v>
      </c>
      <c r="H29" s="21">
        <f t="shared" si="1"/>
        <v>57.055</v>
      </c>
      <c r="I29" s="21">
        <f t="shared" si="1"/>
        <v>1429.422</v>
      </c>
      <c r="K29" s="22">
        <v>1486477</v>
      </c>
      <c r="L29" s="22">
        <v>57055</v>
      </c>
      <c r="M29" s="22">
        <v>1429422</v>
      </c>
    </row>
    <row r="30" spans="1:13" ht="12.75" customHeight="1">
      <c r="A30" s="4"/>
      <c r="B30" s="4" t="s">
        <v>49</v>
      </c>
      <c r="C30" s="4"/>
      <c r="D30" s="4"/>
      <c r="E30" s="4"/>
      <c r="F30" s="8"/>
      <c r="G30" s="21"/>
      <c r="H30" s="21"/>
      <c r="I30" s="21"/>
      <c r="K30" s="22"/>
      <c r="L30" s="22"/>
      <c r="M30" s="22"/>
    </row>
    <row r="31" spans="1:13" ht="12.75" customHeight="1">
      <c r="A31" s="4"/>
      <c r="B31" s="4"/>
      <c r="C31" s="4" t="s">
        <v>50</v>
      </c>
      <c r="D31" s="4"/>
      <c r="E31" s="4"/>
      <c r="F31" s="8"/>
      <c r="G31" s="21">
        <f t="shared" si="1"/>
        <v>89668.098</v>
      </c>
      <c r="H31" s="21">
        <f t="shared" si="1"/>
        <v>0</v>
      </c>
      <c r="I31" s="21">
        <f t="shared" si="1"/>
        <v>89668.098</v>
      </c>
      <c r="K31" s="22">
        <v>89668098</v>
      </c>
      <c r="L31" s="22">
        <v>0</v>
      </c>
      <c r="M31" s="22">
        <v>89668098</v>
      </c>
    </row>
    <row r="32" spans="1:13" ht="12.75" customHeight="1">
      <c r="A32" s="4"/>
      <c r="B32" s="4" t="s">
        <v>51</v>
      </c>
      <c r="C32" s="4"/>
      <c r="D32" s="4"/>
      <c r="E32" s="4"/>
      <c r="F32" s="8"/>
      <c r="G32" s="21">
        <f t="shared" si="1"/>
        <v>177896.511</v>
      </c>
      <c r="H32" s="21">
        <f t="shared" si="1"/>
        <v>15703.118</v>
      </c>
      <c r="I32" s="21">
        <f t="shared" si="1"/>
        <v>162193.393</v>
      </c>
      <c r="J32" s="22"/>
      <c r="K32" s="22">
        <v>177896511</v>
      </c>
      <c r="L32" s="22">
        <v>15703118</v>
      </c>
      <c r="M32" s="22">
        <v>162193393</v>
      </c>
    </row>
    <row r="33" spans="1:13" ht="12.75" customHeight="1">
      <c r="A33" s="24"/>
      <c r="B33" s="24"/>
      <c r="C33" s="27" t="s">
        <v>102</v>
      </c>
      <c r="D33" s="24"/>
      <c r="E33" s="24"/>
      <c r="F33" s="25"/>
      <c r="G33" s="67">
        <f t="shared" si="1"/>
        <v>177705.114</v>
      </c>
      <c r="H33" s="67">
        <f t="shared" si="1"/>
        <v>15511.721</v>
      </c>
      <c r="I33" s="67">
        <f t="shared" si="1"/>
        <v>162193.393</v>
      </c>
      <c r="J33" s="22"/>
      <c r="K33" s="26">
        <f>SUM(K34+K35+K36+K37+K39+K41+K43)</f>
        <v>177705114</v>
      </c>
      <c r="L33" s="26">
        <f>SUM(L34+L35+L36+L37+L39+L41+L43)</f>
        <v>15511721</v>
      </c>
      <c r="M33" s="26">
        <f>SUM(M34+M35+M36+M37+M39+M41+M43)</f>
        <v>162193393</v>
      </c>
    </row>
    <row r="34" spans="1:13" ht="12.75" customHeight="1">
      <c r="A34" s="4"/>
      <c r="B34" s="4"/>
      <c r="C34" s="4" t="s">
        <v>52</v>
      </c>
      <c r="D34" s="4"/>
      <c r="E34" s="4"/>
      <c r="F34" s="8"/>
      <c r="G34" s="21">
        <f t="shared" si="1"/>
        <v>57.484</v>
      </c>
      <c r="H34" s="21">
        <f t="shared" si="1"/>
        <v>57.484</v>
      </c>
      <c r="I34" s="21">
        <f t="shared" si="1"/>
        <v>0</v>
      </c>
      <c r="J34" s="22"/>
      <c r="K34" s="22">
        <v>57484</v>
      </c>
      <c r="L34" s="22">
        <v>57484</v>
      </c>
      <c r="M34" s="22">
        <v>0</v>
      </c>
    </row>
    <row r="35" spans="1:13" ht="12.75" customHeight="1">
      <c r="A35" s="4"/>
      <c r="B35" s="4"/>
      <c r="C35" s="4" t="s">
        <v>53</v>
      </c>
      <c r="D35" s="4"/>
      <c r="E35" s="4"/>
      <c r="F35" s="8"/>
      <c r="G35" s="21">
        <f t="shared" si="1"/>
        <v>41310.925</v>
      </c>
      <c r="H35" s="21">
        <f t="shared" si="1"/>
        <v>9347.849</v>
      </c>
      <c r="I35" s="21">
        <f t="shared" si="1"/>
        <v>31963.076</v>
      </c>
      <c r="J35" s="22"/>
      <c r="K35" s="22">
        <v>41310925</v>
      </c>
      <c r="L35" s="22">
        <v>9347849</v>
      </c>
      <c r="M35" s="22">
        <v>31963076</v>
      </c>
    </row>
    <row r="36" spans="1:13" ht="12.75" customHeight="1">
      <c r="A36" s="4"/>
      <c r="B36" s="4"/>
      <c r="C36" s="4" t="s">
        <v>54</v>
      </c>
      <c r="D36" s="4"/>
      <c r="E36" s="4"/>
      <c r="F36" s="8"/>
      <c r="G36" s="21">
        <f t="shared" si="1"/>
        <v>6425.035</v>
      </c>
      <c r="H36" s="21">
        <f t="shared" si="1"/>
        <v>685.165</v>
      </c>
      <c r="I36" s="21">
        <f t="shared" si="1"/>
        <v>5739.87</v>
      </c>
      <c r="J36" s="22"/>
      <c r="K36" s="22">
        <v>6425035</v>
      </c>
      <c r="L36" s="22">
        <v>685165</v>
      </c>
      <c r="M36" s="22">
        <v>5739870</v>
      </c>
    </row>
    <row r="37" spans="1:13" ht="12.75" customHeight="1">
      <c r="A37" s="4"/>
      <c r="B37" s="4"/>
      <c r="C37" s="4" t="s">
        <v>55</v>
      </c>
      <c r="D37" s="4"/>
      <c r="E37" s="4"/>
      <c r="F37" s="8"/>
      <c r="G37" s="21">
        <f t="shared" si="1"/>
        <v>446.389</v>
      </c>
      <c r="H37" s="21">
        <f t="shared" si="1"/>
        <v>404.965</v>
      </c>
      <c r="I37" s="21">
        <f t="shared" si="1"/>
        <v>41.424</v>
      </c>
      <c r="J37" s="22"/>
      <c r="K37" s="22">
        <v>446389</v>
      </c>
      <c r="L37" s="22">
        <v>404965</v>
      </c>
      <c r="M37" s="22">
        <v>41424</v>
      </c>
    </row>
    <row r="38" spans="1:13" ht="12.75" customHeight="1">
      <c r="A38" s="4"/>
      <c r="B38" s="4"/>
      <c r="C38" s="4" t="s">
        <v>56</v>
      </c>
      <c r="D38" s="4"/>
      <c r="E38" s="4"/>
      <c r="F38" s="8"/>
      <c r="G38" s="21"/>
      <c r="H38" s="21"/>
      <c r="I38" s="21"/>
      <c r="J38" s="22"/>
      <c r="K38" s="22"/>
      <c r="L38" s="22"/>
      <c r="M38" s="22"/>
    </row>
    <row r="39" spans="1:13" ht="12.75" customHeight="1">
      <c r="A39" s="4"/>
      <c r="B39" s="4"/>
      <c r="C39" s="4"/>
      <c r="D39" s="4" t="s">
        <v>57</v>
      </c>
      <c r="E39" s="4"/>
      <c r="F39" s="8"/>
      <c r="G39" s="21">
        <f t="shared" si="1"/>
        <v>4861.235</v>
      </c>
      <c r="H39" s="21">
        <f t="shared" si="1"/>
        <v>17.365</v>
      </c>
      <c r="I39" s="21">
        <f t="shared" si="1"/>
        <v>4843.87</v>
      </c>
      <c r="J39" s="22"/>
      <c r="K39" s="22">
        <v>4861235</v>
      </c>
      <c r="L39" s="22">
        <v>17365</v>
      </c>
      <c r="M39" s="22">
        <v>4843870</v>
      </c>
    </row>
    <row r="40" spans="1:13" ht="12.75" customHeight="1">
      <c r="A40" s="4"/>
      <c r="B40" s="4"/>
      <c r="C40" s="4" t="s">
        <v>98</v>
      </c>
      <c r="D40" s="4"/>
      <c r="E40" s="4"/>
      <c r="F40" s="8"/>
      <c r="G40" s="21"/>
      <c r="H40" s="21"/>
      <c r="I40" s="21"/>
      <c r="J40" s="22"/>
      <c r="K40" s="22"/>
      <c r="L40" s="22"/>
      <c r="M40" s="22"/>
    </row>
    <row r="41" spans="1:13" ht="12.75" customHeight="1">
      <c r="A41" s="4"/>
      <c r="B41" s="4"/>
      <c r="C41" s="4"/>
      <c r="D41" s="4" t="s">
        <v>58</v>
      </c>
      <c r="E41" s="4"/>
      <c r="F41" s="8"/>
      <c r="G41" s="21">
        <f t="shared" si="1"/>
        <v>120291.086</v>
      </c>
      <c r="H41" s="21">
        <f t="shared" si="1"/>
        <v>4896.439</v>
      </c>
      <c r="I41" s="21">
        <f t="shared" si="1"/>
        <v>115394.647</v>
      </c>
      <c r="J41" s="22"/>
      <c r="K41" s="22">
        <v>120291086</v>
      </c>
      <c r="L41" s="22">
        <v>4896439</v>
      </c>
      <c r="M41" s="22">
        <v>115394647</v>
      </c>
    </row>
    <row r="42" spans="1:13" ht="12.75" customHeight="1">
      <c r="A42" s="4"/>
      <c r="B42" s="4"/>
      <c r="C42" s="4" t="s">
        <v>59</v>
      </c>
      <c r="D42" s="4"/>
      <c r="E42" s="4"/>
      <c r="F42" s="8"/>
      <c r="G42" s="21"/>
      <c r="H42" s="21"/>
      <c r="I42" s="21"/>
      <c r="J42" s="22"/>
      <c r="K42" s="22"/>
      <c r="L42" s="22"/>
      <c r="M42" s="22"/>
    </row>
    <row r="43" spans="1:13" ht="12.75" customHeight="1">
      <c r="A43" s="4"/>
      <c r="B43" s="4"/>
      <c r="C43" s="4"/>
      <c r="D43" s="4" t="s">
        <v>60</v>
      </c>
      <c r="E43" s="4"/>
      <c r="F43" s="8"/>
      <c r="G43" s="21">
        <f t="shared" si="1"/>
        <v>4312.96</v>
      </c>
      <c r="H43" s="21">
        <f t="shared" si="1"/>
        <v>102.454</v>
      </c>
      <c r="I43" s="21">
        <f t="shared" si="1"/>
        <v>4210.506</v>
      </c>
      <c r="J43" s="22"/>
      <c r="K43" s="22">
        <v>4312960</v>
      </c>
      <c r="L43" s="22">
        <v>102454</v>
      </c>
      <c r="M43" s="22">
        <v>4210506</v>
      </c>
    </row>
    <row r="44" spans="1:13" ht="12.75" customHeight="1">
      <c r="A44" s="4"/>
      <c r="B44" s="4" t="s">
        <v>61</v>
      </c>
      <c r="C44" s="4"/>
      <c r="D44" s="4"/>
      <c r="E44" s="4"/>
      <c r="F44" s="8"/>
      <c r="G44" s="21">
        <f t="shared" si="1"/>
        <v>6205.431</v>
      </c>
      <c r="H44" s="21">
        <f t="shared" si="1"/>
        <v>638.109</v>
      </c>
      <c r="I44" s="21">
        <f t="shared" si="1"/>
        <v>5567.322</v>
      </c>
      <c r="K44" s="22">
        <v>6205431</v>
      </c>
      <c r="L44" s="22">
        <v>638109</v>
      </c>
      <c r="M44" s="22">
        <v>5567322</v>
      </c>
    </row>
    <row r="45" spans="1:13" ht="12.75" customHeight="1">
      <c r="A45" s="4"/>
      <c r="B45" s="4" t="s">
        <v>76</v>
      </c>
      <c r="C45" s="4"/>
      <c r="D45" s="4"/>
      <c r="E45" s="4"/>
      <c r="F45" s="8"/>
      <c r="G45" s="21"/>
      <c r="H45" s="21"/>
      <c r="I45" s="21"/>
      <c r="K45" s="22"/>
      <c r="L45" s="22"/>
      <c r="M45" s="22"/>
    </row>
    <row r="46" spans="1:13" ht="12.75" customHeight="1">
      <c r="A46" s="4"/>
      <c r="B46" s="4"/>
      <c r="C46" s="4" t="s">
        <v>77</v>
      </c>
      <c r="D46" s="4"/>
      <c r="E46" s="4"/>
      <c r="F46" s="8"/>
      <c r="G46" s="21">
        <f t="shared" si="1"/>
        <v>33.203</v>
      </c>
      <c r="H46" s="21">
        <f t="shared" si="1"/>
        <v>0</v>
      </c>
      <c r="I46" s="21">
        <f t="shared" si="1"/>
        <v>33.203</v>
      </c>
      <c r="K46" s="22">
        <v>33203</v>
      </c>
      <c r="L46" s="22">
        <v>0</v>
      </c>
      <c r="M46" s="22">
        <v>33203</v>
      </c>
    </row>
    <row r="47" spans="1:13" ht="12.75" customHeight="1">
      <c r="A47" s="4"/>
      <c r="B47" s="4" t="s">
        <v>78</v>
      </c>
      <c r="C47" s="4"/>
      <c r="D47" s="4"/>
      <c r="E47" s="4"/>
      <c r="F47" s="8"/>
      <c r="G47" s="21"/>
      <c r="H47" s="21"/>
      <c r="I47" s="21"/>
      <c r="K47" s="22"/>
      <c r="L47" s="22"/>
      <c r="M47" s="22"/>
    </row>
    <row r="48" spans="1:13" ht="12.75" customHeight="1">
      <c r="A48" s="4"/>
      <c r="B48" s="4"/>
      <c r="C48" s="4" t="s">
        <v>79</v>
      </c>
      <c r="D48" s="4"/>
      <c r="E48" s="4"/>
      <c r="F48" s="8"/>
      <c r="G48" s="21">
        <f t="shared" si="1"/>
        <v>40.313</v>
      </c>
      <c r="H48" s="21">
        <f t="shared" si="1"/>
        <v>0</v>
      </c>
      <c r="I48" s="21">
        <f t="shared" si="1"/>
        <v>40.313</v>
      </c>
      <c r="K48" s="22">
        <v>40313</v>
      </c>
      <c r="L48" s="22">
        <v>0</v>
      </c>
      <c r="M48" s="22">
        <v>40313</v>
      </c>
    </row>
    <row r="49" spans="1:13" ht="12.75" customHeight="1">
      <c r="A49" s="4"/>
      <c r="B49" s="4" t="s">
        <v>62</v>
      </c>
      <c r="C49" s="4"/>
      <c r="D49" s="4"/>
      <c r="E49" s="4"/>
      <c r="F49" s="8"/>
      <c r="G49" s="21">
        <f t="shared" si="1"/>
        <v>1253.385</v>
      </c>
      <c r="H49" s="21">
        <f t="shared" si="1"/>
        <v>0</v>
      </c>
      <c r="I49" s="21">
        <f t="shared" si="1"/>
        <v>1253.385</v>
      </c>
      <c r="K49" s="22">
        <v>1253385</v>
      </c>
      <c r="L49" s="22">
        <v>0</v>
      </c>
      <c r="M49" s="22">
        <v>1253385</v>
      </c>
    </row>
    <row r="50" spans="1:13" ht="12.75" customHeight="1">
      <c r="A50" s="4"/>
      <c r="B50" s="4" t="s">
        <v>80</v>
      </c>
      <c r="C50" s="4"/>
      <c r="D50" s="4"/>
      <c r="E50" s="4"/>
      <c r="F50" s="8"/>
      <c r="G50" s="21"/>
      <c r="H50" s="21"/>
      <c r="I50" s="21"/>
      <c r="K50" s="22"/>
      <c r="L50" s="22"/>
      <c r="M50" s="22"/>
    </row>
    <row r="51" spans="1:13" ht="12.75" customHeight="1">
      <c r="A51" s="4"/>
      <c r="B51" s="4"/>
      <c r="C51" s="4" t="s">
        <v>81</v>
      </c>
      <c r="D51" s="4"/>
      <c r="E51" s="4"/>
      <c r="F51" s="8"/>
      <c r="G51" s="21"/>
      <c r="H51" s="21"/>
      <c r="I51" s="21"/>
      <c r="K51" s="22"/>
      <c r="L51" s="22"/>
      <c r="M51" s="22"/>
    </row>
    <row r="52" spans="1:13" ht="12.75" customHeight="1">
      <c r="A52" s="4"/>
      <c r="B52" s="4"/>
      <c r="C52" s="4" t="s">
        <v>82</v>
      </c>
      <c r="D52" s="4"/>
      <c r="E52" s="4"/>
      <c r="F52" s="8"/>
      <c r="G52" s="21"/>
      <c r="H52" s="21"/>
      <c r="I52" s="21"/>
      <c r="K52" s="22"/>
      <c r="L52" s="22"/>
      <c r="M52" s="22"/>
    </row>
    <row r="53" spans="1:13" ht="12.75" customHeight="1">
      <c r="A53" s="4"/>
      <c r="B53" s="4"/>
      <c r="C53" s="4" t="s">
        <v>83</v>
      </c>
      <c r="E53" s="4"/>
      <c r="F53" s="8"/>
      <c r="G53" s="21">
        <f t="shared" si="1"/>
        <v>2207.043</v>
      </c>
      <c r="H53" s="21">
        <f t="shared" si="1"/>
        <v>416.221</v>
      </c>
      <c r="I53" s="21">
        <f t="shared" si="1"/>
        <v>1790.822</v>
      </c>
      <c r="K53" s="22">
        <v>2207043</v>
      </c>
      <c r="L53" s="22">
        <v>416221</v>
      </c>
      <c r="M53" s="22">
        <v>1790822</v>
      </c>
    </row>
    <row r="54" spans="1:13" ht="12.75" customHeight="1">
      <c r="A54" s="4"/>
      <c r="B54" s="4" t="s">
        <v>63</v>
      </c>
      <c r="C54" s="4"/>
      <c r="D54" s="4"/>
      <c r="E54" s="4"/>
      <c r="F54" s="8"/>
      <c r="G54" s="21">
        <f t="shared" si="1"/>
        <v>4192.713</v>
      </c>
      <c r="H54" s="21">
        <f t="shared" si="1"/>
        <v>583.947</v>
      </c>
      <c r="I54" s="21">
        <f t="shared" si="1"/>
        <v>3608.766</v>
      </c>
      <c r="K54" s="22">
        <v>4192713</v>
      </c>
      <c r="L54" s="22">
        <v>583947</v>
      </c>
      <c r="M54" s="22">
        <v>3608766</v>
      </c>
    </row>
    <row r="55" spans="1:6" ht="12.75" customHeight="1">
      <c r="A55" s="4"/>
      <c r="B55" s="4"/>
      <c r="C55" s="4"/>
      <c r="D55" s="4"/>
      <c r="E55" s="4"/>
      <c r="F55" s="4"/>
    </row>
    <row r="56" spans="1:6" ht="12.75" customHeight="1">
      <c r="A56" s="1" t="s">
        <v>94</v>
      </c>
      <c r="B56" s="4"/>
      <c r="C56" s="4"/>
      <c r="D56" s="4"/>
      <c r="E56" s="4"/>
      <c r="F56" s="4"/>
    </row>
    <row r="57" ht="12.75" customHeight="1">
      <c r="F57" s="4"/>
    </row>
    <row r="58" ht="12.75" customHeight="1">
      <c r="F58" s="4"/>
    </row>
    <row r="59" ht="12.75" customHeight="1">
      <c r="F59" s="4"/>
    </row>
    <row r="60" ht="12.75" customHeight="1">
      <c r="F60" s="4"/>
    </row>
    <row r="61" spans="1:9" ht="12.75" customHeight="1">
      <c r="A61" s="119" t="s">
        <v>85</v>
      </c>
      <c r="B61" s="119"/>
      <c r="C61" s="119"/>
      <c r="D61" s="119"/>
      <c r="E61" s="119"/>
      <c r="F61" s="119"/>
      <c r="G61" s="119"/>
      <c r="H61" s="119"/>
      <c r="I61" s="119"/>
    </row>
    <row r="62" spans="1:9" ht="12.7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2.7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2.75" customHeight="1">
      <c r="A64" s="112" t="s">
        <v>27</v>
      </c>
      <c r="B64" s="112"/>
      <c r="C64" s="112"/>
      <c r="D64" s="112"/>
      <c r="E64" s="112"/>
      <c r="F64" s="113"/>
      <c r="G64" s="120" t="s">
        <v>36</v>
      </c>
      <c r="H64" s="123" t="s">
        <v>29</v>
      </c>
      <c r="I64" s="124"/>
    </row>
    <row r="65" spans="1:9" ht="12.75" customHeight="1">
      <c r="A65" s="114"/>
      <c r="B65" s="114"/>
      <c r="C65" s="114"/>
      <c r="D65" s="114"/>
      <c r="E65" s="114"/>
      <c r="F65" s="115"/>
      <c r="G65" s="121"/>
      <c r="H65" s="20" t="s">
        <v>30</v>
      </c>
      <c r="I65" s="6" t="s">
        <v>31</v>
      </c>
    </row>
    <row r="66" spans="1:9" ht="12.75" customHeight="1">
      <c r="A66" s="114"/>
      <c r="B66" s="114"/>
      <c r="C66" s="114"/>
      <c r="D66" s="114"/>
      <c r="E66" s="114"/>
      <c r="F66" s="115"/>
      <c r="G66" s="122"/>
      <c r="H66" s="90" t="s">
        <v>32</v>
      </c>
      <c r="I66" s="90"/>
    </row>
    <row r="67" spans="1:11" ht="12.75" customHeight="1">
      <c r="A67" s="116"/>
      <c r="B67" s="116"/>
      <c r="C67" s="116"/>
      <c r="D67" s="116"/>
      <c r="E67" s="116"/>
      <c r="F67" s="117"/>
      <c r="G67" s="123" t="s">
        <v>5</v>
      </c>
      <c r="H67" s="124"/>
      <c r="I67" s="124"/>
      <c r="K67" s="1" t="s">
        <v>181</v>
      </c>
    </row>
    <row r="68" ht="12.75" customHeight="1">
      <c r="F68" s="7"/>
    </row>
    <row r="69" spans="1:13" ht="12.75" customHeight="1">
      <c r="A69" s="1" t="s">
        <v>64</v>
      </c>
      <c r="F69" s="8"/>
      <c r="G69" s="22">
        <f aca="true" t="shared" si="2" ref="G69:G74">K69/1000</f>
        <v>32150.012</v>
      </c>
      <c r="H69" s="22">
        <f aca="true" t="shared" si="3" ref="H69:I84">L69/1000</f>
        <v>3664.825</v>
      </c>
      <c r="I69" s="22">
        <f t="shared" si="3"/>
        <v>28485.187</v>
      </c>
      <c r="K69" s="22">
        <v>32150012</v>
      </c>
      <c r="L69" s="22">
        <v>3664825</v>
      </c>
      <c r="M69" s="22">
        <v>28485187</v>
      </c>
    </row>
    <row r="70" spans="2:13" ht="12.75" customHeight="1">
      <c r="B70" s="4" t="s">
        <v>65</v>
      </c>
      <c r="C70" s="4"/>
      <c r="D70" s="4"/>
      <c r="E70" s="4"/>
      <c r="F70" s="8"/>
      <c r="G70" s="22">
        <f t="shared" si="2"/>
        <v>3664.826</v>
      </c>
      <c r="H70" s="22">
        <f t="shared" si="3"/>
        <v>3664.826</v>
      </c>
      <c r="I70" s="22">
        <f t="shared" si="3"/>
        <v>0</v>
      </c>
      <c r="K70" s="22">
        <v>3664826</v>
      </c>
      <c r="L70" s="22">
        <v>3664826</v>
      </c>
      <c r="M70" s="22">
        <v>0</v>
      </c>
    </row>
    <row r="71" spans="2:13" ht="12.75" customHeight="1">
      <c r="B71" s="4"/>
      <c r="C71" s="4" t="s">
        <v>66</v>
      </c>
      <c r="D71" s="4"/>
      <c r="E71" s="4"/>
      <c r="F71" s="8"/>
      <c r="G71" s="22">
        <f t="shared" si="2"/>
        <v>738.916</v>
      </c>
      <c r="H71" s="22">
        <f t="shared" si="3"/>
        <v>738.916</v>
      </c>
      <c r="I71" s="22">
        <f t="shared" si="3"/>
        <v>0</v>
      </c>
      <c r="K71" s="22">
        <v>738916</v>
      </c>
      <c r="L71" s="22">
        <v>738916</v>
      </c>
      <c r="M71" s="22">
        <v>0</v>
      </c>
    </row>
    <row r="72" spans="2:13" ht="12.75" customHeight="1">
      <c r="B72" s="4"/>
      <c r="C72" s="4" t="s">
        <v>67</v>
      </c>
      <c r="D72" s="4"/>
      <c r="E72" s="4"/>
      <c r="F72" s="8"/>
      <c r="G72" s="22">
        <f t="shared" si="2"/>
        <v>549.59</v>
      </c>
      <c r="H72" s="22">
        <f t="shared" si="3"/>
        <v>549.59</v>
      </c>
      <c r="I72" s="22">
        <f t="shared" si="3"/>
        <v>0</v>
      </c>
      <c r="K72" s="22">
        <v>549590</v>
      </c>
      <c r="L72" s="22">
        <v>549590</v>
      </c>
      <c r="M72" s="22">
        <v>0</v>
      </c>
    </row>
    <row r="73" spans="2:13" ht="12.75" customHeight="1">
      <c r="B73" s="4"/>
      <c r="C73" s="4" t="s">
        <v>99</v>
      </c>
      <c r="D73" s="4"/>
      <c r="E73" s="4"/>
      <c r="F73" s="8"/>
      <c r="G73" s="22">
        <f t="shared" si="2"/>
        <v>272.47</v>
      </c>
      <c r="H73" s="22">
        <f t="shared" si="3"/>
        <v>272.47</v>
      </c>
      <c r="I73" s="22">
        <f t="shared" si="3"/>
        <v>0</v>
      </c>
      <c r="K73" s="22">
        <v>272470</v>
      </c>
      <c r="L73" s="22">
        <v>272470</v>
      </c>
      <c r="M73" s="22">
        <v>0</v>
      </c>
    </row>
    <row r="74" spans="2:13" ht="12.75" customHeight="1">
      <c r="B74" s="4"/>
      <c r="C74" s="4" t="s">
        <v>68</v>
      </c>
      <c r="D74" s="4"/>
      <c r="E74" s="4"/>
      <c r="F74" s="8"/>
      <c r="G74" s="22">
        <f t="shared" si="2"/>
        <v>2103.85</v>
      </c>
      <c r="H74" s="22">
        <f t="shared" si="3"/>
        <v>2103.85</v>
      </c>
      <c r="I74" s="22">
        <f t="shared" si="3"/>
        <v>0</v>
      </c>
      <c r="K74" s="22">
        <v>2103850</v>
      </c>
      <c r="L74" s="22">
        <v>2103850</v>
      </c>
      <c r="M74" s="22">
        <v>0</v>
      </c>
    </row>
    <row r="75" spans="2:13" ht="12.75" customHeight="1">
      <c r="B75" s="4"/>
      <c r="C75" s="4"/>
      <c r="D75" s="4" t="s">
        <v>8</v>
      </c>
      <c r="E75" s="4"/>
      <c r="F75" s="8"/>
      <c r="G75" s="22"/>
      <c r="H75" s="22"/>
      <c r="I75" s="22"/>
      <c r="K75" s="22"/>
      <c r="L75" s="22"/>
      <c r="M75" s="22"/>
    </row>
    <row r="76" spans="2:13" ht="12.75" customHeight="1">
      <c r="B76" s="4"/>
      <c r="C76" s="4"/>
      <c r="D76" s="4" t="s">
        <v>69</v>
      </c>
      <c r="E76" s="4"/>
      <c r="F76" s="8"/>
      <c r="G76" s="22">
        <f>K76/1000</f>
        <v>136.3</v>
      </c>
      <c r="H76" s="22">
        <f t="shared" si="3"/>
        <v>136.3</v>
      </c>
      <c r="I76" s="22">
        <f t="shared" si="3"/>
        <v>0</v>
      </c>
      <c r="K76" s="22">
        <v>136300</v>
      </c>
      <c r="L76" s="22">
        <v>136300</v>
      </c>
      <c r="M76" s="22">
        <v>0</v>
      </c>
    </row>
    <row r="77" spans="2:13" ht="12.75" customHeight="1">
      <c r="B77" s="4"/>
      <c r="C77" s="4"/>
      <c r="D77" s="4" t="s">
        <v>70</v>
      </c>
      <c r="E77" s="4"/>
      <c r="F77" s="8"/>
      <c r="G77" s="22">
        <f>K77/1000</f>
        <v>378.698</v>
      </c>
      <c r="H77" s="22">
        <f t="shared" si="3"/>
        <v>378.698</v>
      </c>
      <c r="I77" s="22">
        <f t="shared" si="3"/>
        <v>0</v>
      </c>
      <c r="K77" s="22">
        <v>378698</v>
      </c>
      <c r="L77" s="22">
        <v>378698</v>
      </c>
      <c r="M77" s="22">
        <v>0</v>
      </c>
    </row>
    <row r="78" spans="2:13" ht="12.75" customHeight="1">
      <c r="B78" s="4"/>
      <c r="C78" s="4"/>
      <c r="D78" s="4" t="s">
        <v>97</v>
      </c>
      <c r="E78" s="4"/>
      <c r="F78" s="8"/>
      <c r="G78" s="22"/>
      <c r="H78" s="22"/>
      <c r="I78" s="22"/>
      <c r="K78" s="22"/>
      <c r="L78" s="22"/>
      <c r="M78" s="22"/>
    </row>
    <row r="79" spans="2:13" ht="12.75" customHeight="1">
      <c r="B79" s="4"/>
      <c r="C79" s="4"/>
      <c r="D79" s="4"/>
      <c r="E79" s="4" t="s">
        <v>100</v>
      </c>
      <c r="F79" s="8"/>
      <c r="G79" s="22"/>
      <c r="H79" s="22"/>
      <c r="I79" s="22"/>
      <c r="K79" s="22"/>
      <c r="L79" s="22"/>
      <c r="M79" s="22"/>
    </row>
    <row r="80" spans="2:13" ht="12.75" customHeight="1">
      <c r="B80" s="4"/>
      <c r="C80" s="4"/>
      <c r="D80" s="4"/>
      <c r="E80" s="4" t="s">
        <v>71</v>
      </c>
      <c r="F80" s="8"/>
      <c r="G80" s="22">
        <f>K80/1000</f>
        <v>2.014</v>
      </c>
      <c r="H80" s="22">
        <f t="shared" si="3"/>
        <v>2.014</v>
      </c>
      <c r="I80" s="22">
        <f t="shared" si="3"/>
        <v>0</v>
      </c>
      <c r="K80" s="22">
        <v>2014</v>
      </c>
      <c r="L80" s="22">
        <v>2014</v>
      </c>
      <c r="M80" s="22">
        <v>0</v>
      </c>
    </row>
    <row r="81" spans="2:13" ht="12.75" customHeight="1">
      <c r="B81" s="4"/>
      <c r="C81" s="4"/>
      <c r="D81" s="4" t="s">
        <v>95</v>
      </c>
      <c r="E81" s="4"/>
      <c r="F81" s="8"/>
      <c r="G81" s="22"/>
      <c r="H81" s="22"/>
      <c r="I81" s="22"/>
      <c r="K81" s="22"/>
      <c r="L81" s="22"/>
      <c r="M81" s="22"/>
    </row>
    <row r="82" spans="2:13" ht="12.75" customHeight="1">
      <c r="B82" s="4"/>
      <c r="C82" s="4"/>
      <c r="D82" s="4"/>
      <c r="E82" s="4" t="s">
        <v>96</v>
      </c>
      <c r="F82" s="8"/>
      <c r="G82" s="22">
        <f>K82/1000</f>
        <v>1579.334</v>
      </c>
      <c r="H82" s="22">
        <f t="shared" si="3"/>
        <v>1579.334</v>
      </c>
      <c r="I82" s="22">
        <f t="shared" si="3"/>
        <v>0</v>
      </c>
      <c r="K82" s="22">
        <v>1579334</v>
      </c>
      <c r="L82" s="22">
        <v>1579334</v>
      </c>
      <c r="M82" s="22">
        <v>0</v>
      </c>
    </row>
    <row r="83" spans="2:13" ht="12.75" customHeight="1">
      <c r="B83" s="4"/>
      <c r="C83" s="4"/>
      <c r="D83" s="4" t="s">
        <v>72</v>
      </c>
      <c r="E83" s="4"/>
      <c r="F83" s="8"/>
      <c r="G83" s="22">
        <f>K83/1000</f>
        <v>7.503</v>
      </c>
      <c r="H83" s="22">
        <f t="shared" si="3"/>
        <v>7.503</v>
      </c>
      <c r="I83" s="22">
        <f t="shared" si="3"/>
        <v>0</v>
      </c>
      <c r="K83" s="22">
        <v>7503</v>
      </c>
      <c r="L83" s="22">
        <v>7503</v>
      </c>
      <c r="M83" s="22">
        <v>0</v>
      </c>
    </row>
    <row r="84" spans="2:13" ht="12.75" customHeight="1">
      <c r="B84" s="4" t="s">
        <v>73</v>
      </c>
      <c r="C84" s="4"/>
      <c r="D84" s="4"/>
      <c r="E84" s="4"/>
      <c r="F84" s="8"/>
      <c r="G84" s="22">
        <f>K84/1000</f>
        <v>6.156</v>
      </c>
      <c r="H84" s="22">
        <f t="shared" si="3"/>
        <v>0</v>
      </c>
      <c r="I84" s="22">
        <f t="shared" si="3"/>
        <v>6.156</v>
      </c>
      <c r="K84" s="22">
        <v>6156</v>
      </c>
      <c r="L84" s="22">
        <v>0</v>
      </c>
      <c r="M84" s="22">
        <v>6156</v>
      </c>
    </row>
    <row r="85" spans="2:13" ht="12.75" customHeight="1">
      <c r="B85" s="4" t="s">
        <v>74</v>
      </c>
      <c r="C85" s="4"/>
      <c r="D85" s="4"/>
      <c r="E85" s="4"/>
      <c r="F85" s="8"/>
      <c r="G85" s="22">
        <f>K85/1000</f>
        <v>4.41</v>
      </c>
      <c r="H85" s="22">
        <f>L85/1000</f>
        <v>0</v>
      </c>
      <c r="I85" s="22">
        <f>M85/1000</f>
        <v>4.41</v>
      </c>
      <c r="K85" s="22">
        <v>4410</v>
      </c>
      <c r="L85" s="22">
        <v>0</v>
      </c>
      <c r="M85" s="22">
        <v>4410</v>
      </c>
    </row>
    <row r="86" spans="2:13" ht="12.75" customHeight="1">
      <c r="B86" s="4" t="s">
        <v>75</v>
      </c>
      <c r="C86" s="4"/>
      <c r="D86" s="4"/>
      <c r="E86" s="4"/>
      <c r="F86" s="8"/>
      <c r="G86" s="22">
        <f>K86/1000</f>
        <v>28474.622</v>
      </c>
      <c r="H86" s="22">
        <f>L86/1000</f>
        <v>0</v>
      </c>
      <c r="I86" s="22">
        <f>M86/1000</f>
        <v>28474.622</v>
      </c>
      <c r="K86" s="22">
        <v>28474622</v>
      </c>
      <c r="L86" s="22">
        <v>0</v>
      </c>
      <c r="M86" s="22">
        <v>28474622</v>
      </c>
    </row>
    <row r="87" spans="2:13" ht="12.75" customHeight="1">
      <c r="B87" s="4"/>
      <c r="C87" s="4"/>
      <c r="D87" s="4"/>
      <c r="E87" s="4"/>
      <c r="F87" s="8"/>
      <c r="G87" s="22"/>
      <c r="H87" s="22"/>
      <c r="I87" s="22"/>
      <c r="K87" s="22"/>
      <c r="L87" s="22"/>
      <c r="M87" s="22"/>
    </row>
    <row r="88" spans="1:13" ht="12.75" customHeight="1">
      <c r="A88" s="1" t="s">
        <v>87</v>
      </c>
      <c r="B88" s="4"/>
      <c r="C88" s="4"/>
      <c r="D88" s="4"/>
      <c r="E88" s="4"/>
      <c r="F88" s="8"/>
      <c r="G88" s="22"/>
      <c r="H88" s="22"/>
      <c r="I88" s="22"/>
      <c r="K88" s="22"/>
      <c r="L88" s="22"/>
      <c r="M88" s="22"/>
    </row>
    <row r="89" spans="2:13" ht="12.75" customHeight="1">
      <c r="B89" s="4" t="s">
        <v>88</v>
      </c>
      <c r="C89" s="4"/>
      <c r="D89" s="4"/>
      <c r="E89" s="4"/>
      <c r="F89" s="8"/>
      <c r="G89" s="22">
        <f aca="true" t="shared" si="4" ref="G89:I95">K89/1000</f>
        <v>3755.755</v>
      </c>
      <c r="H89" s="22">
        <f t="shared" si="4"/>
        <v>1742.139</v>
      </c>
      <c r="I89" s="22">
        <f t="shared" si="4"/>
        <v>2013.616</v>
      </c>
      <c r="K89" s="22">
        <v>3755755</v>
      </c>
      <c r="L89" s="22">
        <v>1742139</v>
      </c>
      <c r="M89" s="22">
        <v>2013616</v>
      </c>
    </row>
    <row r="90" spans="2:13" ht="12.75" customHeight="1">
      <c r="B90" s="4" t="s">
        <v>87</v>
      </c>
      <c r="C90" s="4"/>
      <c r="D90" s="4"/>
      <c r="E90" s="4"/>
      <c r="F90" s="8"/>
      <c r="G90" s="22">
        <f t="shared" si="4"/>
        <v>2446.08</v>
      </c>
      <c r="H90" s="22">
        <f t="shared" si="4"/>
        <v>432.464</v>
      </c>
      <c r="I90" s="22">
        <f t="shared" si="4"/>
        <v>2013.616</v>
      </c>
      <c r="K90" s="22">
        <v>2446080</v>
      </c>
      <c r="L90" s="22">
        <v>432464</v>
      </c>
      <c r="M90" s="22">
        <v>2013616</v>
      </c>
    </row>
    <row r="91" spans="2:13" ht="12.75" customHeight="1">
      <c r="B91" s="4" t="s">
        <v>89</v>
      </c>
      <c r="C91" s="4"/>
      <c r="D91" s="4"/>
      <c r="E91" s="4"/>
      <c r="F91" s="8"/>
      <c r="G91" s="22">
        <f t="shared" si="4"/>
        <v>97.199</v>
      </c>
      <c r="H91" s="22">
        <f t="shared" si="4"/>
        <v>97.199</v>
      </c>
      <c r="I91" s="22">
        <f t="shared" si="4"/>
        <v>0</v>
      </c>
      <c r="K91" s="22">
        <v>97199</v>
      </c>
      <c r="L91" s="22">
        <v>97199</v>
      </c>
      <c r="M91" s="22">
        <v>0</v>
      </c>
    </row>
    <row r="92" spans="2:13" ht="12.75" customHeight="1">
      <c r="B92" s="4" t="s">
        <v>90</v>
      </c>
      <c r="C92" s="4"/>
      <c r="D92" s="4"/>
      <c r="E92" s="4"/>
      <c r="F92" s="8"/>
      <c r="G92" s="22">
        <f t="shared" si="4"/>
        <v>433.157</v>
      </c>
      <c r="H92" s="22">
        <f t="shared" si="4"/>
        <v>433.157</v>
      </c>
      <c r="I92" s="22">
        <f t="shared" si="4"/>
        <v>0</v>
      </c>
      <c r="K92" s="22">
        <v>433157</v>
      </c>
      <c r="L92" s="22">
        <v>433157</v>
      </c>
      <c r="M92" s="22">
        <v>0</v>
      </c>
    </row>
    <row r="93" spans="2:13" ht="12.75" customHeight="1">
      <c r="B93" s="4" t="s">
        <v>91</v>
      </c>
      <c r="C93" s="4"/>
      <c r="D93" s="4"/>
      <c r="E93" s="4"/>
      <c r="F93" s="8"/>
      <c r="G93" s="22">
        <f t="shared" si="4"/>
        <v>0</v>
      </c>
      <c r="H93" s="22">
        <f t="shared" si="4"/>
        <v>0</v>
      </c>
      <c r="I93" s="22">
        <f t="shared" si="4"/>
        <v>0</v>
      </c>
      <c r="K93" s="22">
        <v>0</v>
      </c>
      <c r="L93" s="22">
        <v>0</v>
      </c>
      <c r="M93" s="22">
        <v>0</v>
      </c>
    </row>
    <row r="94" spans="2:13" ht="12.75" customHeight="1">
      <c r="B94" s="4" t="s">
        <v>92</v>
      </c>
      <c r="C94" s="4"/>
      <c r="D94" s="4"/>
      <c r="E94" s="4"/>
      <c r="F94" s="8"/>
      <c r="G94" s="22">
        <f t="shared" si="4"/>
        <v>38.667</v>
      </c>
      <c r="H94" s="22">
        <f t="shared" si="4"/>
        <v>38.667</v>
      </c>
      <c r="I94" s="22">
        <f t="shared" si="4"/>
        <v>0</v>
      </c>
      <c r="K94" s="22">
        <v>38667</v>
      </c>
      <c r="L94" s="22">
        <v>38667</v>
      </c>
      <c r="M94" s="22">
        <v>0</v>
      </c>
    </row>
    <row r="95" spans="2:13" ht="12.75" customHeight="1">
      <c r="B95" s="4" t="s">
        <v>93</v>
      </c>
      <c r="C95" s="4"/>
      <c r="D95" s="4"/>
      <c r="E95" s="4"/>
      <c r="F95" s="8"/>
      <c r="G95" s="22">
        <f t="shared" si="4"/>
        <v>740.651</v>
      </c>
      <c r="H95" s="22">
        <f t="shared" si="4"/>
        <v>740.651</v>
      </c>
      <c r="I95" s="22">
        <f t="shared" si="4"/>
        <v>0</v>
      </c>
      <c r="K95" s="22">
        <v>740651</v>
      </c>
      <c r="L95" s="22">
        <v>740651</v>
      </c>
      <c r="M95" s="22">
        <v>0</v>
      </c>
    </row>
    <row r="96" spans="2:13" ht="12.75" customHeight="1">
      <c r="B96" s="4"/>
      <c r="C96" s="4"/>
      <c r="D96" s="4"/>
      <c r="E96" s="4"/>
      <c r="F96" s="8"/>
      <c r="G96" s="22"/>
      <c r="H96" s="22"/>
      <c r="I96" s="22"/>
      <c r="K96" s="22"/>
      <c r="L96" s="22"/>
      <c r="M96" s="22"/>
    </row>
    <row r="97" spans="1:13" ht="12.75" customHeight="1">
      <c r="A97" s="1" t="s">
        <v>28</v>
      </c>
      <c r="B97" s="4"/>
      <c r="C97" s="4"/>
      <c r="D97" s="4"/>
      <c r="E97" s="4"/>
      <c r="F97" s="8"/>
      <c r="G97" s="22">
        <f>K97/1000</f>
        <v>394626.652</v>
      </c>
      <c r="H97" s="22">
        <f>L97/1000</f>
        <v>53509.711</v>
      </c>
      <c r="I97" s="22">
        <f>M97/1000</f>
        <v>329906.544</v>
      </c>
      <c r="K97" s="22">
        <v>394626652</v>
      </c>
      <c r="L97" s="22">
        <v>53509711</v>
      </c>
      <c r="M97" s="22">
        <v>329906544</v>
      </c>
    </row>
    <row r="99" ht="12.75" customHeight="1">
      <c r="A99" s="1" t="s">
        <v>94</v>
      </c>
    </row>
  </sheetData>
  <mergeCells count="12">
    <mergeCell ref="A61:I61"/>
    <mergeCell ref="A64:F67"/>
    <mergeCell ref="G64:G66"/>
    <mergeCell ref="H64:I64"/>
    <mergeCell ref="H66:I66"/>
    <mergeCell ref="G67:I67"/>
    <mergeCell ref="G7:I7"/>
    <mergeCell ref="H6:I6"/>
    <mergeCell ref="A4:F7"/>
    <mergeCell ref="A1:I1"/>
    <mergeCell ref="H4:I4"/>
    <mergeCell ref="G4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5"/>
  <sheetViews>
    <sheetView workbookViewId="0" topLeftCell="A1">
      <pane xSplit="3" ySplit="15" topLeftCell="H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1" sqref="A1:Q1"/>
    </sheetView>
  </sheetViews>
  <sheetFormatPr defaultColWidth="11.421875" defaultRowHeight="12.75"/>
  <cols>
    <col min="1" max="1" width="4.00390625" style="9" customWidth="1"/>
    <col min="2" max="2" width="1.421875" style="9" customWidth="1"/>
    <col min="3" max="3" width="20.421875" style="9" customWidth="1"/>
    <col min="4" max="11" width="11.28125" style="9" customWidth="1"/>
    <col min="12" max="15" width="11.00390625" style="9" customWidth="1"/>
    <col min="16" max="16" width="10.7109375" style="9" customWidth="1"/>
    <col min="17" max="17" width="4.00390625" style="9" customWidth="1"/>
    <col min="18" max="16384" width="11.421875" style="9" customWidth="1"/>
  </cols>
  <sheetData>
    <row r="1" spans="1:17" ht="12">
      <c r="A1" s="105" t="s">
        <v>104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4" spans="1:19" ht="12" customHeight="1">
      <c r="A4" s="132" t="s">
        <v>105</v>
      </c>
      <c r="B4" s="131" t="s">
        <v>133</v>
      </c>
      <c r="C4" s="132"/>
      <c r="D4" s="137" t="s">
        <v>36</v>
      </c>
      <c r="E4" s="142" t="s">
        <v>29</v>
      </c>
      <c r="F4" s="149"/>
      <c r="G4" s="149"/>
      <c r="H4" s="149"/>
      <c r="I4" s="149"/>
      <c r="J4" s="149"/>
      <c r="K4" s="143"/>
      <c r="L4" s="132" t="s">
        <v>12</v>
      </c>
      <c r="M4" s="142" t="s">
        <v>130</v>
      </c>
      <c r="N4" s="143"/>
      <c r="O4" s="132" t="s">
        <v>142</v>
      </c>
      <c r="P4" s="137" t="s">
        <v>143</v>
      </c>
      <c r="Q4" s="140" t="s">
        <v>144</v>
      </c>
      <c r="S4" s="137" t="s">
        <v>36</v>
      </c>
    </row>
    <row r="5" spans="1:21" ht="12" customHeight="1">
      <c r="A5" s="134"/>
      <c r="B5" s="133"/>
      <c r="C5" s="134"/>
      <c r="D5" s="138"/>
      <c r="E5" s="147" t="s">
        <v>134</v>
      </c>
      <c r="F5" s="147" t="s">
        <v>135</v>
      </c>
      <c r="G5" s="147" t="s">
        <v>132</v>
      </c>
      <c r="H5" s="42" t="s">
        <v>136</v>
      </c>
      <c r="I5" s="145" t="s">
        <v>138</v>
      </c>
      <c r="J5" s="145" t="s">
        <v>139</v>
      </c>
      <c r="K5" s="134" t="s">
        <v>140</v>
      </c>
      <c r="L5" s="134"/>
      <c r="M5" s="134" t="s">
        <v>131</v>
      </c>
      <c r="N5" s="134" t="s">
        <v>141</v>
      </c>
      <c r="O5" s="134"/>
      <c r="P5" s="138"/>
      <c r="Q5" s="141"/>
      <c r="S5" s="138"/>
      <c r="T5" s="134" t="s">
        <v>178</v>
      </c>
      <c r="U5" s="134" t="s">
        <v>179</v>
      </c>
    </row>
    <row r="6" spans="1:21" ht="12">
      <c r="A6" s="134"/>
      <c r="B6" s="133"/>
      <c r="C6" s="134"/>
      <c r="D6" s="138"/>
      <c r="E6" s="147"/>
      <c r="F6" s="147"/>
      <c r="G6" s="147"/>
      <c r="H6" s="141" t="s">
        <v>137</v>
      </c>
      <c r="I6" s="145"/>
      <c r="J6" s="145"/>
      <c r="K6" s="134"/>
      <c r="L6" s="134"/>
      <c r="M6" s="134"/>
      <c r="N6" s="134"/>
      <c r="O6" s="134"/>
      <c r="P6" s="138"/>
      <c r="Q6" s="141"/>
      <c r="S6" s="138"/>
      <c r="T6" s="134"/>
      <c r="U6" s="134"/>
    </row>
    <row r="7" spans="1:21" ht="12">
      <c r="A7" s="134"/>
      <c r="B7" s="133"/>
      <c r="C7" s="134"/>
      <c r="D7" s="138"/>
      <c r="E7" s="147"/>
      <c r="F7" s="147"/>
      <c r="G7" s="147"/>
      <c r="H7" s="141"/>
      <c r="I7" s="145"/>
      <c r="J7" s="145"/>
      <c r="K7" s="134"/>
      <c r="L7" s="134"/>
      <c r="M7" s="134"/>
      <c r="N7" s="134"/>
      <c r="O7" s="134"/>
      <c r="P7" s="138"/>
      <c r="Q7" s="141"/>
      <c r="S7" s="138"/>
      <c r="T7" s="134"/>
      <c r="U7" s="134"/>
    </row>
    <row r="8" spans="1:21" ht="12">
      <c r="A8" s="134"/>
      <c r="B8" s="133"/>
      <c r="C8" s="134"/>
      <c r="D8" s="138"/>
      <c r="E8" s="147"/>
      <c r="F8" s="147"/>
      <c r="G8" s="147"/>
      <c r="H8" s="141"/>
      <c r="I8" s="145"/>
      <c r="J8" s="145"/>
      <c r="K8" s="134"/>
      <c r="L8" s="134"/>
      <c r="M8" s="134"/>
      <c r="N8" s="134"/>
      <c r="O8" s="134"/>
      <c r="P8" s="138"/>
      <c r="Q8" s="141"/>
      <c r="S8" s="138"/>
      <c r="T8" s="134"/>
      <c r="U8" s="134"/>
    </row>
    <row r="9" spans="1:21" ht="12">
      <c r="A9" s="134"/>
      <c r="B9" s="133"/>
      <c r="C9" s="134"/>
      <c r="D9" s="138"/>
      <c r="E9" s="147"/>
      <c r="F9" s="147"/>
      <c r="G9" s="147"/>
      <c r="H9" s="141"/>
      <c r="I9" s="145"/>
      <c r="J9" s="145"/>
      <c r="K9" s="134"/>
      <c r="L9" s="134"/>
      <c r="M9" s="134"/>
      <c r="N9" s="134"/>
      <c r="O9" s="134"/>
      <c r="P9" s="138"/>
      <c r="Q9" s="141"/>
      <c r="S9" s="138"/>
      <c r="T9" s="134"/>
      <c r="U9" s="134"/>
    </row>
    <row r="10" spans="1:21" ht="12">
      <c r="A10" s="134"/>
      <c r="B10" s="133"/>
      <c r="C10" s="134"/>
      <c r="D10" s="138"/>
      <c r="E10" s="147"/>
      <c r="F10" s="147"/>
      <c r="G10" s="147"/>
      <c r="H10" s="141"/>
      <c r="I10" s="145"/>
      <c r="J10" s="145"/>
      <c r="K10" s="134"/>
      <c r="L10" s="134"/>
      <c r="M10" s="134"/>
      <c r="N10" s="134"/>
      <c r="O10" s="134"/>
      <c r="P10" s="138"/>
      <c r="Q10" s="141"/>
      <c r="S10" s="138"/>
      <c r="T10" s="134"/>
      <c r="U10" s="134"/>
    </row>
    <row r="11" spans="1:21" ht="12">
      <c r="A11" s="134"/>
      <c r="B11" s="133"/>
      <c r="C11" s="134"/>
      <c r="D11" s="138"/>
      <c r="E11" s="147"/>
      <c r="F11" s="147"/>
      <c r="G11" s="147"/>
      <c r="H11" s="141"/>
      <c r="I11" s="145"/>
      <c r="J11" s="145"/>
      <c r="K11" s="134"/>
      <c r="L11" s="134"/>
      <c r="M11" s="134"/>
      <c r="N11" s="134"/>
      <c r="O11" s="134"/>
      <c r="P11" s="138"/>
      <c r="Q11" s="141"/>
      <c r="S11" s="138"/>
      <c r="T11" s="134"/>
      <c r="U11" s="134"/>
    </row>
    <row r="12" spans="1:21" ht="12">
      <c r="A12" s="134"/>
      <c r="B12" s="133"/>
      <c r="C12" s="134"/>
      <c r="D12" s="138"/>
      <c r="E12" s="147"/>
      <c r="F12" s="147"/>
      <c r="G12" s="147"/>
      <c r="H12" s="141"/>
      <c r="I12" s="145"/>
      <c r="J12" s="145"/>
      <c r="K12" s="134"/>
      <c r="L12" s="134"/>
      <c r="M12" s="134"/>
      <c r="N12" s="134"/>
      <c r="O12" s="134"/>
      <c r="P12" s="138"/>
      <c r="Q12" s="141"/>
      <c r="S12" s="138"/>
      <c r="T12" s="134"/>
      <c r="U12" s="134"/>
    </row>
    <row r="13" spans="1:21" ht="12">
      <c r="A13" s="134"/>
      <c r="B13" s="133"/>
      <c r="C13" s="134"/>
      <c r="D13" s="139"/>
      <c r="E13" s="148"/>
      <c r="F13" s="148"/>
      <c r="G13" s="148"/>
      <c r="H13" s="144"/>
      <c r="I13" s="146"/>
      <c r="J13" s="146"/>
      <c r="K13" s="136"/>
      <c r="L13" s="136"/>
      <c r="M13" s="136"/>
      <c r="N13" s="136"/>
      <c r="O13" s="136"/>
      <c r="P13" s="139"/>
      <c r="Q13" s="141"/>
      <c r="S13" s="139"/>
      <c r="T13" s="136"/>
      <c r="U13" s="136"/>
    </row>
    <row r="14" spans="1:17" ht="12.75" customHeight="1">
      <c r="A14" s="136"/>
      <c r="B14" s="135"/>
      <c r="C14" s="136"/>
      <c r="D14" s="144" t="s">
        <v>5</v>
      </c>
      <c r="E14" s="144"/>
      <c r="F14" s="144"/>
      <c r="G14" s="144"/>
      <c r="H14" s="144"/>
      <c r="I14" s="144"/>
      <c r="J14" s="144"/>
      <c r="K14" s="144"/>
      <c r="L14" s="144"/>
      <c r="M14" s="136"/>
      <c r="N14" s="43" t="s">
        <v>145</v>
      </c>
      <c r="O14" s="43" t="s">
        <v>5</v>
      </c>
      <c r="P14" s="45" t="s">
        <v>18</v>
      </c>
      <c r="Q14" s="44"/>
    </row>
    <row r="15" spans="1:16" ht="12">
      <c r="A15" s="46"/>
      <c r="B15" s="47"/>
      <c r="C15" s="46"/>
      <c r="P15" s="46"/>
    </row>
    <row r="16" spans="1:22" ht="15.75" customHeight="1">
      <c r="A16" s="48">
        <v>1</v>
      </c>
      <c r="B16" s="49"/>
      <c r="C16" s="46" t="s">
        <v>106</v>
      </c>
      <c r="D16" s="9">
        <f>S16-O16</f>
        <v>39467884</v>
      </c>
      <c r="E16" s="9">
        <v>1985967</v>
      </c>
      <c r="F16" s="9">
        <v>6287584</v>
      </c>
      <c r="G16" s="9">
        <v>3115779</v>
      </c>
      <c r="H16" s="9">
        <v>1670405</v>
      </c>
      <c r="I16" s="9">
        <v>19041185</v>
      </c>
      <c r="J16" s="9">
        <v>3023205</v>
      </c>
      <c r="K16" s="9">
        <v>711523</v>
      </c>
      <c r="L16" s="9">
        <v>5316535</v>
      </c>
      <c r="M16" s="9">
        <f>T16-O16</f>
        <v>34151349</v>
      </c>
      <c r="N16" s="55">
        <f>M16/U16</f>
        <v>168.53544779802206</v>
      </c>
      <c r="O16" s="9">
        <v>15536</v>
      </c>
      <c r="P16" s="46">
        <v>75</v>
      </c>
      <c r="Q16" s="9">
        <v>1</v>
      </c>
      <c r="S16" s="9">
        <v>39483420</v>
      </c>
      <c r="T16" s="9">
        <v>34166885</v>
      </c>
      <c r="U16" s="52">
        <v>202636</v>
      </c>
      <c r="V16" s="54"/>
    </row>
    <row r="17" spans="1:22" ht="15.75" customHeight="1">
      <c r="A17" s="48">
        <v>2</v>
      </c>
      <c r="B17" s="49"/>
      <c r="C17" s="46" t="s">
        <v>107</v>
      </c>
      <c r="D17" s="9">
        <f aca="true" t="shared" si="0" ref="D17:D43">S17-O17</f>
        <v>16180770</v>
      </c>
      <c r="E17" s="9">
        <v>912524</v>
      </c>
      <c r="F17" s="9">
        <v>1658297</v>
      </c>
      <c r="G17" s="9">
        <v>901430</v>
      </c>
      <c r="H17" s="9">
        <v>868055</v>
      </c>
      <c r="I17" s="9">
        <v>9471296</v>
      </c>
      <c r="J17" s="9">
        <v>841711</v>
      </c>
      <c r="K17" s="9">
        <v>459648</v>
      </c>
      <c r="L17" s="9">
        <v>1940930</v>
      </c>
      <c r="M17" s="9">
        <f aca="true" t="shared" si="1" ref="M17:M43">T17-O17</f>
        <v>14239840</v>
      </c>
      <c r="N17" s="55">
        <f aca="true" t="shared" si="2" ref="N17:N43">M17/U17</f>
        <v>136.06459318713868</v>
      </c>
      <c r="O17" s="9">
        <v>5524</v>
      </c>
      <c r="P17" s="46">
        <v>21</v>
      </c>
      <c r="Q17" s="9">
        <v>2</v>
      </c>
      <c r="S17" s="9">
        <v>16186294</v>
      </c>
      <c r="T17" s="9">
        <v>14245364</v>
      </c>
      <c r="U17" s="52">
        <v>104655</v>
      </c>
      <c r="V17" s="54"/>
    </row>
    <row r="18" spans="1:22" ht="15.75" customHeight="1">
      <c r="A18" s="48">
        <v>3</v>
      </c>
      <c r="B18" s="49"/>
      <c r="C18" s="46" t="s">
        <v>108</v>
      </c>
      <c r="D18" s="9">
        <f t="shared" si="0"/>
        <v>21071506</v>
      </c>
      <c r="E18" s="9">
        <v>2973871</v>
      </c>
      <c r="F18" s="9">
        <v>1890505</v>
      </c>
      <c r="G18" s="9">
        <v>877632</v>
      </c>
      <c r="H18" s="9">
        <v>854368</v>
      </c>
      <c r="I18" s="9">
        <v>10537068</v>
      </c>
      <c r="J18" s="9">
        <v>1556547</v>
      </c>
      <c r="K18" s="9">
        <v>819770</v>
      </c>
      <c r="L18" s="9">
        <v>2430392</v>
      </c>
      <c r="M18" s="9">
        <f t="shared" si="1"/>
        <v>18641114</v>
      </c>
      <c r="N18" s="55">
        <f t="shared" si="2"/>
        <v>182.28779018599283</v>
      </c>
      <c r="O18" s="9">
        <v>2164</v>
      </c>
      <c r="P18" s="46">
        <v>15</v>
      </c>
      <c r="Q18" s="9">
        <v>3</v>
      </c>
      <c r="S18" s="9">
        <v>21073670</v>
      </c>
      <c r="T18" s="9">
        <v>18643278</v>
      </c>
      <c r="U18" s="52">
        <v>102262</v>
      </c>
      <c r="V18" s="54"/>
    </row>
    <row r="19" spans="1:22" ht="15.75" customHeight="1">
      <c r="A19" s="48">
        <v>4</v>
      </c>
      <c r="B19" s="49"/>
      <c r="C19" s="46" t="s">
        <v>109</v>
      </c>
      <c r="D19" s="9">
        <f t="shared" si="0"/>
        <v>8885229</v>
      </c>
      <c r="E19" s="9">
        <v>272048</v>
      </c>
      <c r="F19" s="9">
        <v>754346</v>
      </c>
      <c r="G19" s="9">
        <v>186374</v>
      </c>
      <c r="H19" s="9">
        <v>166874</v>
      </c>
      <c r="I19" s="9">
        <v>6089556</v>
      </c>
      <c r="J19" s="9">
        <v>191011</v>
      </c>
      <c r="K19" s="9">
        <v>56663</v>
      </c>
      <c r="L19" s="9">
        <v>1335353</v>
      </c>
      <c r="M19" s="9">
        <f t="shared" si="1"/>
        <v>7549876</v>
      </c>
      <c r="N19" s="55">
        <f t="shared" si="2"/>
        <v>174.79397124534069</v>
      </c>
      <c r="O19" s="9">
        <v>1815</v>
      </c>
      <c r="P19" s="46">
        <v>9</v>
      </c>
      <c r="Q19" s="9">
        <v>4</v>
      </c>
      <c r="S19" s="9">
        <v>8887044</v>
      </c>
      <c r="T19" s="9">
        <v>7551691</v>
      </c>
      <c r="U19" s="52">
        <v>43193</v>
      </c>
      <c r="V19" s="54"/>
    </row>
    <row r="20" spans="1:22" ht="15.75" customHeight="1">
      <c r="A20" s="48">
        <v>5</v>
      </c>
      <c r="B20" s="49"/>
      <c r="C20" s="46" t="s">
        <v>110</v>
      </c>
      <c r="D20" s="9">
        <v>11858423</v>
      </c>
      <c r="E20" s="9">
        <v>232358</v>
      </c>
      <c r="F20" s="9">
        <v>1135164</v>
      </c>
      <c r="G20" s="9">
        <v>338353</v>
      </c>
      <c r="H20" s="9">
        <v>337672</v>
      </c>
      <c r="I20" s="9">
        <v>7311330</v>
      </c>
      <c r="J20" s="9">
        <v>1240535</v>
      </c>
      <c r="K20" s="9">
        <v>22866</v>
      </c>
      <c r="L20" s="9">
        <v>1577817</v>
      </c>
      <c r="M20" s="9">
        <v>10280606</v>
      </c>
      <c r="N20" s="55">
        <f t="shared" si="2"/>
        <v>159.52526960974475</v>
      </c>
      <c r="O20" s="9" t="s">
        <v>146</v>
      </c>
      <c r="P20" s="46" t="s">
        <v>146</v>
      </c>
      <c r="Q20" s="9">
        <v>5</v>
      </c>
      <c r="S20" s="9">
        <v>11858423</v>
      </c>
      <c r="T20" s="9">
        <v>10280606</v>
      </c>
      <c r="U20" s="52">
        <v>64445</v>
      </c>
      <c r="V20" s="54"/>
    </row>
    <row r="21" spans="1:22" ht="15.75" customHeight="1">
      <c r="A21" s="48">
        <v>6</v>
      </c>
      <c r="B21" s="49"/>
      <c r="C21" s="46" t="s">
        <v>111</v>
      </c>
      <c r="D21" s="9">
        <f t="shared" si="0"/>
        <v>10427636</v>
      </c>
      <c r="E21" s="9">
        <v>334625</v>
      </c>
      <c r="F21" s="9">
        <v>828369</v>
      </c>
      <c r="G21" s="9">
        <v>380955</v>
      </c>
      <c r="H21" s="9">
        <v>328765</v>
      </c>
      <c r="I21" s="9">
        <v>6447899</v>
      </c>
      <c r="J21" s="9">
        <v>384529</v>
      </c>
      <c r="K21" s="9">
        <v>22460</v>
      </c>
      <c r="L21" s="9">
        <v>2028799</v>
      </c>
      <c r="M21" s="9">
        <f t="shared" si="1"/>
        <v>8398837</v>
      </c>
      <c r="N21" s="55">
        <f t="shared" si="2"/>
        <v>191.50941718350967</v>
      </c>
      <c r="O21" s="9">
        <v>3450</v>
      </c>
      <c r="P21" s="46">
        <v>20</v>
      </c>
      <c r="Q21" s="9">
        <v>6</v>
      </c>
      <c r="S21" s="9">
        <v>10431086</v>
      </c>
      <c r="T21" s="9">
        <v>8402287</v>
      </c>
      <c r="U21" s="52">
        <v>43856</v>
      </c>
      <c r="V21" s="54"/>
    </row>
    <row r="22" spans="1:14" ht="15.75" customHeight="1">
      <c r="A22" s="50"/>
      <c r="B22" s="51"/>
      <c r="C22" s="46"/>
      <c r="N22" s="55"/>
    </row>
    <row r="23" spans="1:22" ht="15.75" customHeight="1">
      <c r="A23" s="48">
        <v>7</v>
      </c>
      <c r="B23" s="49"/>
      <c r="C23" s="46" t="s">
        <v>112</v>
      </c>
      <c r="D23" s="9">
        <f t="shared" si="0"/>
        <v>15043162</v>
      </c>
      <c r="E23" s="9">
        <v>350062</v>
      </c>
      <c r="F23" s="9">
        <v>1195818</v>
      </c>
      <c r="G23" s="9">
        <v>292587</v>
      </c>
      <c r="H23" s="9">
        <v>250709</v>
      </c>
      <c r="I23" s="9">
        <v>9758188</v>
      </c>
      <c r="J23" s="9">
        <v>993324</v>
      </c>
      <c r="K23" s="9">
        <v>37201</v>
      </c>
      <c r="L23" s="9">
        <v>2417881</v>
      </c>
      <c r="M23" s="9">
        <f t="shared" si="1"/>
        <v>12625281</v>
      </c>
      <c r="N23" s="55">
        <f t="shared" si="2"/>
        <v>114.24559768346757</v>
      </c>
      <c r="O23" s="9">
        <v>2575</v>
      </c>
      <c r="P23" s="46">
        <v>23</v>
      </c>
      <c r="Q23" s="9">
        <v>7</v>
      </c>
      <c r="S23" s="9">
        <v>15045737</v>
      </c>
      <c r="T23" s="9">
        <v>12627856</v>
      </c>
      <c r="U23" s="52">
        <v>110510</v>
      </c>
      <c r="V23" s="54"/>
    </row>
    <row r="24" spans="1:22" ht="15.75" customHeight="1">
      <c r="A24" s="48">
        <v>8</v>
      </c>
      <c r="B24" s="49"/>
      <c r="C24" s="46" t="s">
        <v>113</v>
      </c>
      <c r="D24" s="9">
        <f t="shared" si="0"/>
        <v>19976701</v>
      </c>
      <c r="E24" s="9">
        <v>534473</v>
      </c>
      <c r="F24" s="9">
        <v>1802835</v>
      </c>
      <c r="G24" s="9">
        <v>617066</v>
      </c>
      <c r="H24" s="9">
        <v>599076</v>
      </c>
      <c r="I24" s="9">
        <v>11450146</v>
      </c>
      <c r="J24" s="9">
        <v>789925</v>
      </c>
      <c r="K24" s="9">
        <v>445558</v>
      </c>
      <c r="L24" s="9">
        <v>4384948</v>
      </c>
      <c r="M24" s="9">
        <f t="shared" si="1"/>
        <v>15591753</v>
      </c>
      <c r="N24" s="55">
        <f t="shared" si="2"/>
        <v>165.68287888126156</v>
      </c>
      <c r="O24" s="9">
        <v>7037</v>
      </c>
      <c r="P24" s="46">
        <v>48</v>
      </c>
      <c r="Q24" s="9">
        <v>8</v>
      </c>
      <c r="S24" s="9">
        <v>19983738</v>
      </c>
      <c r="T24" s="9">
        <v>15598790</v>
      </c>
      <c r="U24" s="52">
        <v>94106</v>
      </c>
      <c r="V24" s="54"/>
    </row>
    <row r="25" spans="1:22" ht="15.75" customHeight="1">
      <c r="A25" s="48">
        <v>9</v>
      </c>
      <c r="B25" s="49"/>
      <c r="C25" s="46" t="s">
        <v>114</v>
      </c>
      <c r="D25" s="9">
        <f t="shared" si="0"/>
        <v>20099913</v>
      </c>
      <c r="E25" s="9">
        <v>608990</v>
      </c>
      <c r="F25" s="9">
        <v>2130665</v>
      </c>
      <c r="G25" s="9">
        <v>548218</v>
      </c>
      <c r="H25" s="9">
        <v>555150</v>
      </c>
      <c r="I25" s="9">
        <v>12509019</v>
      </c>
      <c r="J25" s="9">
        <v>1086067</v>
      </c>
      <c r="K25" s="9">
        <v>39914</v>
      </c>
      <c r="L25" s="9">
        <v>3183862</v>
      </c>
      <c r="M25" s="9">
        <f t="shared" si="1"/>
        <v>16916051</v>
      </c>
      <c r="N25" s="55">
        <f t="shared" si="2"/>
        <v>121.66757291329522</v>
      </c>
      <c r="O25" s="9">
        <v>4875</v>
      </c>
      <c r="P25" s="46">
        <v>32</v>
      </c>
      <c r="Q25" s="9">
        <v>9</v>
      </c>
      <c r="S25" s="9">
        <v>20104788</v>
      </c>
      <c r="T25" s="9">
        <v>16920926</v>
      </c>
      <c r="U25" s="52">
        <v>139035</v>
      </c>
      <c r="V25" s="54"/>
    </row>
    <row r="26" spans="1:22" ht="15.75" customHeight="1">
      <c r="A26" s="48">
        <v>10</v>
      </c>
      <c r="B26" s="49"/>
      <c r="C26" s="46" t="s">
        <v>115</v>
      </c>
      <c r="D26" s="9">
        <v>21352461</v>
      </c>
      <c r="E26" s="9">
        <v>598950</v>
      </c>
      <c r="F26" s="9">
        <v>1754464</v>
      </c>
      <c r="G26" s="9">
        <v>483720</v>
      </c>
      <c r="H26" s="9">
        <v>426186</v>
      </c>
      <c r="I26" s="9">
        <v>14504469</v>
      </c>
      <c r="J26" s="9">
        <v>1199534</v>
      </c>
      <c r="K26" s="9">
        <v>156896</v>
      </c>
      <c r="L26" s="9">
        <v>2670894</v>
      </c>
      <c r="M26" s="9">
        <v>18681567</v>
      </c>
      <c r="N26" s="55">
        <f t="shared" si="2"/>
        <v>163.0026175954768</v>
      </c>
      <c r="O26" s="9" t="s">
        <v>146</v>
      </c>
      <c r="P26" s="46" t="s">
        <v>146</v>
      </c>
      <c r="Q26" s="9">
        <v>10</v>
      </c>
      <c r="S26" s="9">
        <v>21352461</v>
      </c>
      <c r="T26" s="9">
        <v>18681567</v>
      </c>
      <c r="U26" s="52">
        <v>114609</v>
      </c>
      <c r="V26" s="54"/>
    </row>
    <row r="27" spans="1:22" ht="15.75" customHeight="1">
      <c r="A27" s="48">
        <v>11</v>
      </c>
      <c r="B27" s="49"/>
      <c r="C27" s="46" t="s">
        <v>116</v>
      </c>
      <c r="D27" s="9">
        <f t="shared" si="0"/>
        <v>14984978</v>
      </c>
      <c r="E27" s="9">
        <v>489837</v>
      </c>
      <c r="F27" s="9">
        <v>1329416</v>
      </c>
      <c r="G27" s="9">
        <v>847827</v>
      </c>
      <c r="H27" s="9">
        <v>376479</v>
      </c>
      <c r="I27" s="9">
        <v>8843488</v>
      </c>
      <c r="J27" s="9">
        <v>831951</v>
      </c>
      <c r="K27" s="9">
        <v>41678</v>
      </c>
      <c r="L27" s="9">
        <v>2616320</v>
      </c>
      <c r="M27" s="9">
        <f t="shared" si="1"/>
        <v>12368658</v>
      </c>
      <c r="N27" s="55">
        <f t="shared" si="2"/>
        <v>139.12375146225142</v>
      </c>
      <c r="O27" s="9">
        <v>12484</v>
      </c>
      <c r="P27" s="46">
        <v>85</v>
      </c>
      <c r="Q27" s="9">
        <v>11</v>
      </c>
      <c r="S27" s="9">
        <v>14997462</v>
      </c>
      <c r="T27" s="9">
        <v>12381142</v>
      </c>
      <c r="U27" s="52">
        <v>88904</v>
      </c>
      <c r="V27" s="54"/>
    </row>
    <row r="28" spans="1:22" ht="15.75" customHeight="1">
      <c r="A28" s="48">
        <v>12</v>
      </c>
      <c r="B28" s="49"/>
      <c r="C28" s="46" t="s">
        <v>117</v>
      </c>
      <c r="D28" s="9">
        <f t="shared" si="0"/>
        <v>20777996</v>
      </c>
      <c r="E28" s="9">
        <v>258183</v>
      </c>
      <c r="F28" s="9">
        <v>1104678</v>
      </c>
      <c r="G28" s="9">
        <v>500586</v>
      </c>
      <c r="H28" s="9">
        <v>499457</v>
      </c>
      <c r="I28" s="9">
        <v>15781039</v>
      </c>
      <c r="J28" s="9">
        <v>1142677</v>
      </c>
      <c r="K28" s="9">
        <v>18671</v>
      </c>
      <c r="L28" s="9">
        <v>1987088</v>
      </c>
      <c r="M28" s="9">
        <f t="shared" si="1"/>
        <v>18790908</v>
      </c>
      <c r="N28" s="55">
        <f t="shared" si="2"/>
        <v>136.17389413879064</v>
      </c>
      <c r="O28" s="9">
        <v>3185</v>
      </c>
      <c r="P28" s="46">
        <v>10</v>
      </c>
      <c r="Q28" s="9">
        <v>12</v>
      </c>
      <c r="S28" s="9">
        <v>20781181</v>
      </c>
      <c r="T28" s="9">
        <v>18794093</v>
      </c>
      <c r="U28" s="52">
        <v>137992</v>
      </c>
      <c r="V28" s="54"/>
    </row>
    <row r="29" spans="1:14" ht="15.75" customHeight="1">
      <c r="A29" s="48"/>
      <c r="B29" s="49"/>
      <c r="C29" s="46"/>
      <c r="N29" s="55"/>
    </row>
    <row r="30" spans="1:22" ht="15.75" customHeight="1">
      <c r="A30" s="48">
        <v>13</v>
      </c>
      <c r="B30" s="49"/>
      <c r="C30" s="46" t="s">
        <v>118</v>
      </c>
      <c r="D30" s="9">
        <f t="shared" si="0"/>
        <v>22196140</v>
      </c>
      <c r="E30" s="9">
        <v>601703</v>
      </c>
      <c r="F30" s="9">
        <v>1698118</v>
      </c>
      <c r="G30" s="9">
        <v>591415</v>
      </c>
      <c r="H30" s="9">
        <v>603642</v>
      </c>
      <c r="I30" s="9">
        <v>14795182</v>
      </c>
      <c r="J30" s="9">
        <v>1840672</v>
      </c>
      <c r="K30" s="9">
        <v>229165</v>
      </c>
      <c r="L30" s="9">
        <v>2456113</v>
      </c>
      <c r="M30" s="9">
        <f t="shared" si="1"/>
        <v>19740027</v>
      </c>
      <c r="N30" s="55">
        <f t="shared" si="2"/>
        <v>136.7880965414972</v>
      </c>
      <c r="O30" s="9">
        <v>2978</v>
      </c>
      <c r="P30" s="46">
        <v>24</v>
      </c>
      <c r="Q30" s="9">
        <v>13</v>
      </c>
      <c r="S30" s="9">
        <v>22199118</v>
      </c>
      <c r="T30" s="9">
        <v>19743005</v>
      </c>
      <c r="U30" s="52">
        <v>144311</v>
      </c>
      <c r="V30" s="54"/>
    </row>
    <row r="31" spans="1:22" ht="15.75" customHeight="1">
      <c r="A31" s="48">
        <v>14</v>
      </c>
      <c r="B31" s="49"/>
      <c r="C31" s="46" t="s">
        <v>119</v>
      </c>
      <c r="D31" s="9">
        <f t="shared" si="0"/>
        <v>11080750</v>
      </c>
      <c r="E31" s="9">
        <v>413686</v>
      </c>
      <c r="F31" s="9">
        <v>858571</v>
      </c>
      <c r="G31" s="9">
        <v>286960</v>
      </c>
      <c r="H31" s="9">
        <v>266646</v>
      </c>
      <c r="I31" s="9">
        <v>7210365</v>
      </c>
      <c r="J31" s="9">
        <v>663778</v>
      </c>
      <c r="K31" s="9">
        <v>27034</v>
      </c>
      <c r="L31" s="9">
        <v>1620356</v>
      </c>
      <c r="M31" s="9">
        <f t="shared" si="1"/>
        <v>9460394</v>
      </c>
      <c r="N31" s="55">
        <f t="shared" si="2"/>
        <v>122.31580988829127</v>
      </c>
      <c r="O31" s="9">
        <v>2520</v>
      </c>
      <c r="P31" s="46">
        <v>16</v>
      </c>
      <c r="Q31" s="9">
        <v>14</v>
      </c>
      <c r="S31" s="9">
        <v>11083270</v>
      </c>
      <c r="T31" s="9">
        <v>9462914</v>
      </c>
      <c r="U31" s="52">
        <v>77344</v>
      </c>
      <c r="V31" s="54"/>
    </row>
    <row r="32" spans="1:22" ht="15.75" customHeight="1">
      <c r="A32" s="48">
        <v>15</v>
      </c>
      <c r="B32" s="49"/>
      <c r="C32" s="46" t="s">
        <v>120</v>
      </c>
      <c r="D32" s="9">
        <f t="shared" si="0"/>
        <v>10848876</v>
      </c>
      <c r="E32" s="9">
        <v>241577</v>
      </c>
      <c r="F32" s="9">
        <v>572572</v>
      </c>
      <c r="G32" s="9">
        <v>562918</v>
      </c>
      <c r="H32" s="9">
        <v>254564</v>
      </c>
      <c r="I32" s="9">
        <v>7105000</v>
      </c>
      <c r="J32" s="9">
        <v>1140216</v>
      </c>
      <c r="K32" s="9">
        <v>42318</v>
      </c>
      <c r="L32" s="9">
        <v>1184275</v>
      </c>
      <c r="M32" s="9">
        <f t="shared" si="1"/>
        <v>9664601</v>
      </c>
      <c r="N32" s="55">
        <f t="shared" si="2"/>
        <v>135.4970908632075</v>
      </c>
      <c r="O32" s="9">
        <v>2380</v>
      </c>
      <c r="P32" s="46">
        <v>11</v>
      </c>
      <c r="Q32" s="9">
        <v>15</v>
      </c>
      <c r="S32" s="9">
        <v>10851256</v>
      </c>
      <c r="T32" s="9">
        <v>9666981</v>
      </c>
      <c r="U32" s="52">
        <v>71327</v>
      </c>
      <c r="V32" s="54"/>
    </row>
    <row r="33" spans="1:22" ht="15.75" customHeight="1">
      <c r="A33" s="48">
        <v>16</v>
      </c>
      <c r="B33" s="49"/>
      <c r="C33" s="46" t="s">
        <v>121</v>
      </c>
      <c r="D33" s="9">
        <f t="shared" si="0"/>
        <v>18359571</v>
      </c>
      <c r="E33" s="9">
        <v>635701</v>
      </c>
      <c r="F33" s="9">
        <v>1756089</v>
      </c>
      <c r="G33" s="9">
        <v>456256</v>
      </c>
      <c r="H33" s="9">
        <v>380777</v>
      </c>
      <c r="I33" s="9">
        <v>11552276</v>
      </c>
      <c r="J33" s="9">
        <v>1035363</v>
      </c>
      <c r="K33" s="9">
        <v>56361</v>
      </c>
      <c r="L33" s="9">
        <v>2870344</v>
      </c>
      <c r="M33" s="9">
        <f t="shared" si="1"/>
        <v>15489227</v>
      </c>
      <c r="N33" s="55">
        <f t="shared" si="2"/>
        <v>131.82657429551392</v>
      </c>
      <c r="O33" s="9">
        <v>2683</v>
      </c>
      <c r="P33" s="46">
        <v>13</v>
      </c>
      <c r="Q33" s="9">
        <v>16</v>
      </c>
      <c r="S33" s="9">
        <v>18362254</v>
      </c>
      <c r="T33" s="9">
        <v>15491910</v>
      </c>
      <c r="U33" s="52">
        <v>117497</v>
      </c>
      <c r="V33" s="54"/>
    </row>
    <row r="34" spans="1:22" ht="15.75" customHeight="1">
      <c r="A34" s="48">
        <v>17</v>
      </c>
      <c r="B34" s="49"/>
      <c r="C34" s="46" t="s">
        <v>122</v>
      </c>
      <c r="D34" s="9">
        <f t="shared" si="0"/>
        <v>15552000</v>
      </c>
      <c r="E34" s="9">
        <v>805163</v>
      </c>
      <c r="F34" s="9">
        <v>1341966</v>
      </c>
      <c r="G34" s="9">
        <v>235462</v>
      </c>
      <c r="H34" s="9">
        <v>233397</v>
      </c>
      <c r="I34" s="9">
        <v>9415299</v>
      </c>
      <c r="J34" s="9">
        <v>489433</v>
      </c>
      <c r="K34" s="9">
        <v>81302</v>
      </c>
      <c r="L34" s="9">
        <v>3185571</v>
      </c>
      <c r="M34" s="9">
        <f t="shared" si="1"/>
        <v>12366429</v>
      </c>
      <c r="N34" s="55">
        <f t="shared" si="2"/>
        <v>139.67999864458852</v>
      </c>
      <c r="O34" s="9">
        <v>1495</v>
      </c>
      <c r="P34" s="46">
        <v>8</v>
      </c>
      <c r="Q34" s="9">
        <v>17</v>
      </c>
      <c r="S34" s="9">
        <v>15553495</v>
      </c>
      <c r="T34" s="9">
        <v>12367924</v>
      </c>
      <c r="U34" s="52">
        <v>88534</v>
      </c>
      <c r="V34" s="54"/>
    </row>
    <row r="35" spans="1:22" ht="15.75" customHeight="1">
      <c r="A35" s="48">
        <v>18</v>
      </c>
      <c r="B35" s="49"/>
      <c r="C35" s="46" t="s">
        <v>123</v>
      </c>
      <c r="D35" s="9">
        <f t="shared" si="0"/>
        <v>11296601</v>
      </c>
      <c r="E35" s="9">
        <v>280243</v>
      </c>
      <c r="F35" s="9">
        <v>835522</v>
      </c>
      <c r="G35" s="9">
        <v>540508</v>
      </c>
      <c r="H35" s="9">
        <v>266287</v>
      </c>
      <c r="I35" s="9">
        <v>7573635</v>
      </c>
      <c r="J35" s="9">
        <v>343786</v>
      </c>
      <c r="K35" s="9">
        <v>136857</v>
      </c>
      <c r="L35" s="9">
        <v>1592468</v>
      </c>
      <c r="M35" s="9">
        <f t="shared" si="1"/>
        <v>9704133</v>
      </c>
      <c r="N35" s="55">
        <f t="shared" si="2"/>
        <v>150.4353481017564</v>
      </c>
      <c r="O35" s="9">
        <v>7730</v>
      </c>
      <c r="P35" s="46">
        <v>33</v>
      </c>
      <c r="Q35" s="9">
        <v>18</v>
      </c>
      <c r="S35" s="9">
        <v>11304331</v>
      </c>
      <c r="T35" s="9">
        <v>9711863</v>
      </c>
      <c r="U35" s="52">
        <v>64507</v>
      </c>
      <c r="V35" s="54"/>
    </row>
    <row r="36" spans="1:14" ht="15.75" customHeight="1">
      <c r="A36" s="48"/>
      <c r="B36" s="49"/>
      <c r="C36" s="46"/>
      <c r="N36" s="55"/>
    </row>
    <row r="37" spans="1:22" ht="15.75" customHeight="1">
      <c r="A37" s="48">
        <v>19</v>
      </c>
      <c r="B37" s="49"/>
      <c r="C37" s="46" t="s">
        <v>124</v>
      </c>
      <c r="D37" s="9">
        <f t="shared" si="0"/>
        <v>21964690</v>
      </c>
      <c r="E37" s="9">
        <v>451607</v>
      </c>
      <c r="F37" s="9">
        <v>1553026</v>
      </c>
      <c r="G37" s="9">
        <v>778728</v>
      </c>
      <c r="H37" s="9">
        <v>436785</v>
      </c>
      <c r="I37" s="9">
        <v>15107615</v>
      </c>
      <c r="J37" s="9">
        <v>1007340</v>
      </c>
      <c r="K37" s="9">
        <v>100024</v>
      </c>
      <c r="L37" s="9">
        <v>2977683</v>
      </c>
      <c r="M37" s="9">
        <f t="shared" si="1"/>
        <v>18987007</v>
      </c>
      <c r="N37" s="55">
        <f t="shared" si="2"/>
        <v>150.82699426465214</v>
      </c>
      <c r="O37" s="9">
        <v>3165</v>
      </c>
      <c r="P37" s="46">
        <v>12</v>
      </c>
      <c r="Q37" s="9">
        <v>19</v>
      </c>
      <c r="S37" s="9">
        <v>21967855</v>
      </c>
      <c r="T37" s="9">
        <v>18990172</v>
      </c>
      <c r="U37" s="52">
        <v>125886</v>
      </c>
      <c r="V37" s="54"/>
    </row>
    <row r="38" spans="1:22" ht="15.75" customHeight="1">
      <c r="A38" s="48">
        <v>20</v>
      </c>
      <c r="B38" s="49"/>
      <c r="C38" s="46" t="s">
        <v>125</v>
      </c>
      <c r="D38" s="9">
        <f t="shared" si="0"/>
        <v>13171500</v>
      </c>
      <c r="E38" s="9">
        <v>413223</v>
      </c>
      <c r="F38" s="9">
        <v>1034048</v>
      </c>
      <c r="G38" s="9">
        <v>238766</v>
      </c>
      <c r="H38" s="9">
        <v>241444</v>
      </c>
      <c r="I38" s="9">
        <v>9004703</v>
      </c>
      <c r="J38" s="9">
        <v>664217</v>
      </c>
      <c r="K38" s="9">
        <v>12429</v>
      </c>
      <c r="L38" s="9">
        <v>1804114</v>
      </c>
      <c r="M38" s="9">
        <f t="shared" si="1"/>
        <v>11367386</v>
      </c>
      <c r="N38" s="55">
        <f t="shared" si="2"/>
        <v>124.75319088225288</v>
      </c>
      <c r="O38" s="9">
        <v>2617</v>
      </c>
      <c r="P38" s="46">
        <v>15</v>
      </c>
      <c r="Q38" s="9">
        <v>20</v>
      </c>
      <c r="S38" s="9">
        <v>13174117</v>
      </c>
      <c r="T38" s="9">
        <v>11370003</v>
      </c>
      <c r="U38" s="52">
        <v>91119</v>
      </c>
      <c r="V38" s="54"/>
    </row>
    <row r="39" spans="1:22" ht="15.75" customHeight="1">
      <c r="A39" s="48">
        <v>21</v>
      </c>
      <c r="B39" s="49"/>
      <c r="C39" s="46" t="s">
        <v>126</v>
      </c>
      <c r="D39" s="9">
        <f t="shared" si="0"/>
        <v>16431773</v>
      </c>
      <c r="E39" s="9">
        <v>479932</v>
      </c>
      <c r="F39" s="9">
        <v>1175263</v>
      </c>
      <c r="G39" s="9">
        <v>268772</v>
      </c>
      <c r="H39" s="9">
        <v>256230</v>
      </c>
      <c r="I39" s="9">
        <v>11751125</v>
      </c>
      <c r="J39" s="9">
        <v>1017618</v>
      </c>
      <c r="K39" s="9">
        <v>53534</v>
      </c>
      <c r="L39" s="9">
        <v>1686641</v>
      </c>
      <c r="M39" s="9">
        <f t="shared" si="1"/>
        <v>14745132</v>
      </c>
      <c r="N39" s="55">
        <f t="shared" si="2"/>
        <v>156.99504903056825</v>
      </c>
      <c r="O39" s="9">
        <v>2790</v>
      </c>
      <c r="P39" s="46">
        <v>9</v>
      </c>
      <c r="Q39" s="9">
        <v>21</v>
      </c>
      <c r="S39" s="9">
        <v>16434563</v>
      </c>
      <c r="T39" s="9">
        <v>14747922</v>
      </c>
      <c r="U39" s="52">
        <v>93921</v>
      </c>
      <c r="V39" s="54"/>
    </row>
    <row r="40" spans="1:22" ht="15.75" customHeight="1">
      <c r="A40" s="48">
        <v>22</v>
      </c>
      <c r="B40" s="49"/>
      <c r="C40" s="46" t="s">
        <v>127</v>
      </c>
      <c r="D40" s="9">
        <f t="shared" si="0"/>
        <v>18133764</v>
      </c>
      <c r="E40" s="9">
        <v>509606</v>
      </c>
      <c r="F40" s="9">
        <v>1167143</v>
      </c>
      <c r="G40" s="9">
        <v>499782</v>
      </c>
      <c r="H40" s="9">
        <v>538861</v>
      </c>
      <c r="I40" s="9">
        <v>11739629</v>
      </c>
      <c r="J40" s="9">
        <v>1168664</v>
      </c>
      <c r="K40" s="9">
        <v>66461</v>
      </c>
      <c r="L40" s="9">
        <v>2995750</v>
      </c>
      <c r="M40" s="9">
        <f t="shared" si="1"/>
        <v>15138014</v>
      </c>
      <c r="N40" s="55">
        <f t="shared" si="2"/>
        <v>129.1297864899216</v>
      </c>
      <c r="O40" s="9">
        <v>875</v>
      </c>
      <c r="P40" s="46">
        <v>6</v>
      </c>
      <c r="Q40" s="9">
        <v>22</v>
      </c>
      <c r="S40" s="9">
        <v>18134639</v>
      </c>
      <c r="T40" s="9">
        <v>15138889</v>
      </c>
      <c r="U40" s="52">
        <v>117231</v>
      </c>
      <c r="V40" s="54"/>
    </row>
    <row r="41" spans="1:22" ht="15.75" customHeight="1">
      <c r="A41" s="48">
        <v>23</v>
      </c>
      <c r="B41" s="49"/>
      <c r="C41" s="46" t="s">
        <v>128</v>
      </c>
      <c r="D41" s="9">
        <f t="shared" si="0"/>
        <v>15464328</v>
      </c>
      <c r="E41" s="9">
        <v>512946</v>
      </c>
      <c r="F41" s="9">
        <v>1669863</v>
      </c>
      <c r="G41" s="9">
        <v>812427</v>
      </c>
      <c r="H41" s="9">
        <v>798568</v>
      </c>
      <c r="I41" s="9">
        <v>8689168</v>
      </c>
      <c r="J41" s="9">
        <v>1241668</v>
      </c>
      <c r="K41" s="9">
        <v>117422</v>
      </c>
      <c r="L41" s="9">
        <v>2423961</v>
      </c>
      <c r="M41" s="9">
        <f t="shared" si="1"/>
        <v>13040367</v>
      </c>
      <c r="N41" s="55">
        <f t="shared" si="2"/>
        <v>121.62819568157441</v>
      </c>
      <c r="O41" s="9">
        <v>4759</v>
      </c>
      <c r="P41" s="46">
        <v>29</v>
      </c>
      <c r="Q41" s="9">
        <v>23</v>
      </c>
      <c r="S41" s="9">
        <v>15469087</v>
      </c>
      <c r="T41" s="9">
        <v>13045126</v>
      </c>
      <c r="U41" s="52">
        <v>107215</v>
      </c>
      <c r="V41" s="54"/>
    </row>
    <row r="42" spans="1:16" ht="15.75" customHeight="1">
      <c r="A42" s="48"/>
      <c r="B42" s="49"/>
      <c r="C42" s="46"/>
      <c r="N42" s="55"/>
      <c r="P42" s="46"/>
    </row>
    <row r="43" spans="1:21" ht="15.75" customHeight="1">
      <c r="A43" s="31">
        <v>24</v>
      </c>
      <c r="B43" s="34"/>
      <c r="C43" s="19" t="s">
        <v>129</v>
      </c>
      <c r="D43" s="9">
        <f t="shared" si="0"/>
        <v>394626652</v>
      </c>
      <c r="E43" s="9">
        <f>SUM(E16:E41)</f>
        <v>14897275</v>
      </c>
      <c r="F43" s="9">
        <f aca="true" t="shared" si="3" ref="F43:P43">SUM(F16:F41)</f>
        <v>35534322</v>
      </c>
      <c r="G43" s="9">
        <f t="shared" si="3"/>
        <v>14362521</v>
      </c>
      <c r="H43" s="9">
        <f t="shared" si="3"/>
        <v>11210397</v>
      </c>
      <c r="I43" s="9">
        <f t="shared" si="3"/>
        <v>245688680</v>
      </c>
      <c r="J43" s="9">
        <f t="shared" si="3"/>
        <v>23893771</v>
      </c>
      <c r="K43" s="9">
        <f t="shared" si="3"/>
        <v>3755755</v>
      </c>
      <c r="L43" s="9">
        <f t="shared" si="3"/>
        <v>56688095</v>
      </c>
      <c r="M43" s="9">
        <f t="shared" si="1"/>
        <v>337938557</v>
      </c>
      <c r="N43" s="55">
        <f t="shared" si="2"/>
        <v>144.10448237895795</v>
      </c>
      <c r="O43" s="9">
        <f t="shared" si="3"/>
        <v>92637</v>
      </c>
      <c r="P43" s="9">
        <f t="shared" si="3"/>
        <v>514</v>
      </c>
      <c r="Q43" s="2">
        <v>24</v>
      </c>
      <c r="S43" s="9">
        <f>SUM(S16:S41)</f>
        <v>394719289</v>
      </c>
      <c r="T43" s="9">
        <f>SUM(T16:T41)</f>
        <v>338031194</v>
      </c>
      <c r="U43" s="53">
        <v>2345094</v>
      </c>
    </row>
    <row r="45" ht="12">
      <c r="A45" s="9" t="s">
        <v>94</v>
      </c>
    </row>
    <row r="48" spans="3:16" ht="12">
      <c r="C48" s="46" t="s">
        <v>106</v>
      </c>
      <c r="D48" s="56">
        <f aca="true" t="shared" si="4" ref="D48:E53">D16/1000</f>
        <v>39467.884</v>
      </c>
      <c r="E48" s="56">
        <f t="shared" si="4"/>
        <v>1985.967</v>
      </c>
      <c r="F48" s="56">
        <f aca="true" t="shared" si="5" ref="F48:M48">F16/1000</f>
        <v>6287.584</v>
      </c>
      <c r="G48" s="56">
        <f t="shared" si="5"/>
        <v>3115.779</v>
      </c>
      <c r="H48" s="56">
        <f t="shared" si="5"/>
        <v>1670.405</v>
      </c>
      <c r="I48" s="56">
        <f t="shared" si="5"/>
        <v>19041.185</v>
      </c>
      <c r="J48" s="56">
        <f aca="true" t="shared" si="6" ref="J48:J53">J16/1000</f>
        <v>3023.205</v>
      </c>
      <c r="K48" s="56">
        <f t="shared" si="5"/>
        <v>711.523</v>
      </c>
      <c r="L48" s="56">
        <f t="shared" si="5"/>
        <v>5316.535</v>
      </c>
      <c r="M48" s="56">
        <f t="shared" si="5"/>
        <v>34151.349</v>
      </c>
      <c r="N48" s="55">
        <v>168.53544779802206</v>
      </c>
      <c r="O48" s="56">
        <f>O16/1000</f>
        <v>15.536</v>
      </c>
      <c r="P48" s="9">
        <v>75</v>
      </c>
    </row>
    <row r="49" spans="3:16" ht="12">
      <c r="C49" s="46" t="s">
        <v>107</v>
      </c>
      <c r="D49" s="56">
        <f t="shared" si="4"/>
        <v>16180.77</v>
      </c>
      <c r="E49" s="56">
        <f t="shared" si="4"/>
        <v>912.524</v>
      </c>
      <c r="F49" s="56">
        <f aca="true" t="shared" si="7" ref="F49:I53">F17/1000</f>
        <v>1658.297</v>
      </c>
      <c r="G49" s="56">
        <f t="shared" si="7"/>
        <v>901.43</v>
      </c>
      <c r="H49" s="56">
        <f t="shared" si="7"/>
        <v>868.055</v>
      </c>
      <c r="I49" s="56">
        <f t="shared" si="7"/>
        <v>9471.296</v>
      </c>
      <c r="J49" s="56">
        <f t="shared" si="6"/>
        <v>841.711</v>
      </c>
      <c r="K49" s="56">
        <f aca="true" t="shared" si="8" ref="K49:M53">K17/1000</f>
        <v>459.648</v>
      </c>
      <c r="L49" s="56">
        <f t="shared" si="8"/>
        <v>1940.93</v>
      </c>
      <c r="M49" s="56">
        <f t="shared" si="8"/>
        <v>14239.84</v>
      </c>
      <c r="N49" s="55">
        <v>136.06459318713868</v>
      </c>
      <c r="O49" s="56">
        <f aca="true" t="shared" si="9" ref="O49:O75">O17/1000</f>
        <v>5.524</v>
      </c>
      <c r="P49" s="9">
        <v>21</v>
      </c>
    </row>
    <row r="50" spans="3:16" ht="12">
      <c r="C50" s="46" t="s">
        <v>108</v>
      </c>
      <c r="D50" s="56">
        <f t="shared" si="4"/>
        <v>21071.506</v>
      </c>
      <c r="E50" s="56">
        <f t="shared" si="4"/>
        <v>2973.871</v>
      </c>
      <c r="F50" s="56">
        <f t="shared" si="7"/>
        <v>1890.505</v>
      </c>
      <c r="G50" s="56">
        <f t="shared" si="7"/>
        <v>877.632</v>
      </c>
      <c r="H50" s="56">
        <f t="shared" si="7"/>
        <v>854.368</v>
      </c>
      <c r="I50" s="56">
        <f t="shared" si="7"/>
        <v>10537.068</v>
      </c>
      <c r="J50" s="56">
        <f t="shared" si="6"/>
        <v>1556.547</v>
      </c>
      <c r="K50" s="56">
        <f t="shared" si="8"/>
        <v>819.77</v>
      </c>
      <c r="L50" s="56">
        <f t="shared" si="8"/>
        <v>2430.392</v>
      </c>
      <c r="M50" s="56">
        <f t="shared" si="8"/>
        <v>18641.114</v>
      </c>
      <c r="N50" s="55">
        <v>182.28779018599283</v>
      </c>
      <c r="O50" s="56">
        <f t="shared" si="9"/>
        <v>2.164</v>
      </c>
      <c r="P50" s="9">
        <v>15</v>
      </c>
    </row>
    <row r="51" spans="3:16" ht="12">
      <c r="C51" s="46" t="s">
        <v>109</v>
      </c>
      <c r="D51" s="56">
        <f t="shared" si="4"/>
        <v>8885.229</v>
      </c>
      <c r="E51" s="56">
        <f t="shared" si="4"/>
        <v>272.048</v>
      </c>
      <c r="F51" s="56">
        <f t="shared" si="7"/>
        <v>754.346</v>
      </c>
      <c r="G51" s="56">
        <f t="shared" si="7"/>
        <v>186.374</v>
      </c>
      <c r="H51" s="56">
        <f t="shared" si="7"/>
        <v>166.874</v>
      </c>
      <c r="I51" s="56">
        <f t="shared" si="7"/>
        <v>6089.556</v>
      </c>
      <c r="J51" s="56">
        <f t="shared" si="6"/>
        <v>191.011</v>
      </c>
      <c r="K51" s="56">
        <f t="shared" si="8"/>
        <v>56.663</v>
      </c>
      <c r="L51" s="56">
        <f t="shared" si="8"/>
        <v>1335.353</v>
      </c>
      <c r="M51" s="56">
        <f t="shared" si="8"/>
        <v>7549.876</v>
      </c>
      <c r="N51" s="55">
        <v>174.79397124534069</v>
      </c>
      <c r="O51" s="56">
        <f t="shared" si="9"/>
        <v>1.815</v>
      </c>
      <c r="P51" s="9">
        <v>9</v>
      </c>
    </row>
    <row r="52" spans="3:16" ht="12">
      <c r="C52" s="46" t="s">
        <v>110</v>
      </c>
      <c r="D52" s="56">
        <f t="shared" si="4"/>
        <v>11858.423</v>
      </c>
      <c r="E52" s="56">
        <f t="shared" si="4"/>
        <v>232.358</v>
      </c>
      <c r="F52" s="56">
        <f t="shared" si="7"/>
        <v>1135.164</v>
      </c>
      <c r="G52" s="56">
        <f t="shared" si="7"/>
        <v>338.353</v>
      </c>
      <c r="H52" s="56">
        <f t="shared" si="7"/>
        <v>337.672</v>
      </c>
      <c r="I52" s="56">
        <f t="shared" si="7"/>
        <v>7311.33</v>
      </c>
      <c r="J52" s="56">
        <f t="shared" si="6"/>
        <v>1240.535</v>
      </c>
      <c r="K52" s="56">
        <f t="shared" si="8"/>
        <v>22.866</v>
      </c>
      <c r="L52" s="56">
        <f t="shared" si="8"/>
        <v>1577.817</v>
      </c>
      <c r="M52" s="56">
        <f t="shared" si="8"/>
        <v>10280.606</v>
      </c>
      <c r="N52" s="55">
        <v>159.52526960974475</v>
      </c>
      <c r="O52" s="56">
        <v>0</v>
      </c>
      <c r="P52" s="9" t="s">
        <v>146</v>
      </c>
    </row>
    <row r="53" spans="3:16" ht="12">
      <c r="C53" s="46" t="s">
        <v>111</v>
      </c>
      <c r="D53" s="56">
        <f t="shared" si="4"/>
        <v>10427.636</v>
      </c>
      <c r="E53" s="56">
        <f t="shared" si="4"/>
        <v>334.625</v>
      </c>
      <c r="F53" s="56">
        <f t="shared" si="7"/>
        <v>828.369</v>
      </c>
      <c r="G53" s="56">
        <f t="shared" si="7"/>
        <v>380.955</v>
      </c>
      <c r="H53" s="56">
        <f t="shared" si="7"/>
        <v>328.765</v>
      </c>
      <c r="I53" s="56">
        <f t="shared" si="7"/>
        <v>6447.899</v>
      </c>
      <c r="J53" s="56">
        <f t="shared" si="6"/>
        <v>384.529</v>
      </c>
      <c r="K53" s="56">
        <f t="shared" si="8"/>
        <v>22.46</v>
      </c>
      <c r="L53" s="56">
        <f t="shared" si="8"/>
        <v>2028.799</v>
      </c>
      <c r="M53" s="56">
        <f t="shared" si="8"/>
        <v>8398.837</v>
      </c>
      <c r="N53" s="55">
        <v>191.50941718350967</v>
      </c>
      <c r="O53" s="56">
        <f t="shared" si="9"/>
        <v>3.45</v>
      </c>
      <c r="P53" s="9">
        <v>20</v>
      </c>
    </row>
    <row r="54" spans="3:15" ht="12">
      <c r="C54" s="46"/>
      <c r="D54" s="56"/>
      <c r="N54" s="55"/>
      <c r="O54" s="56"/>
    </row>
    <row r="55" spans="3:16" ht="12">
      <c r="C55" s="46" t="s">
        <v>112</v>
      </c>
      <c r="D55" s="56">
        <f aca="true" t="shared" si="10" ref="D55:M55">D23/1000</f>
        <v>15043.162</v>
      </c>
      <c r="E55" s="56">
        <f t="shared" si="10"/>
        <v>350.062</v>
      </c>
      <c r="F55" s="56">
        <f t="shared" si="10"/>
        <v>1195.818</v>
      </c>
      <c r="G55" s="56">
        <f t="shared" si="10"/>
        <v>292.587</v>
      </c>
      <c r="H55" s="56">
        <f t="shared" si="10"/>
        <v>250.709</v>
      </c>
      <c r="I55" s="56">
        <f t="shared" si="10"/>
        <v>9758.188</v>
      </c>
      <c r="J55" s="56">
        <f t="shared" si="10"/>
        <v>993.324</v>
      </c>
      <c r="K55" s="56">
        <f t="shared" si="10"/>
        <v>37.201</v>
      </c>
      <c r="L55" s="56">
        <f t="shared" si="10"/>
        <v>2417.881</v>
      </c>
      <c r="M55" s="56">
        <f t="shared" si="10"/>
        <v>12625.281</v>
      </c>
      <c r="N55" s="55">
        <v>114.24559768346757</v>
      </c>
      <c r="O55" s="56">
        <f t="shared" si="9"/>
        <v>2.575</v>
      </c>
      <c r="P55" s="9">
        <v>23</v>
      </c>
    </row>
    <row r="56" spans="3:16" ht="12">
      <c r="C56" s="46" t="s">
        <v>113</v>
      </c>
      <c r="D56" s="56">
        <f>D24/1000</f>
        <v>19976.701</v>
      </c>
      <c r="E56" s="56">
        <f aca="true" t="shared" si="11" ref="E56:M56">E24/1000</f>
        <v>534.473</v>
      </c>
      <c r="F56" s="56">
        <f t="shared" si="11"/>
        <v>1802.835</v>
      </c>
      <c r="G56" s="56">
        <f t="shared" si="11"/>
        <v>617.066</v>
      </c>
      <c r="H56" s="56">
        <f t="shared" si="11"/>
        <v>599.076</v>
      </c>
      <c r="I56" s="56">
        <f t="shared" si="11"/>
        <v>11450.146</v>
      </c>
      <c r="J56" s="56">
        <f t="shared" si="11"/>
        <v>789.925</v>
      </c>
      <c r="K56" s="56">
        <f t="shared" si="11"/>
        <v>445.558</v>
      </c>
      <c r="L56" s="56">
        <f t="shared" si="11"/>
        <v>4384.948</v>
      </c>
      <c r="M56" s="56">
        <f t="shared" si="11"/>
        <v>15591.753</v>
      </c>
      <c r="N56" s="55">
        <v>165.68287888126156</v>
      </c>
      <c r="O56" s="56">
        <f t="shared" si="9"/>
        <v>7.037</v>
      </c>
      <c r="P56" s="9">
        <v>48</v>
      </c>
    </row>
    <row r="57" spans="3:16" ht="12">
      <c r="C57" s="46" t="s">
        <v>114</v>
      </c>
      <c r="D57" s="56">
        <f>D25/1000</f>
        <v>20099.913</v>
      </c>
      <c r="E57" s="56">
        <f aca="true" t="shared" si="12" ref="E57:M57">E25/1000</f>
        <v>608.99</v>
      </c>
      <c r="F57" s="56">
        <f t="shared" si="12"/>
        <v>2130.665</v>
      </c>
      <c r="G57" s="56">
        <f t="shared" si="12"/>
        <v>548.218</v>
      </c>
      <c r="H57" s="56">
        <f t="shared" si="12"/>
        <v>555.15</v>
      </c>
      <c r="I57" s="56">
        <f t="shared" si="12"/>
        <v>12509.019</v>
      </c>
      <c r="J57" s="56">
        <f t="shared" si="12"/>
        <v>1086.067</v>
      </c>
      <c r="K57" s="56">
        <f t="shared" si="12"/>
        <v>39.914</v>
      </c>
      <c r="L57" s="56">
        <f t="shared" si="12"/>
        <v>3183.862</v>
      </c>
      <c r="M57" s="56">
        <f t="shared" si="12"/>
        <v>16916.051</v>
      </c>
      <c r="N57" s="55">
        <v>121.66757291329522</v>
      </c>
      <c r="O57" s="56">
        <f t="shared" si="9"/>
        <v>4.875</v>
      </c>
      <c r="P57" s="9">
        <v>32</v>
      </c>
    </row>
    <row r="58" spans="3:16" ht="12">
      <c r="C58" s="46" t="s">
        <v>115</v>
      </c>
      <c r="D58" s="56">
        <f>D26/1000</f>
        <v>21352.461</v>
      </c>
      <c r="E58" s="56">
        <f aca="true" t="shared" si="13" ref="E58:M58">E26/1000</f>
        <v>598.95</v>
      </c>
      <c r="F58" s="56">
        <f t="shared" si="13"/>
        <v>1754.464</v>
      </c>
      <c r="G58" s="56">
        <f t="shared" si="13"/>
        <v>483.72</v>
      </c>
      <c r="H58" s="56">
        <f t="shared" si="13"/>
        <v>426.186</v>
      </c>
      <c r="I58" s="56">
        <f t="shared" si="13"/>
        <v>14504.469</v>
      </c>
      <c r="J58" s="56">
        <f t="shared" si="13"/>
        <v>1199.534</v>
      </c>
      <c r="K58" s="56">
        <f t="shared" si="13"/>
        <v>156.896</v>
      </c>
      <c r="L58" s="56">
        <f t="shared" si="13"/>
        <v>2670.894</v>
      </c>
      <c r="M58" s="56">
        <f t="shared" si="13"/>
        <v>18681.567</v>
      </c>
      <c r="N58" s="55">
        <v>163.0026175954768</v>
      </c>
      <c r="O58" s="56">
        <v>0</v>
      </c>
      <c r="P58" s="9" t="s">
        <v>146</v>
      </c>
    </row>
    <row r="59" spans="3:16" ht="12">
      <c r="C59" s="46" t="s">
        <v>116</v>
      </c>
      <c r="D59" s="56">
        <f>D27/1000</f>
        <v>14984.978</v>
      </c>
      <c r="E59" s="56">
        <f aca="true" t="shared" si="14" ref="E59:M59">E27/1000</f>
        <v>489.837</v>
      </c>
      <c r="F59" s="56">
        <f t="shared" si="14"/>
        <v>1329.416</v>
      </c>
      <c r="G59" s="56">
        <f t="shared" si="14"/>
        <v>847.827</v>
      </c>
      <c r="H59" s="56">
        <f t="shared" si="14"/>
        <v>376.479</v>
      </c>
      <c r="I59" s="56">
        <f t="shared" si="14"/>
        <v>8843.488</v>
      </c>
      <c r="J59" s="56">
        <f t="shared" si="14"/>
        <v>831.951</v>
      </c>
      <c r="K59" s="56">
        <f t="shared" si="14"/>
        <v>41.678</v>
      </c>
      <c r="L59" s="56">
        <f t="shared" si="14"/>
        <v>2616.32</v>
      </c>
      <c r="M59" s="56">
        <f t="shared" si="14"/>
        <v>12368.658</v>
      </c>
      <c r="N59" s="55">
        <v>139.12375146225142</v>
      </c>
      <c r="O59" s="56">
        <f t="shared" si="9"/>
        <v>12.484</v>
      </c>
      <c r="P59" s="9">
        <v>85</v>
      </c>
    </row>
    <row r="60" spans="3:16" ht="12">
      <c r="C60" s="46" t="s">
        <v>117</v>
      </c>
      <c r="D60" s="56">
        <f>D28/1000</f>
        <v>20777.996</v>
      </c>
      <c r="E60" s="56">
        <f aca="true" t="shared" si="15" ref="E60:M60">E28/1000</f>
        <v>258.183</v>
      </c>
      <c r="F60" s="56">
        <f t="shared" si="15"/>
        <v>1104.678</v>
      </c>
      <c r="G60" s="56">
        <f t="shared" si="15"/>
        <v>500.586</v>
      </c>
      <c r="H60" s="56">
        <f t="shared" si="15"/>
        <v>499.457</v>
      </c>
      <c r="I60" s="56">
        <f t="shared" si="15"/>
        <v>15781.039</v>
      </c>
      <c r="J60" s="56">
        <f t="shared" si="15"/>
        <v>1142.677</v>
      </c>
      <c r="K60" s="56">
        <f t="shared" si="15"/>
        <v>18.671</v>
      </c>
      <c r="L60" s="56">
        <f t="shared" si="15"/>
        <v>1987.088</v>
      </c>
      <c r="M60" s="56">
        <f t="shared" si="15"/>
        <v>18790.908</v>
      </c>
      <c r="N60" s="55">
        <v>136.17389413879064</v>
      </c>
      <c r="O60" s="56">
        <f t="shared" si="9"/>
        <v>3.185</v>
      </c>
      <c r="P60" s="9">
        <v>10</v>
      </c>
    </row>
    <row r="61" spans="3:15" ht="12">
      <c r="C61" s="4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5"/>
      <c r="O61" s="56"/>
    </row>
    <row r="62" spans="3:16" ht="12">
      <c r="C62" s="46" t="s">
        <v>118</v>
      </c>
      <c r="D62" s="56">
        <f aca="true" t="shared" si="16" ref="D62:D67">D30/1000</f>
        <v>22196.14</v>
      </c>
      <c r="E62" s="56">
        <f aca="true" t="shared" si="17" ref="E62:M62">E30/1000</f>
        <v>601.703</v>
      </c>
      <c r="F62" s="56">
        <f t="shared" si="17"/>
        <v>1698.118</v>
      </c>
      <c r="G62" s="56">
        <f t="shared" si="17"/>
        <v>591.415</v>
      </c>
      <c r="H62" s="56">
        <f t="shared" si="17"/>
        <v>603.642</v>
      </c>
      <c r="I62" s="56">
        <f t="shared" si="17"/>
        <v>14795.182</v>
      </c>
      <c r="J62" s="56">
        <f t="shared" si="17"/>
        <v>1840.672</v>
      </c>
      <c r="K62" s="56">
        <f t="shared" si="17"/>
        <v>229.165</v>
      </c>
      <c r="L62" s="56">
        <f t="shared" si="17"/>
        <v>2456.113</v>
      </c>
      <c r="M62" s="56">
        <f t="shared" si="17"/>
        <v>19740.027</v>
      </c>
      <c r="N62" s="55">
        <v>136.7880965414972</v>
      </c>
      <c r="O62" s="56">
        <f t="shared" si="9"/>
        <v>2.978</v>
      </c>
      <c r="P62" s="9">
        <v>24</v>
      </c>
    </row>
    <row r="63" spans="3:16" ht="12">
      <c r="C63" s="46" t="s">
        <v>119</v>
      </c>
      <c r="D63" s="56">
        <f t="shared" si="16"/>
        <v>11080.75</v>
      </c>
      <c r="E63" s="56">
        <f aca="true" t="shared" si="18" ref="E63:M63">E31/1000</f>
        <v>413.686</v>
      </c>
      <c r="F63" s="56">
        <f t="shared" si="18"/>
        <v>858.571</v>
      </c>
      <c r="G63" s="56">
        <f t="shared" si="18"/>
        <v>286.96</v>
      </c>
      <c r="H63" s="56">
        <f t="shared" si="18"/>
        <v>266.646</v>
      </c>
      <c r="I63" s="56">
        <f t="shared" si="18"/>
        <v>7210.365</v>
      </c>
      <c r="J63" s="56">
        <f t="shared" si="18"/>
        <v>663.778</v>
      </c>
      <c r="K63" s="56">
        <f t="shared" si="18"/>
        <v>27.034</v>
      </c>
      <c r="L63" s="56">
        <f t="shared" si="18"/>
        <v>1620.356</v>
      </c>
      <c r="M63" s="56">
        <f t="shared" si="18"/>
        <v>9460.394</v>
      </c>
      <c r="N63" s="55">
        <v>122.31580988829127</v>
      </c>
      <c r="O63" s="56">
        <f t="shared" si="9"/>
        <v>2.52</v>
      </c>
      <c r="P63" s="9">
        <v>16</v>
      </c>
    </row>
    <row r="64" spans="3:16" ht="12">
      <c r="C64" s="46" t="s">
        <v>120</v>
      </c>
      <c r="D64" s="56">
        <f t="shared" si="16"/>
        <v>10848.876</v>
      </c>
      <c r="E64" s="56">
        <f aca="true" t="shared" si="19" ref="E64:M64">E32/1000</f>
        <v>241.577</v>
      </c>
      <c r="F64" s="56">
        <f t="shared" si="19"/>
        <v>572.572</v>
      </c>
      <c r="G64" s="56">
        <f t="shared" si="19"/>
        <v>562.918</v>
      </c>
      <c r="H64" s="56">
        <f t="shared" si="19"/>
        <v>254.564</v>
      </c>
      <c r="I64" s="56">
        <f t="shared" si="19"/>
        <v>7105</v>
      </c>
      <c r="J64" s="56">
        <f t="shared" si="19"/>
        <v>1140.216</v>
      </c>
      <c r="K64" s="56">
        <f t="shared" si="19"/>
        <v>42.318</v>
      </c>
      <c r="L64" s="56">
        <f t="shared" si="19"/>
        <v>1184.275</v>
      </c>
      <c r="M64" s="56">
        <f t="shared" si="19"/>
        <v>9664.601</v>
      </c>
      <c r="N64" s="55">
        <v>135.4970908632075</v>
      </c>
      <c r="O64" s="56">
        <f t="shared" si="9"/>
        <v>2.38</v>
      </c>
      <c r="P64" s="9">
        <v>11</v>
      </c>
    </row>
    <row r="65" spans="3:16" ht="12">
      <c r="C65" s="46" t="s">
        <v>121</v>
      </c>
      <c r="D65" s="56">
        <f t="shared" si="16"/>
        <v>18359.571</v>
      </c>
      <c r="E65" s="56">
        <f aca="true" t="shared" si="20" ref="E65:M65">E33/1000</f>
        <v>635.701</v>
      </c>
      <c r="F65" s="56">
        <f t="shared" si="20"/>
        <v>1756.089</v>
      </c>
      <c r="G65" s="56">
        <f t="shared" si="20"/>
        <v>456.256</v>
      </c>
      <c r="H65" s="56">
        <f t="shared" si="20"/>
        <v>380.777</v>
      </c>
      <c r="I65" s="56">
        <f t="shared" si="20"/>
        <v>11552.276</v>
      </c>
      <c r="J65" s="56">
        <f t="shared" si="20"/>
        <v>1035.363</v>
      </c>
      <c r="K65" s="56">
        <f t="shared" si="20"/>
        <v>56.361</v>
      </c>
      <c r="L65" s="56">
        <f t="shared" si="20"/>
        <v>2870.344</v>
      </c>
      <c r="M65" s="56">
        <f t="shared" si="20"/>
        <v>15489.227</v>
      </c>
      <c r="N65" s="55">
        <v>131.82657429551392</v>
      </c>
      <c r="O65" s="56">
        <f t="shared" si="9"/>
        <v>2.683</v>
      </c>
      <c r="P65" s="9">
        <v>13</v>
      </c>
    </row>
    <row r="66" spans="3:16" ht="12">
      <c r="C66" s="46" t="s">
        <v>122</v>
      </c>
      <c r="D66" s="56">
        <f t="shared" si="16"/>
        <v>15552</v>
      </c>
      <c r="E66" s="56">
        <f aca="true" t="shared" si="21" ref="E66:M66">E34/1000</f>
        <v>805.163</v>
      </c>
      <c r="F66" s="56">
        <f t="shared" si="21"/>
        <v>1341.966</v>
      </c>
      <c r="G66" s="56">
        <f t="shared" si="21"/>
        <v>235.462</v>
      </c>
      <c r="H66" s="56">
        <f t="shared" si="21"/>
        <v>233.397</v>
      </c>
      <c r="I66" s="56">
        <f t="shared" si="21"/>
        <v>9415.299</v>
      </c>
      <c r="J66" s="56">
        <f t="shared" si="21"/>
        <v>489.433</v>
      </c>
      <c r="K66" s="56">
        <f t="shared" si="21"/>
        <v>81.302</v>
      </c>
      <c r="L66" s="56">
        <f t="shared" si="21"/>
        <v>3185.571</v>
      </c>
      <c r="M66" s="56">
        <f t="shared" si="21"/>
        <v>12366.429</v>
      </c>
      <c r="N66" s="55">
        <v>139.67999864458852</v>
      </c>
      <c r="O66" s="56">
        <f t="shared" si="9"/>
        <v>1.495</v>
      </c>
      <c r="P66" s="9">
        <v>8</v>
      </c>
    </row>
    <row r="67" spans="3:16" ht="12">
      <c r="C67" s="46" t="s">
        <v>123</v>
      </c>
      <c r="D67" s="56">
        <f t="shared" si="16"/>
        <v>11296.601</v>
      </c>
      <c r="E67" s="56">
        <f aca="true" t="shared" si="22" ref="E67:M67">E35/1000</f>
        <v>280.243</v>
      </c>
      <c r="F67" s="56">
        <f t="shared" si="22"/>
        <v>835.522</v>
      </c>
      <c r="G67" s="56">
        <f t="shared" si="22"/>
        <v>540.508</v>
      </c>
      <c r="H67" s="56">
        <f t="shared" si="22"/>
        <v>266.287</v>
      </c>
      <c r="I67" s="56">
        <f t="shared" si="22"/>
        <v>7573.635</v>
      </c>
      <c r="J67" s="56">
        <f t="shared" si="22"/>
        <v>343.786</v>
      </c>
      <c r="K67" s="56">
        <f t="shared" si="22"/>
        <v>136.857</v>
      </c>
      <c r="L67" s="56">
        <f t="shared" si="22"/>
        <v>1592.468</v>
      </c>
      <c r="M67" s="56">
        <f t="shared" si="22"/>
        <v>9704.133</v>
      </c>
      <c r="N67" s="55">
        <v>150.4353481017564</v>
      </c>
      <c r="O67" s="56">
        <f t="shared" si="9"/>
        <v>7.73</v>
      </c>
      <c r="P67" s="9">
        <v>33</v>
      </c>
    </row>
    <row r="68" spans="3:15" ht="12">
      <c r="C68" s="4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5"/>
      <c r="O68" s="56"/>
    </row>
    <row r="69" spans="3:16" ht="12">
      <c r="C69" s="46" t="s">
        <v>124</v>
      </c>
      <c r="D69" s="56">
        <f>D37/1000</f>
        <v>21964.69</v>
      </c>
      <c r="E69" s="56">
        <f aca="true" t="shared" si="23" ref="E69:M69">E37/1000</f>
        <v>451.607</v>
      </c>
      <c r="F69" s="56">
        <f t="shared" si="23"/>
        <v>1553.026</v>
      </c>
      <c r="G69" s="56">
        <f t="shared" si="23"/>
        <v>778.728</v>
      </c>
      <c r="H69" s="56">
        <f t="shared" si="23"/>
        <v>436.785</v>
      </c>
      <c r="I69" s="56">
        <f t="shared" si="23"/>
        <v>15107.615</v>
      </c>
      <c r="J69" s="56">
        <f t="shared" si="23"/>
        <v>1007.34</v>
      </c>
      <c r="K69" s="56">
        <f t="shared" si="23"/>
        <v>100.024</v>
      </c>
      <c r="L69" s="56">
        <f t="shared" si="23"/>
        <v>2977.683</v>
      </c>
      <c r="M69" s="56">
        <f t="shared" si="23"/>
        <v>18987.007</v>
      </c>
      <c r="N69" s="55">
        <v>150.82699426465214</v>
      </c>
      <c r="O69" s="56">
        <f t="shared" si="9"/>
        <v>3.165</v>
      </c>
      <c r="P69" s="9">
        <v>12</v>
      </c>
    </row>
    <row r="70" spans="3:16" ht="12">
      <c r="C70" s="46" t="s">
        <v>125</v>
      </c>
      <c r="D70" s="56">
        <f>D38/1000</f>
        <v>13171.5</v>
      </c>
      <c r="E70" s="56">
        <f aca="true" t="shared" si="24" ref="E70:M70">E38/1000</f>
        <v>413.223</v>
      </c>
      <c r="F70" s="56">
        <f t="shared" si="24"/>
        <v>1034.048</v>
      </c>
      <c r="G70" s="56">
        <f t="shared" si="24"/>
        <v>238.766</v>
      </c>
      <c r="H70" s="56">
        <f t="shared" si="24"/>
        <v>241.444</v>
      </c>
      <c r="I70" s="56">
        <f t="shared" si="24"/>
        <v>9004.703</v>
      </c>
      <c r="J70" s="56">
        <f t="shared" si="24"/>
        <v>664.217</v>
      </c>
      <c r="K70" s="56">
        <f t="shared" si="24"/>
        <v>12.429</v>
      </c>
      <c r="L70" s="56">
        <f t="shared" si="24"/>
        <v>1804.114</v>
      </c>
      <c r="M70" s="56">
        <f t="shared" si="24"/>
        <v>11367.386</v>
      </c>
      <c r="N70" s="55">
        <v>124.75319088225288</v>
      </c>
      <c r="O70" s="56">
        <f t="shared" si="9"/>
        <v>2.617</v>
      </c>
      <c r="P70" s="9">
        <v>15</v>
      </c>
    </row>
    <row r="71" spans="3:16" ht="12">
      <c r="C71" s="46" t="s">
        <v>126</v>
      </c>
      <c r="D71" s="56">
        <f>D39/1000</f>
        <v>16431.773</v>
      </c>
      <c r="E71" s="56">
        <f aca="true" t="shared" si="25" ref="E71:M71">E39/1000</f>
        <v>479.932</v>
      </c>
      <c r="F71" s="56">
        <f t="shared" si="25"/>
        <v>1175.263</v>
      </c>
      <c r="G71" s="56">
        <f t="shared" si="25"/>
        <v>268.772</v>
      </c>
      <c r="H71" s="56">
        <f t="shared" si="25"/>
        <v>256.23</v>
      </c>
      <c r="I71" s="56">
        <f t="shared" si="25"/>
        <v>11751.125</v>
      </c>
      <c r="J71" s="56">
        <f t="shared" si="25"/>
        <v>1017.618</v>
      </c>
      <c r="K71" s="56">
        <f t="shared" si="25"/>
        <v>53.534</v>
      </c>
      <c r="L71" s="56">
        <f t="shared" si="25"/>
        <v>1686.641</v>
      </c>
      <c r="M71" s="56">
        <f t="shared" si="25"/>
        <v>14745.132</v>
      </c>
      <c r="N71" s="55">
        <v>156.99504903056825</v>
      </c>
      <c r="O71" s="56">
        <f t="shared" si="9"/>
        <v>2.79</v>
      </c>
      <c r="P71" s="9">
        <v>9</v>
      </c>
    </row>
    <row r="72" spans="3:16" ht="12">
      <c r="C72" s="46" t="s">
        <v>127</v>
      </c>
      <c r="D72" s="56">
        <f>D40/1000</f>
        <v>18133.764</v>
      </c>
      <c r="E72" s="56">
        <f aca="true" t="shared" si="26" ref="E72:M72">E40/1000</f>
        <v>509.606</v>
      </c>
      <c r="F72" s="56">
        <f t="shared" si="26"/>
        <v>1167.143</v>
      </c>
      <c r="G72" s="56">
        <f t="shared" si="26"/>
        <v>499.782</v>
      </c>
      <c r="H72" s="56">
        <f t="shared" si="26"/>
        <v>538.861</v>
      </c>
      <c r="I72" s="56">
        <f t="shared" si="26"/>
        <v>11739.629</v>
      </c>
      <c r="J72" s="56">
        <f t="shared" si="26"/>
        <v>1168.664</v>
      </c>
      <c r="K72" s="56">
        <f t="shared" si="26"/>
        <v>66.461</v>
      </c>
      <c r="L72" s="56">
        <f t="shared" si="26"/>
        <v>2995.75</v>
      </c>
      <c r="M72" s="56">
        <f t="shared" si="26"/>
        <v>15138.014</v>
      </c>
      <c r="N72" s="55">
        <v>129.1297864899216</v>
      </c>
      <c r="O72" s="56">
        <f t="shared" si="9"/>
        <v>0.875</v>
      </c>
      <c r="P72" s="9">
        <v>6</v>
      </c>
    </row>
    <row r="73" spans="3:16" ht="12">
      <c r="C73" s="46" t="s">
        <v>128</v>
      </c>
      <c r="D73" s="56">
        <f>D41/1000</f>
        <v>15464.328</v>
      </c>
      <c r="E73" s="56">
        <f aca="true" t="shared" si="27" ref="E73:M73">E41/1000</f>
        <v>512.946</v>
      </c>
      <c r="F73" s="56">
        <f t="shared" si="27"/>
        <v>1669.863</v>
      </c>
      <c r="G73" s="56">
        <f t="shared" si="27"/>
        <v>812.427</v>
      </c>
      <c r="H73" s="56">
        <f t="shared" si="27"/>
        <v>798.568</v>
      </c>
      <c r="I73" s="56">
        <f t="shared" si="27"/>
        <v>8689.168</v>
      </c>
      <c r="J73" s="56">
        <f t="shared" si="27"/>
        <v>1241.668</v>
      </c>
      <c r="K73" s="56">
        <f t="shared" si="27"/>
        <v>117.422</v>
      </c>
      <c r="L73" s="56">
        <f t="shared" si="27"/>
        <v>2423.961</v>
      </c>
      <c r="M73" s="56">
        <f t="shared" si="27"/>
        <v>13040.367</v>
      </c>
      <c r="N73" s="55">
        <v>121.62819568157441</v>
      </c>
      <c r="O73" s="56">
        <f t="shared" si="9"/>
        <v>4.759</v>
      </c>
      <c r="P73" s="9">
        <v>29</v>
      </c>
    </row>
    <row r="74" spans="3:15" ht="12">
      <c r="C74" s="4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5"/>
      <c r="O74" s="56"/>
    </row>
    <row r="75" spans="3:16" ht="12">
      <c r="C75" s="19" t="s">
        <v>129</v>
      </c>
      <c r="D75" s="56">
        <f>D43/1000</f>
        <v>394626.652</v>
      </c>
      <c r="E75" s="56">
        <f aca="true" t="shared" si="28" ref="E75:M75">E43/1000</f>
        <v>14897.275</v>
      </c>
      <c r="F75" s="56">
        <f t="shared" si="28"/>
        <v>35534.322</v>
      </c>
      <c r="G75" s="56">
        <f t="shared" si="28"/>
        <v>14362.521</v>
      </c>
      <c r="H75" s="56">
        <f t="shared" si="28"/>
        <v>11210.397</v>
      </c>
      <c r="I75" s="56">
        <f t="shared" si="28"/>
        <v>245688.68</v>
      </c>
      <c r="J75" s="56">
        <f t="shared" si="28"/>
        <v>23893.771</v>
      </c>
      <c r="K75" s="56">
        <f t="shared" si="28"/>
        <v>3755.755</v>
      </c>
      <c r="L75" s="56">
        <f t="shared" si="28"/>
        <v>56688.095</v>
      </c>
      <c r="M75" s="56">
        <f t="shared" si="28"/>
        <v>337938.557</v>
      </c>
      <c r="N75" s="55">
        <v>144.10448237895795</v>
      </c>
      <c r="O75" s="56">
        <f t="shared" si="9"/>
        <v>92.637</v>
      </c>
      <c r="P75" s="9">
        <v>514</v>
      </c>
    </row>
  </sheetData>
  <mergeCells count="23">
    <mergeCell ref="U5:U13"/>
    <mergeCell ref="D14:M14"/>
    <mergeCell ref="N5:N13"/>
    <mergeCell ref="G5:G13"/>
    <mergeCell ref="D4:D13"/>
    <mergeCell ref="E4:K4"/>
    <mergeCell ref="E5:E13"/>
    <mergeCell ref="F5:F13"/>
    <mergeCell ref="M5:M13"/>
    <mergeCell ref="I5:I13"/>
    <mergeCell ref="S4:S13"/>
    <mergeCell ref="J5:J13"/>
    <mergeCell ref="T5:T13"/>
    <mergeCell ref="B4:C14"/>
    <mergeCell ref="A4:A14"/>
    <mergeCell ref="A1:Q1"/>
    <mergeCell ref="O4:O13"/>
    <mergeCell ref="P4:P13"/>
    <mergeCell ref="Q4:Q13"/>
    <mergeCell ref="K5:K13"/>
    <mergeCell ref="L4:L13"/>
    <mergeCell ref="M4:N4"/>
    <mergeCell ref="H6:H13"/>
  </mergeCells>
  <printOptions gridLines="1" horizontalCentered="1"/>
  <pageMargins left="0.5905511811023623" right="0.5511811023622047" top="0.7874015748031497" bottom="0.5905511811023623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slt4db</dc:creator>
  <cp:keywords/>
  <dc:description/>
  <cp:lastModifiedBy>slt1i4</cp:lastModifiedBy>
  <cp:lastPrinted>2006-12-13T07:59:43Z</cp:lastPrinted>
  <dcterms:created xsi:type="dcterms:W3CDTF">2006-10-26T04:23:14Z</dcterms:created>
  <dcterms:modified xsi:type="dcterms:W3CDTF">2008-02-25T12:31:27Z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