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<sst xmlns="http://schemas.openxmlformats.org/spreadsheetml/2006/main" count="818" uniqueCount="220">
  <si>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</si>
  <si>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</si>
  <si>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</si>
  <si>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</si>
  <si>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</si>
  <si>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</si>
  <si>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</si>
  <si>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</si>
  <si>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</si>
  <si>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</si>
  <si>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</si>
  <si>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</si>
  <si>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</si>
  <si>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</si>
  <si>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</si>
  <si>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</si>
  <si>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</si>
  <si>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</si>
  <si>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</si>
  <si>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</si>
  <si>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</si>
  <si>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</si>
  <si>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</si>
  <si>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</si>
  <si>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</si>
  <si>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</si>
  <si>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</si>
  <si>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</si>
  <si>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</si>
  <si>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</si>
  <si>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</si>
  <si>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</si>
  <si>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</si>
  <si>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</si>
  <si>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</si>
  <si>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</si>
  <si>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</si>
  <si>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</si>
  <si>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</si>
  <si>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</si>
  <si>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</si>
  <si>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</si>
  <si>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</si>
  <si>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</si>
  <si>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</si>
  <si>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</si>
  <si>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</si>
  <si>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</si>
  <si>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</si>
  <si>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</si>
  <si>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</si>
  <si>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</si>
  <si>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</si>
  <si>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</si>
  <si>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</si>
  <si>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</si>
  <si>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</si>
  <si>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</si>
  <si>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</si>
  <si>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</si>
  <si>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</si>
  <si>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</si>
  <si>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</si>
  <si>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</si>
  <si>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</si>
  <si>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</si>
  <si>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</si>
  <si>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</si>
  <si>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</si>
  <si>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</si>
  <si>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</si>
  <si>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</si>
  <si>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</si>
  <si>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</si>
  <si>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</si>
  <si>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</si>
  <si>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</si>
  <si>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</si>
  <si>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</si>
  <si>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</si>
  <si>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</si>
  <si>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</si>
  <si>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</si>
  <si>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</si>
  <si>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</si>
  <si>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</si>
  <si>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</si>
  <si>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</si>
  <si>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</si>
  <si>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</si>
  <si>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</si>
  <si>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</si>
  <si>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</si>
  <si>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</si>
  <si>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</si>
  <si>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</si>
  <si>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</si>
  <si>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</si>
  <si>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</si>
  <si>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</si>
  <si>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</si>
  <si>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</si>
  <si>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</si>
  <si>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</si>
  <si>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</si>
  <si>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</si>
  <si>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</si>
  <si>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</si>
  <si>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</si>
  <si>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</si>
  <si>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</si>
  <si>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</si>
  <si>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</si>
  <si>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</si>
  <si>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</si>
  <si>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</si>
  <si>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</si>
  <si>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</si>
  <si>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</si>
  <si>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</si>
  <si>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</si>
  <si>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</si>
  <si>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</si>
  <si>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</si>
  <si>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</si>
  <si>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</si>
  <si>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</si>
  <si>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</si>
  <si>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</si>
  <si>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</si>
  <si>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</si>
  <si>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</si>
  <si>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</si>
  <si>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</si>
  <si>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</si>
  <si>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</si>
  <si>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</si>
  <si>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</si>
  <si>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</si>
  <si>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</si>
  <si>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</si>
  <si>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</si>
  <si>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</si>
  <si>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</si>
  <si>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</si>
  <si>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</si>
  <si>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</si>
  <si>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</si>
  <si>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</si>
  <si>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</si>
  <si>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</si>
  <si>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</si>
  <si>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</si>
  <si>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</si>
  <si>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</si>
  <si>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</si>
  <si>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</si>
  <si>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</si>
  <si>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</si>
  <si>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</si>
  <si>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</si>
  <si>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</si>
  <si>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</si>
  <si>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</si>
  <si>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</si>
  <si>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</si>
  <si>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</si>
  <si>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</si>
  <si>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</si>
  <si>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</si>
  <si>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</si>
  <si>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</si>
  <si>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</si>
  <si>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</si>
  <si>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</si>
  <si>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</si>
  <si>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</si>
  <si>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</si>
  <si>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</si>
  <si>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</si>
  <si>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</si>
  <si>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</si>
  <si>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 bis Mai</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</si>
  <si>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</si>
  <si>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</si>
  <si>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</si>
  <si>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</si>
  <si>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</si>
  <si>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</si>
  <si>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</si>
  <si>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</si>
  <si>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</si>
  <si>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</si>
  <si>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</si>
  <si>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</si>
  <si>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</si>
  <si>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Mai 2010 - vorläufige Ergebnisse -</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</si>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</sst>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57">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8"/>
      <color indexed="8"/>
      <name val="Arial"/>
      <family val="2"/>
    </font>
    <font>
      <sz val="12"/>
      <color indexed="8"/>
      <name val="Arial"/>
      <family val="2"/>
    </font>
    <font>
      <b/>
      <sz val="12"/>
      <name val="Arial"/>
      <family val="2"/>
    </font>
    <font>
      <sz val="11"/>
      <name val="Arial"/>
      <family val="2"/>
    </font>
    <font>
      <sz val="6.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51"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79"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0"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16" xfId="0" applyNumberFormat="1" applyFont="1" applyBorder="1" applyAlignment="1">
      <alignment/>
    </xf>
    <xf numFmtId="224"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externalLink" Target="externalLinks/externalLink10.xml" /><Relationship Id="rId23" Type="http://schemas.openxmlformats.org/officeDocument/2006/relationships/externalLink" Target="externalLinks/externalLink11.xml" /><Relationship Id="rId24" Type="http://schemas.openxmlformats.org/officeDocument/2006/relationships/externalLink" Target="externalLinks/externalLink12.xml" /><Relationship Id="rId25" Type="http://schemas.openxmlformats.org/officeDocument/2006/relationships/externalLink" Target="externalLinks/externalLink13.xml" /><Relationship Id="rId26" Type="http://schemas.openxmlformats.org/officeDocument/2006/relationships/externalLink" Target="externalLinks/externalLink14.xml" /><Relationship Id="rId27" Type="http://schemas.openxmlformats.org/officeDocument/2006/relationships/externalLink" Target="externalLinks/externalLink15.xml" /><Relationship Id="rId28" Type="http://schemas.openxmlformats.org/officeDocument/2006/relationships/externalLink" Target="externalLinks/externalLink16.xml" /><Relationship Id="rId29" Type="http://schemas.openxmlformats.org/officeDocument/2006/relationships/externalLink" Target="externalLinks/externalLink17.xml" /><Relationship Id="rId30" Type="http://schemas.openxmlformats.org/officeDocument/2006/relationships/externalLink" Target="externalLinks/externalLink18.xml" /><Relationship Id="rId31" Type="http://schemas.openxmlformats.org/officeDocument/2006/relationships/externalLink" Target="externalLinks/externalLink19.xml" /><Relationship Id="rId32" Type="http://schemas.openxmlformats.org/officeDocument/2006/relationships/externalLink" Target="externalLinks/externalLink20.xml" /><Relationship Id="rId33" Type="http://schemas.openxmlformats.org/officeDocument/2006/relationships/externalLink" Target="externalLinks/externalLink21.xml" /><Relationship Id="rId34" Type="http://schemas.openxmlformats.org/officeDocument/2006/relationships/externalLink" Target="externalLinks/externalLink22.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55"/>
          <c:h val="0.73625"/>
        </c:manualLayout>
      </c:layout>
      <c:lineChart>
        <c:grouping val="standard"/>
        <c:varyColors val="0"/>
        <c:ser>
          <c:idx val="0"/>
          <c:order val="0"/>
          <c:tx>
            <c:strRef>
              <c:f>'[22]Grafikdaten'!$B$30</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'[22]Grafikdaten'!$B$31:$B$54</c:f>
              <c:numCache>
                <c:ptCount val="24"/>
                <c:pt idx="0">
                  <c:v>74.3</c:v>
                </c:pt>
                <c:pt idx="1">
                  <c:v>74.2</c:v>
                </c:pt>
                <c:pt idx="2">
                  <c:v>78.5</c:v>
                </c:pt>
                <c:pt idx="3">
                  <c:v>88.1</c:v>
                </c:pt>
                <c:pt idx="4">
                  <c:v>98.8</c:v>
                </c:pt>
                <c:pt idx="5">
                  <c:v>93.3</c:v>
                </c:pt>
                <c:pt idx="6">
                  <c:v>87.9</c:v>
                </c:pt>
                <c:pt idx="7">
                  <c:v>95.6</c:v>
                </c:pt>
                <c:pt idx="8">
                  <c:v>92.6</c:v>
                </c:pt>
                <c:pt idx="9">
                  <c:v>92.5</c:v>
                </c:pt>
                <c:pt idx="10">
                  <c:v>81.5</c:v>
                </c:pt>
                <c:pt idx="11">
                  <c:v>94.8</c:v>
                </c:pt>
                <c:pt idx="12">
                  <c:v>71</c:v>
                </c:pt>
                <c:pt idx="13">
                  <c:v>73.1</c:v>
                </c:pt>
                <c:pt idx="14">
                  <c:v>78.1</c:v>
                </c:pt>
                <c:pt idx="15">
                  <c:v>87.1</c:v>
                </c:pt>
                <c:pt idx="16">
                  <c:v>95.1</c:v>
                </c:pt>
              </c:numCache>
            </c:numRef>
          </c:val>
          <c:smooth val="0"/>
        </c:ser>
        <c:ser>
          <c:idx val="1"/>
          <c:order val="1"/>
          <c:tx>
            <c:strRef>
              <c:f>'[22]Grafikdaten'!$C$30</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'[22]Grafikdaten'!$C$31:$C$54</c:f>
              <c:numCache>
                <c:ptCount val="24"/>
                <c:pt idx="0">
                  <c:v>83.2</c:v>
                </c:pt>
                <c:pt idx="1">
                  <c:v>85.4</c:v>
                </c:pt>
                <c:pt idx="2">
                  <c:v>84.7</c:v>
                </c:pt>
                <c:pt idx="3">
                  <c:v>87.4</c:v>
                </c:pt>
                <c:pt idx="4">
                  <c:v>90.7</c:v>
                </c:pt>
                <c:pt idx="5">
                  <c:v>91.1</c:v>
                </c:pt>
                <c:pt idx="6">
                  <c:v>90.4</c:v>
                </c:pt>
                <c:pt idx="7">
                  <c:v>91.3</c:v>
                </c:pt>
                <c:pt idx="8">
                  <c:v>90.5</c:v>
                </c:pt>
                <c:pt idx="9">
                  <c:v>89.7</c:v>
                </c:pt>
                <c:pt idx="10">
                  <c:v>86.4</c:v>
                </c:pt>
                <c:pt idx="11">
                  <c:v>86.7</c:v>
                </c:pt>
                <c:pt idx="12">
                  <c:v>83.1</c:v>
                </c:pt>
                <c:pt idx="13">
                  <c:v>83.4</c:v>
                </c:pt>
                <c:pt idx="14">
                  <c:v>84</c:v>
                </c:pt>
                <c:pt idx="15">
                  <c:v>86.1</c:v>
                </c:pt>
                <c:pt idx="16">
                  <c:v>88.2</c:v>
                </c:pt>
              </c:numCache>
            </c:numRef>
          </c:val>
          <c:smooth val="0"/>
        </c:ser>
        <c:marker val="1"/>
        <c:axId val="18800757"/>
        <c:axId val="34989086"/>
      </c:lineChart>
      <c:catAx>
        <c:axId val="1880075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989086"/>
        <c:crosses val="autoZero"/>
        <c:auto val="1"/>
        <c:lblOffset val="100"/>
        <c:tickLblSkip val="1"/>
        <c:tickMarkSkip val="12"/>
        <c:noMultiLvlLbl val="0"/>
      </c:catAx>
      <c:valAx>
        <c:axId val="34989086"/>
        <c:scaling>
          <c:orientation val="minMax"/>
          <c:max val="110"/>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00757"/>
        <c:crossesAt val="1"/>
        <c:crossBetween val="between"/>
        <c:dispUnits/>
      </c:valAx>
      <c:spPr>
        <a:noFill/>
        <a:ln w="12700">
          <a:solidFill>
            <a:srgbClr val="000000"/>
          </a:solidFill>
        </a:ln>
      </c:spPr>
    </c:plotArea>
    <c:legend>
      <c:legendPos val="b"/>
      <c:layout>
        <c:manualLayout>
          <c:xMode val="edge"/>
          <c:yMode val="edge"/>
          <c:x val="0.2035"/>
          <c:y val="0.79675"/>
          <c:w val="0.693"/>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strRef>
              <c:f>'[22]Grafikdaten'!$B$1</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'[22]Grafikdaten'!$B$2:$B$25</c:f>
              <c:numCache>
                <c:ptCount val="24"/>
                <c:pt idx="0">
                  <c:v>83.6</c:v>
                </c:pt>
                <c:pt idx="1">
                  <c:v>78.5</c:v>
                </c:pt>
                <c:pt idx="2">
                  <c:v>89.6</c:v>
                </c:pt>
                <c:pt idx="3">
                  <c:v>94.1</c:v>
                </c:pt>
                <c:pt idx="4">
                  <c:v>89.3</c:v>
                </c:pt>
                <c:pt idx="5">
                  <c:v>85.8</c:v>
                </c:pt>
                <c:pt idx="6">
                  <c:v>89.9</c:v>
                </c:pt>
                <c:pt idx="7">
                  <c:v>87.7</c:v>
                </c:pt>
                <c:pt idx="8">
                  <c:v>87.7</c:v>
                </c:pt>
                <c:pt idx="9">
                  <c:v>93.3</c:v>
                </c:pt>
                <c:pt idx="10">
                  <c:v>92.6</c:v>
                </c:pt>
                <c:pt idx="11">
                  <c:v>106.4</c:v>
                </c:pt>
                <c:pt idx="12">
                  <c:v>79.6</c:v>
                </c:pt>
                <c:pt idx="13">
                  <c:v>78</c:v>
                </c:pt>
                <c:pt idx="14">
                  <c:v>92.7</c:v>
                </c:pt>
                <c:pt idx="15">
                  <c:v>88.1</c:v>
                </c:pt>
                <c:pt idx="16">
                  <c:v>86.6</c:v>
                </c:pt>
              </c:numCache>
            </c:numRef>
          </c:val>
          <c:smooth val="0"/>
        </c:ser>
        <c:ser>
          <c:idx val="1"/>
          <c:order val="1"/>
          <c:tx>
            <c:strRef>
              <c:f>'[22]Grafikdaten'!$C$1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'[22]Grafikdaten'!$C$2:$C$25</c:f>
              <c:numCache>
                <c:ptCount val="24"/>
                <c:pt idx="0">
                  <c:v>90.6</c:v>
                </c:pt>
                <c:pt idx="1">
                  <c:v>90</c:v>
                </c:pt>
                <c:pt idx="2">
                  <c:v>90.2</c:v>
                </c:pt>
                <c:pt idx="3">
                  <c:v>89.8</c:v>
                </c:pt>
                <c:pt idx="4">
                  <c:v>89.9</c:v>
                </c:pt>
                <c:pt idx="5">
                  <c:v>90.2</c:v>
                </c:pt>
                <c:pt idx="6">
                  <c:v>89.8</c:v>
                </c:pt>
                <c:pt idx="7">
                  <c:v>90.1</c:v>
                </c:pt>
                <c:pt idx="8">
                  <c:v>89.9</c:v>
                </c:pt>
                <c:pt idx="9">
                  <c:v>90.6</c:v>
                </c:pt>
                <c:pt idx="10">
                  <c:v>91.9</c:v>
                </c:pt>
                <c:pt idx="11">
                  <c:v>92.1</c:v>
                </c:pt>
                <c:pt idx="12">
                  <c:v>88.1</c:v>
                </c:pt>
                <c:pt idx="13">
                  <c:v>87.4</c:v>
                </c:pt>
                <c:pt idx="14">
                  <c:v>88.1</c:v>
                </c:pt>
                <c:pt idx="15">
                  <c:v>88.4</c:v>
                </c:pt>
                <c:pt idx="16">
                  <c:v>87.9</c:v>
                </c:pt>
              </c:numCache>
            </c:numRef>
          </c:val>
          <c:smooth val="0"/>
        </c:ser>
        <c:marker val="1"/>
        <c:axId val="65683963"/>
        <c:axId val="54284756"/>
      </c:lineChart>
      <c:catAx>
        <c:axId val="6568396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4284756"/>
        <c:crosses val="autoZero"/>
        <c:auto val="1"/>
        <c:lblOffset val="100"/>
        <c:tickLblSkip val="1"/>
        <c:tickMarkSkip val="12"/>
        <c:noMultiLvlLbl val="0"/>
      </c:catAx>
      <c:valAx>
        <c:axId val="54284756"/>
        <c:scaling>
          <c:orientation val="minMax"/>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5683963"/>
        <c:crossesAt val="1"/>
        <c:crossBetween val="between"/>
        <c:dispUnits/>
        <c:minorUnit val="1"/>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0.09525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0.9865</cdr:x>
      <cdr:y>0.9425</cdr:y>
    </cdr:to>
    <cdr:graphicFrame>
      <cdr:nvGraphicFramePr>
        <cdr:cNvPr id="1" name="Chart 99"/>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0.4425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0.2635</cdr:x>
      <cdr:y>0.45125</cdr:y>
    </cdr:from>
    <cdr:to>
      <cdr:x>0.324</cdr:x>
      <cdr:y>0.46725</cdr:y>
    </cdr:to>
    <cdr:sp>
      <cdr:nvSpPr>
        <cdr:cNvPr id="7" name="Text Box 7"/>
        <cdr:cNvSpPr txBox="1">
          <a:spLocks noChangeArrowheads="1"/>
        </cdr:cNvSpPr>
      </cdr:nvSpPr>
      <cdr:spPr>
        <a:xfrm>
          <a:off x="160020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0.716</cdr:x>
      <cdr:y>0.45125</cdr:y>
    </cdr:from>
    <cdr:to>
      <cdr:x>0.7765</cdr:x>
      <cdr:y>0.46725</cdr:y>
    </cdr:to>
    <cdr:sp>
      <cdr:nvSpPr>
        <cdr:cNvPr id="8" name="Text Box 8"/>
        <cdr:cNvSpPr txBox="1">
          <a:spLocks noChangeArrowheads="1"/>
        </cdr:cNvSpPr>
      </cdr:nvSpPr>
      <cdr:spPr>
        <a:xfrm>
          <a:off x="4362450"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 Box 10"/>
        <cdr:cNvSpPr txBox="1">
          <a:spLocks noChangeArrowheads="1"/>
        </cdr:cNvSpPr>
      </cdr:nvSpPr>
      <cdr:spPr>
        <a:xfrm>
          <a:off x="436245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0.01675</cdr:x>
      <cdr:y>0.94125</cdr:y>
    </cdr:from>
    <cdr:to>
      <cdr:x>0.24025</cdr:x>
      <cdr:y>0.9605</cdr:y>
    </cdr:to>
    <cdr:sp>
      <cdr:nvSpPr>
        <cdr:cNvPr id="11" name="Text Box 11"/>
        <cdr:cNvSpPr txBox="1">
          <a:spLocks noChangeArrowheads="1"/>
        </cdr:cNvSpPr>
      </cdr:nvSpPr>
      <cdr:spPr>
        <a:xfrm>
          <a:off x="95250" y="8353425"/>
          <a:ext cx="1362075" cy="1714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7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3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3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4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4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3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1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5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H\hg4tb67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Quelle-GH-EH-GG-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5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GG\hg4tb65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andel%20und%20Gastgewerbe\S%20Q%20L\Ausgangsdateien%20zum%20Einspielen\EH\hg4tb6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g4tb611"/>
    </sheetNames>
    <sheetDataSet>
      <sheetData sheetId="0">
        <row r="15">
          <cell r="B15">
            <v>2010</v>
          </cell>
          <cell r="C15">
            <v>61.6</v>
          </cell>
          <cell r="D15">
            <v>71.1</v>
          </cell>
          <cell r="E15">
            <v>99</v>
          </cell>
          <cell r="G15">
            <v>94.1</v>
          </cell>
          <cell r="I15">
            <v>91.2</v>
          </cell>
          <cell r="J15" t="str">
            <v>-</v>
          </cell>
          <cell r="M15" t="str">
            <v>-</v>
          </cell>
          <cell r="N15" t="str">
            <v>-</v>
          </cell>
          <cell r="P15" t="str">
            <v>-</v>
          </cell>
          <cell r="R15" t="str">
            <v>-</v>
          </cell>
          <cell r="S15" t="str">
            <v>-</v>
          </cell>
          <cell r="T15" t="str">
            <v>-</v>
          </cell>
        </row>
        <row r="16">
          <cell r="B16">
            <v>2009</v>
          </cell>
          <cell r="C16">
            <v>70.4</v>
          </cell>
          <cell r="D16">
            <v>88.2</v>
          </cell>
          <cell r="E16">
            <v>103.6</v>
          </cell>
          <cell r="G16">
            <v>103.3</v>
          </cell>
          <cell r="I16">
            <v>102</v>
          </cell>
          <cell r="J16">
            <v>102.8</v>
          </cell>
          <cell r="M16">
            <v>97.7</v>
          </cell>
          <cell r="N16">
            <v>85.4</v>
          </cell>
          <cell r="P16">
            <v>95.8</v>
          </cell>
          <cell r="R16">
            <v>100.2</v>
          </cell>
          <cell r="S16">
            <v>90.5</v>
          </cell>
          <cell r="T16">
            <v>82.5</v>
          </cell>
        </row>
        <row r="17">
          <cell r="B17">
            <v>2010</v>
          </cell>
          <cell r="C17">
            <v>60.9</v>
          </cell>
          <cell r="D17">
            <v>73.1</v>
          </cell>
          <cell r="E17">
            <v>101.2</v>
          </cell>
          <cell r="G17">
            <v>91.6</v>
          </cell>
          <cell r="I17">
            <v>92.2</v>
          </cell>
          <cell r="J17" t="str">
            <v>-</v>
          </cell>
          <cell r="M17" t="str">
            <v>-</v>
          </cell>
          <cell r="N17" t="str">
            <v>-</v>
          </cell>
          <cell r="P17" t="str">
            <v>-</v>
          </cell>
          <cell r="R17" t="str">
            <v>-</v>
          </cell>
          <cell r="S17" t="str">
            <v>-</v>
          </cell>
          <cell r="T17" t="str">
            <v>-</v>
          </cell>
        </row>
        <row r="18">
          <cell r="B18">
            <v>2009</v>
          </cell>
          <cell r="C18">
            <v>71.4</v>
          </cell>
          <cell r="D18">
            <v>95</v>
          </cell>
          <cell r="E18">
            <v>111.4</v>
          </cell>
          <cell r="G18">
            <v>106.8</v>
          </cell>
          <cell r="I18">
            <v>108.3</v>
          </cell>
          <cell r="J18">
            <v>109.7</v>
          </cell>
          <cell r="M18">
            <v>101.8</v>
          </cell>
          <cell r="N18">
            <v>87.4</v>
          </cell>
          <cell r="P18">
            <v>101.5</v>
          </cell>
          <cell r="R18">
            <v>101.2</v>
          </cell>
          <cell r="S18">
            <v>92.9</v>
          </cell>
          <cell r="T18">
            <v>85.9</v>
          </cell>
        </row>
        <row r="31">
          <cell r="B31">
            <v>2010</v>
          </cell>
          <cell r="C31">
            <v>54.8</v>
          </cell>
          <cell r="D31">
            <v>60.1</v>
          </cell>
          <cell r="E31">
            <v>78.3</v>
          </cell>
          <cell r="G31">
            <v>83.3</v>
          </cell>
          <cell r="I31">
            <v>75.9</v>
          </cell>
          <cell r="J31" t="str">
            <v>-</v>
          </cell>
          <cell r="M31" t="str">
            <v>-</v>
          </cell>
          <cell r="N31" t="str">
            <v>-</v>
          </cell>
          <cell r="P31" t="str">
            <v>-</v>
          </cell>
          <cell r="R31" t="str">
            <v>-</v>
          </cell>
          <cell r="S31" t="str">
            <v>-</v>
          </cell>
          <cell r="T31" t="str">
            <v>-</v>
          </cell>
        </row>
        <row r="32">
          <cell r="B32">
            <v>2009</v>
          </cell>
          <cell r="C32">
            <v>59</v>
          </cell>
          <cell r="D32">
            <v>56.5</v>
          </cell>
          <cell r="E32">
            <v>63.7</v>
          </cell>
          <cell r="G32">
            <v>63.7</v>
          </cell>
          <cell r="I32">
            <v>65.8</v>
          </cell>
          <cell r="J32">
            <v>66.9</v>
          </cell>
          <cell r="M32">
            <v>72.6</v>
          </cell>
          <cell r="N32">
            <v>71.7</v>
          </cell>
          <cell r="P32">
            <v>62.3</v>
          </cell>
          <cell r="R32">
            <v>67.8</v>
          </cell>
          <cell r="S32">
            <v>65.6</v>
          </cell>
          <cell r="T32">
            <v>65</v>
          </cell>
        </row>
        <row r="46">
          <cell r="B46">
            <v>2010</v>
          </cell>
          <cell r="C46">
            <v>79</v>
          </cell>
          <cell r="D46">
            <v>73.1</v>
          </cell>
          <cell r="E46">
            <v>108.2</v>
          </cell>
          <cell r="G46">
            <v>122.3</v>
          </cell>
          <cell r="I46">
            <v>103.9</v>
          </cell>
          <cell r="J46" t="str">
            <v>-</v>
          </cell>
          <cell r="M46" t="str">
            <v>-</v>
          </cell>
          <cell r="N46" t="str">
            <v>-</v>
          </cell>
          <cell r="P46" t="str">
            <v>-</v>
          </cell>
          <cell r="R46" t="str">
            <v>-</v>
          </cell>
          <cell r="S46" t="str">
            <v>-</v>
          </cell>
          <cell r="T46" t="str">
            <v>-</v>
          </cell>
        </row>
        <row r="47">
          <cell r="B47">
            <v>2009</v>
          </cell>
          <cell r="C47">
            <v>82.1</v>
          </cell>
          <cell r="D47">
            <v>80.8</v>
          </cell>
          <cell r="E47">
            <v>96.5</v>
          </cell>
          <cell r="G47">
            <v>122.1</v>
          </cell>
          <cell r="I47">
            <v>100.1</v>
          </cell>
          <cell r="J47">
            <v>97.7</v>
          </cell>
          <cell r="M47">
            <v>97</v>
          </cell>
          <cell r="N47">
            <v>89.5</v>
          </cell>
          <cell r="P47">
            <v>97.8</v>
          </cell>
          <cell r="R47">
            <v>136.1</v>
          </cell>
          <cell r="S47">
            <v>107.2</v>
          </cell>
          <cell r="T47">
            <v>84</v>
          </cell>
        </row>
        <row r="78">
          <cell r="B78">
            <v>2010</v>
          </cell>
          <cell r="C78">
            <v>82.4</v>
          </cell>
          <cell r="D78">
            <v>81.1</v>
          </cell>
          <cell r="E78">
            <v>97.4</v>
          </cell>
          <cell r="G78">
            <v>93</v>
          </cell>
          <cell r="I78">
            <v>91.1</v>
          </cell>
          <cell r="J78" t="str">
            <v>-</v>
          </cell>
          <cell r="M78" t="str">
            <v>-</v>
          </cell>
          <cell r="N78" t="str">
            <v>-</v>
          </cell>
          <cell r="P78" t="str">
            <v>-</v>
          </cell>
          <cell r="R78" t="str">
            <v>-</v>
          </cell>
          <cell r="S78" t="str">
            <v>-</v>
          </cell>
          <cell r="T78" t="str">
            <v>-</v>
          </cell>
        </row>
        <row r="79">
          <cell r="B79">
            <v>2009</v>
          </cell>
          <cell r="C79">
            <v>86</v>
          </cell>
          <cell r="D79">
            <v>81.3</v>
          </cell>
          <cell r="E79">
            <v>92.8</v>
          </cell>
          <cell r="G79">
            <v>98.1</v>
          </cell>
          <cell r="I79">
            <v>93.1</v>
          </cell>
          <cell r="J79">
            <v>89.5</v>
          </cell>
          <cell r="M79">
            <v>93</v>
          </cell>
          <cell r="N79">
            <v>90.8</v>
          </cell>
          <cell r="P79">
            <v>90.8</v>
          </cell>
          <cell r="R79">
            <v>96.5</v>
          </cell>
          <cell r="S79">
            <v>95.3</v>
          </cell>
          <cell r="T79">
            <v>109.6</v>
          </cell>
        </row>
        <row r="94">
          <cell r="B94">
            <v>2010</v>
          </cell>
          <cell r="C94">
            <v>78.4</v>
          </cell>
          <cell r="D94">
            <v>76.9</v>
          </cell>
          <cell r="E94">
            <v>90</v>
          </cell>
          <cell r="G94">
            <v>84.5</v>
          </cell>
          <cell r="I94">
            <v>84.3</v>
          </cell>
          <cell r="J94" t="str">
            <v>-</v>
          </cell>
          <cell r="M94" t="str">
            <v>-</v>
          </cell>
          <cell r="N94" t="str">
            <v>-</v>
          </cell>
          <cell r="P94" t="str">
            <v>-</v>
          </cell>
          <cell r="R94" t="str">
            <v>-</v>
          </cell>
          <cell r="S94" t="str">
            <v>-</v>
          </cell>
          <cell r="T94" t="str">
            <v>-</v>
          </cell>
        </row>
        <row r="95">
          <cell r="B95">
            <v>2009</v>
          </cell>
          <cell r="C95">
            <v>82.8</v>
          </cell>
          <cell r="D95">
            <v>78.1</v>
          </cell>
          <cell r="E95">
            <v>87.4</v>
          </cell>
          <cell r="G95">
            <v>91.7</v>
          </cell>
          <cell r="I95">
            <v>88.3</v>
          </cell>
          <cell r="J95">
            <v>83.3</v>
          </cell>
          <cell r="M95">
            <v>87.6</v>
          </cell>
          <cell r="N95">
            <v>86</v>
          </cell>
          <cell r="P95">
            <v>82.3</v>
          </cell>
          <cell r="R95">
            <v>88.8</v>
          </cell>
          <cell r="S95">
            <v>87.7</v>
          </cell>
          <cell r="T95">
            <v>105.7</v>
          </cell>
        </row>
        <row r="115">
          <cell r="B115">
            <v>2010</v>
          </cell>
          <cell r="C115">
            <v>70.8</v>
          </cell>
          <cell r="D115">
            <v>72.1</v>
          </cell>
          <cell r="E115">
            <v>84.6</v>
          </cell>
          <cell r="G115">
            <v>86</v>
          </cell>
          <cell r="I115">
            <v>84</v>
          </cell>
          <cell r="J115" t="str">
            <v>-</v>
          </cell>
          <cell r="M115" t="str">
            <v>-</v>
          </cell>
          <cell r="N115" t="str">
            <v>-</v>
          </cell>
          <cell r="P115" t="str">
            <v>-</v>
          </cell>
          <cell r="R115" t="str">
            <v>-</v>
          </cell>
          <cell r="S115" t="str">
            <v>-</v>
          </cell>
          <cell r="T115" t="str">
            <v>-</v>
          </cell>
        </row>
        <row r="116">
          <cell r="B116">
            <v>2009</v>
          </cell>
          <cell r="C116">
            <v>76.2</v>
          </cell>
          <cell r="D116">
            <v>75.3</v>
          </cell>
          <cell r="E116">
            <v>81.8</v>
          </cell>
          <cell r="G116">
            <v>91.8</v>
          </cell>
          <cell r="I116">
            <v>88</v>
          </cell>
          <cell r="J116">
            <v>83.1</v>
          </cell>
          <cell r="M116">
            <v>88.8</v>
          </cell>
          <cell r="N116">
            <v>86.7</v>
          </cell>
          <cell r="P116">
            <v>83.6</v>
          </cell>
          <cell r="R116">
            <v>81.7</v>
          </cell>
          <cell r="S116">
            <v>82.4</v>
          </cell>
          <cell r="T116">
            <v>97</v>
          </cell>
        </row>
        <row r="141">
          <cell r="B141">
            <v>2010</v>
          </cell>
          <cell r="C141">
            <v>64.7</v>
          </cell>
          <cell r="D141">
            <v>56.3</v>
          </cell>
          <cell r="E141">
            <v>72</v>
          </cell>
          <cell r="G141">
            <v>68.5</v>
          </cell>
          <cell r="I141">
            <v>67.8</v>
          </cell>
          <cell r="J141" t="str">
            <v>-</v>
          </cell>
          <cell r="M141" t="str">
            <v>-</v>
          </cell>
          <cell r="N141" t="str">
            <v>-</v>
          </cell>
          <cell r="P141" t="str">
            <v>-</v>
          </cell>
          <cell r="R141" t="str">
            <v>-</v>
          </cell>
          <cell r="S141" t="str">
            <v>-</v>
          </cell>
          <cell r="T141" t="str">
            <v>-</v>
          </cell>
        </row>
        <row r="142">
          <cell r="B142">
            <v>2009</v>
          </cell>
          <cell r="C142">
            <v>56.2</v>
          </cell>
          <cell r="D142">
            <v>55.7</v>
          </cell>
          <cell r="E142">
            <v>63.6</v>
          </cell>
          <cell r="G142">
            <v>65.1</v>
          </cell>
          <cell r="I142">
            <v>68.4</v>
          </cell>
          <cell r="J142">
            <v>82.1</v>
          </cell>
          <cell r="M142">
            <v>78.8</v>
          </cell>
          <cell r="N142">
            <v>81.1</v>
          </cell>
          <cell r="P142">
            <v>73.8</v>
          </cell>
          <cell r="R142">
            <v>67.8</v>
          </cell>
          <cell r="S142">
            <v>68.2</v>
          </cell>
          <cell r="T142">
            <v>62.3</v>
          </cell>
        </row>
        <row r="184">
          <cell r="B184">
            <v>2010</v>
          </cell>
          <cell r="C184">
            <v>86.8</v>
          </cell>
          <cell r="D184">
            <v>91.2</v>
          </cell>
          <cell r="E184">
            <v>123.8</v>
          </cell>
          <cell r="G184">
            <v>122.1</v>
          </cell>
          <cell r="I184">
            <v>110.5</v>
          </cell>
          <cell r="J184" t="str">
            <v>-</v>
          </cell>
          <cell r="M184" t="str">
            <v>-</v>
          </cell>
          <cell r="N184" t="str">
            <v>-</v>
          </cell>
          <cell r="P184" t="str">
            <v>-</v>
          </cell>
          <cell r="R184" t="str">
            <v>-</v>
          </cell>
          <cell r="S184" t="str">
            <v>-</v>
          </cell>
          <cell r="T184" t="str">
            <v>-</v>
          </cell>
        </row>
        <row r="185">
          <cell r="B185">
            <v>2009</v>
          </cell>
          <cell r="C185">
            <v>91.2</v>
          </cell>
          <cell r="D185">
            <v>91.5</v>
          </cell>
          <cell r="E185">
            <v>117.4</v>
          </cell>
          <cell r="G185">
            <v>127.1</v>
          </cell>
          <cell r="I185">
            <v>117.5</v>
          </cell>
          <cell r="J185">
            <v>105.3</v>
          </cell>
          <cell r="M185">
            <v>112.7</v>
          </cell>
          <cell r="N185">
            <v>106.6</v>
          </cell>
          <cell r="P185">
            <v>116</v>
          </cell>
          <cell r="R185">
            <v>116.8</v>
          </cell>
          <cell r="S185">
            <v>114.7</v>
          </cell>
          <cell r="T185">
            <v>114.6</v>
          </cell>
        </row>
        <row r="268">
          <cell r="B268">
            <v>2010</v>
          </cell>
          <cell r="C268">
            <v>92.5</v>
          </cell>
          <cell r="D268">
            <v>89.9</v>
          </cell>
          <cell r="E268">
            <v>107.8</v>
          </cell>
          <cell r="G268">
            <v>103.4</v>
          </cell>
          <cell r="I268">
            <v>100.4</v>
          </cell>
          <cell r="J268" t="str">
            <v>-</v>
          </cell>
          <cell r="M268" t="str">
            <v>-</v>
          </cell>
          <cell r="N268" t="str">
            <v>-</v>
          </cell>
          <cell r="P268" t="str">
            <v>-</v>
          </cell>
          <cell r="R268" t="str">
            <v>-</v>
          </cell>
          <cell r="S268" t="str">
            <v>-</v>
          </cell>
          <cell r="T268" t="str">
            <v>-</v>
          </cell>
        </row>
        <row r="269">
          <cell r="B269">
            <v>2009</v>
          </cell>
          <cell r="C269">
            <v>94.9</v>
          </cell>
          <cell r="D269">
            <v>88.2</v>
          </cell>
          <cell r="E269">
            <v>99</v>
          </cell>
          <cell r="G269">
            <v>106.9</v>
          </cell>
          <cell r="I269">
            <v>98.5</v>
          </cell>
          <cell r="J269">
            <v>96.9</v>
          </cell>
          <cell r="M269">
            <v>98.9</v>
          </cell>
          <cell r="N269">
            <v>96</v>
          </cell>
          <cell r="P269">
            <v>101.3</v>
          </cell>
          <cell r="R269">
            <v>109.7</v>
          </cell>
          <cell r="S269">
            <v>107.5</v>
          </cell>
          <cell r="T269">
            <v>117.4</v>
          </cell>
        </row>
        <row r="363">
          <cell r="B363">
            <v>2010</v>
          </cell>
          <cell r="C363">
            <v>79.5</v>
          </cell>
          <cell r="D363">
            <v>91</v>
          </cell>
          <cell r="E363">
            <v>108.8</v>
          </cell>
          <cell r="G363">
            <v>111.7</v>
          </cell>
          <cell r="I363">
            <v>116.4</v>
          </cell>
          <cell r="J363" t="str">
            <v>-</v>
          </cell>
          <cell r="M363" t="str">
            <v>-</v>
          </cell>
          <cell r="N363" t="str">
            <v>-</v>
          </cell>
          <cell r="P363" t="str">
            <v>-</v>
          </cell>
          <cell r="R363" t="str">
            <v>-</v>
          </cell>
          <cell r="S363" t="str">
            <v>-</v>
          </cell>
          <cell r="T363" t="str">
            <v>-</v>
          </cell>
        </row>
        <row r="364">
          <cell r="B364">
            <v>2009</v>
          </cell>
          <cell r="C364">
            <v>94.7</v>
          </cell>
          <cell r="D364">
            <v>84.3</v>
          </cell>
          <cell r="E364">
            <v>109.8</v>
          </cell>
          <cell r="G364">
            <v>108.6</v>
          </cell>
          <cell r="I364">
            <v>103.2</v>
          </cell>
          <cell r="J364">
            <v>102.3</v>
          </cell>
          <cell r="M364">
            <v>98.6</v>
          </cell>
          <cell r="N364">
            <v>89.1</v>
          </cell>
          <cell r="P364">
            <v>108.6</v>
          </cell>
          <cell r="R364">
            <v>105.9</v>
          </cell>
          <cell r="S364">
            <v>81.4</v>
          </cell>
          <cell r="T364">
            <v>94.4</v>
          </cell>
        </row>
        <row r="440">
          <cell r="A440" t="str">
            <v>        orthop.u.kosmet.Artikel</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g4tb671"/>
    </sheetNames>
    <sheetDataSet>
      <sheetData sheetId="0">
        <row r="13">
          <cell r="B13">
            <v>2010</v>
          </cell>
          <cell r="C13">
            <v>117.7</v>
          </cell>
          <cell r="D13">
            <v>117.2</v>
          </cell>
          <cell r="E13">
            <v>122.1</v>
          </cell>
          <cell r="G13">
            <v>122.8</v>
          </cell>
          <cell r="I13">
            <v>129.6</v>
          </cell>
          <cell r="J13" t="str">
            <v>-</v>
          </cell>
          <cell r="M13" t="str">
            <v>-</v>
          </cell>
          <cell r="N13" t="str">
            <v>-</v>
          </cell>
          <cell r="P13" t="str">
            <v>-</v>
          </cell>
          <cell r="R13" t="str">
            <v>-</v>
          </cell>
          <cell r="S13" t="str">
            <v>-</v>
          </cell>
          <cell r="T13" t="str">
            <v>-</v>
          </cell>
        </row>
        <row r="14">
          <cell r="B14">
            <v>2009</v>
          </cell>
          <cell r="C14">
            <v>103.4</v>
          </cell>
          <cell r="D14">
            <v>103.7</v>
          </cell>
          <cell r="E14">
            <v>106.1</v>
          </cell>
          <cell r="G14">
            <v>105.5</v>
          </cell>
          <cell r="I14">
            <v>119.3</v>
          </cell>
          <cell r="J14">
            <v>117.2</v>
          </cell>
          <cell r="M14">
            <v>121.4</v>
          </cell>
          <cell r="N14">
            <v>125.4</v>
          </cell>
          <cell r="P14">
            <v>122.9</v>
          </cell>
          <cell r="R14">
            <v>126.7</v>
          </cell>
          <cell r="S14">
            <v>117</v>
          </cell>
          <cell r="T14">
            <v>117.8</v>
          </cell>
        </row>
        <row r="16">
          <cell r="B16">
            <v>2010</v>
          </cell>
          <cell r="C16">
            <v>118</v>
          </cell>
          <cell r="D16">
            <v>117.7</v>
          </cell>
          <cell r="E16">
            <v>125.4</v>
          </cell>
          <cell r="G16">
            <v>125.9</v>
          </cell>
          <cell r="I16">
            <v>132.7</v>
          </cell>
          <cell r="J16" t="str">
            <v>-</v>
          </cell>
          <cell r="M16" t="str">
            <v>-</v>
          </cell>
          <cell r="N16" t="str">
            <v>-</v>
          </cell>
          <cell r="P16" t="str">
            <v>-</v>
          </cell>
          <cell r="R16" t="str">
            <v>-</v>
          </cell>
          <cell r="S16" t="str">
            <v>-</v>
          </cell>
          <cell r="T16" t="str">
            <v>-</v>
          </cell>
        </row>
        <row r="17">
          <cell r="B17">
            <v>2009</v>
          </cell>
          <cell r="C17">
            <v>106</v>
          </cell>
          <cell r="D17">
            <v>106.1</v>
          </cell>
          <cell r="E17">
            <v>109.4</v>
          </cell>
          <cell r="G17">
            <v>108.4</v>
          </cell>
          <cell r="I17">
            <v>122</v>
          </cell>
          <cell r="J17">
            <v>119.2</v>
          </cell>
          <cell r="M17">
            <v>119.6</v>
          </cell>
          <cell r="N17">
            <v>123.9</v>
          </cell>
          <cell r="P17">
            <v>122.8</v>
          </cell>
          <cell r="R17">
            <v>127.5</v>
          </cell>
          <cell r="S17">
            <v>117.3</v>
          </cell>
          <cell r="T17">
            <v>118.3</v>
          </cell>
        </row>
        <row r="57">
          <cell r="B57">
            <v>2010</v>
          </cell>
          <cell r="C57">
            <v>81.8</v>
          </cell>
          <cell r="D57">
            <v>84.3</v>
          </cell>
          <cell r="E57">
            <v>86.2</v>
          </cell>
          <cell r="G57">
            <v>86.3</v>
          </cell>
          <cell r="I57">
            <v>88.4</v>
          </cell>
          <cell r="J57" t="str">
            <v>-</v>
          </cell>
          <cell r="M57" t="str">
            <v>-</v>
          </cell>
          <cell r="N57" t="str">
            <v>-</v>
          </cell>
          <cell r="P57" t="str">
            <v>-</v>
          </cell>
          <cell r="R57" t="str">
            <v>-</v>
          </cell>
          <cell r="S57" t="str">
            <v>-</v>
          </cell>
          <cell r="T57" t="str">
            <v>-</v>
          </cell>
        </row>
        <row r="58">
          <cell r="B58">
            <v>2009</v>
          </cell>
          <cell r="C58">
            <v>82.7</v>
          </cell>
          <cell r="D58">
            <v>90.2</v>
          </cell>
          <cell r="E58">
            <v>89.4</v>
          </cell>
          <cell r="G58">
            <v>90.4</v>
          </cell>
          <cell r="I58">
            <v>94.2</v>
          </cell>
          <cell r="J58">
            <v>96.3</v>
          </cell>
          <cell r="M58">
            <v>94</v>
          </cell>
          <cell r="N58">
            <v>93.6</v>
          </cell>
          <cell r="P58">
            <v>92.3</v>
          </cell>
          <cell r="R58">
            <v>91.6</v>
          </cell>
          <cell r="S58">
            <v>90.5</v>
          </cell>
          <cell r="T58">
            <v>89.1</v>
          </cell>
        </row>
        <row r="60">
          <cell r="B60">
            <v>2010</v>
          </cell>
          <cell r="C60">
            <v>85.5</v>
          </cell>
          <cell r="D60">
            <v>89.1</v>
          </cell>
          <cell r="E60">
            <v>91.8</v>
          </cell>
          <cell r="G60">
            <v>90.5</v>
          </cell>
          <cell r="I60">
            <v>93.6</v>
          </cell>
          <cell r="J60" t="str">
            <v>-</v>
          </cell>
          <cell r="M60" t="str">
            <v>-</v>
          </cell>
          <cell r="N60" t="str">
            <v>-</v>
          </cell>
          <cell r="P60" t="str">
            <v>-</v>
          </cell>
          <cell r="R60" t="str">
            <v>-</v>
          </cell>
          <cell r="S60" t="str">
            <v>-</v>
          </cell>
          <cell r="T60" t="str">
            <v>-</v>
          </cell>
        </row>
        <row r="61">
          <cell r="B61">
            <v>2009</v>
          </cell>
          <cell r="C61">
            <v>84.3</v>
          </cell>
          <cell r="D61">
            <v>94.9</v>
          </cell>
          <cell r="E61">
            <v>93.6</v>
          </cell>
          <cell r="G61">
            <v>95.4</v>
          </cell>
          <cell r="I61">
            <v>101.8</v>
          </cell>
          <cell r="J61">
            <v>104.6</v>
          </cell>
          <cell r="M61">
            <v>102.3</v>
          </cell>
          <cell r="N61">
            <v>101.8</v>
          </cell>
          <cell r="P61">
            <v>99.3</v>
          </cell>
          <cell r="R61">
            <v>99.2</v>
          </cell>
          <cell r="S61">
            <v>97.8</v>
          </cell>
          <cell r="T61">
            <v>95.9</v>
          </cell>
        </row>
        <row r="90">
          <cell r="B90">
            <v>2010</v>
          </cell>
          <cell r="C90">
            <v>100.1</v>
          </cell>
          <cell r="D90">
            <v>100</v>
          </cell>
          <cell r="E90">
            <v>103</v>
          </cell>
          <cell r="G90">
            <v>103</v>
          </cell>
          <cell r="I90">
            <v>102.5</v>
          </cell>
          <cell r="J90" t="str">
            <v>-</v>
          </cell>
          <cell r="M90" t="str">
            <v>-</v>
          </cell>
          <cell r="N90" t="str">
            <v>-</v>
          </cell>
          <cell r="P90" t="str">
            <v>-</v>
          </cell>
          <cell r="R90" t="str">
            <v>-</v>
          </cell>
          <cell r="S90" t="str">
            <v>-</v>
          </cell>
          <cell r="T90" t="str">
            <v>-</v>
          </cell>
        </row>
        <row r="91">
          <cell r="B91">
            <v>2009</v>
          </cell>
          <cell r="C91">
            <v>101.9</v>
          </cell>
          <cell r="D91">
            <v>104.9</v>
          </cell>
          <cell r="E91">
            <v>105.6</v>
          </cell>
          <cell r="G91">
            <v>104.2</v>
          </cell>
          <cell r="I91">
            <v>100.9</v>
          </cell>
          <cell r="J91">
            <v>97.7</v>
          </cell>
          <cell r="M91">
            <v>97.1</v>
          </cell>
          <cell r="N91">
            <v>97.4</v>
          </cell>
          <cell r="P91">
            <v>99.1</v>
          </cell>
          <cell r="R91">
            <v>98.7</v>
          </cell>
          <cell r="S91">
            <v>100.8</v>
          </cell>
          <cell r="T91">
            <v>100.8</v>
          </cell>
        </row>
        <row r="102">
          <cell r="B102">
            <v>2010</v>
          </cell>
          <cell r="C102">
            <v>48.3</v>
          </cell>
          <cell r="D102">
            <v>49.6</v>
          </cell>
          <cell r="E102">
            <v>46.8</v>
          </cell>
          <cell r="G102">
            <v>53</v>
          </cell>
          <cell r="I102">
            <v>53.5</v>
          </cell>
          <cell r="J102" t="str">
            <v>-</v>
          </cell>
          <cell r="M102" t="str">
            <v>-</v>
          </cell>
          <cell r="N102" t="str">
            <v>-</v>
          </cell>
          <cell r="P102" t="str">
            <v>-</v>
          </cell>
          <cell r="R102" t="str">
            <v>-</v>
          </cell>
          <cell r="S102" t="str">
            <v>-</v>
          </cell>
          <cell r="T102" t="str">
            <v>-</v>
          </cell>
        </row>
        <row r="103">
          <cell r="B103">
            <v>2009</v>
          </cell>
          <cell r="C103">
            <v>56.6</v>
          </cell>
          <cell r="D103">
            <v>56.9</v>
          </cell>
          <cell r="E103">
            <v>56</v>
          </cell>
          <cell r="G103">
            <v>56.9</v>
          </cell>
          <cell r="I103">
            <v>57.9</v>
          </cell>
          <cell r="J103">
            <v>62.9</v>
          </cell>
          <cell r="M103">
            <v>59</v>
          </cell>
          <cell r="N103">
            <v>58.7</v>
          </cell>
          <cell r="P103">
            <v>58.8</v>
          </cell>
          <cell r="R103">
            <v>54.8</v>
          </cell>
          <cell r="S103">
            <v>51.8</v>
          </cell>
          <cell r="T103">
            <v>51</v>
          </cell>
        </row>
        <row r="108">
          <cell r="A108" t="str">
            <v>56.30.2 Diskotheken u.Tanzlokal</v>
          </cell>
        </row>
        <row r="114">
          <cell r="Z114" t="str">
            <v>56.30.9 Sonst.getränkegeprägte </v>
          </cell>
        </row>
        <row r="119">
          <cell r="B119">
            <v>2010</v>
          </cell>
          <cell r="C119">
            <v>87.8</v>
          </cell>
          <cell r="D119">
            <v>89.8</v>
          </cell>
          <cell r="E119">
            <v>92.2</v>
          </cell>
          <cell r="G119">
            <v>92.4</v>
          </cell>
          <cell r="I119">
            <v>95.3</v>
          </cell>
          <cell r="J119" t="str">
            <v>-</v>
          </cell>
          <cell r="M119" t="str">
            <v>-</v>
          </cell>
          <cell r="N119" t="str">
            <v>-</v>
          </cell>
          <cell r="P119" t="str">
            <v>-</v>
          </cell>
          <cell r="R119" t="str">
            <v>-</v>
          </cell>
          <cell r="S119" t="str">
            <v>-</v>
          </cell>
          <cell r="T119" t="str">
            <v>-</v>
          </cell>
        </row>
        <row r="120">
          <cell r="B120">
            <v>2009</v>
          </cell>
          <cell r="C120">
            <v>86.1</v>
          </cell>
          <cell r="D120">
            <v>92.4</v>
          </cell>
          <cell r="E120">
            <v>92.1</v>
          </cell>
          <cell r="G120">
            <v>92.9</v>
          </cell>
          <cell r="I120">
            <v>98.3</v>
          </cell>
          <cell r="J120">
            <v>99.7</v>
          </cell>
          <cell r="M120">
            <v>98.5</v>
          </cell>
          <cell r="N120">
            <v>98.9</v>
          </cell>
          <cell r="P120">
            <v>97.4</v>
          </cell>
          <cell r="R120">
            <v>97.4</v>
          </cell>
          <cell r="S120">
            <v>94.9</v>
          </cell>
          <cell r="T120">
            <v>93.9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g4tb301"/>
    </sheetNames>
    <sheetDataSet>
      <sheetData sheetId="0">
        <row r="14">
          <cell r="B14">
            <v>-10.6</v>
          </cell>
          <cell r="E14">
            <v>-10.8</v>
          </cell>
          <cell r="F14">
            <v>-10.7</v>
          </cell>
          <cell r="G14">
            <v>-11</v>
          </cell>
        </row>
        <row r="15">
          <cell r="B15">
            <v>-14.9</v>
          </cell>
          <cell r="E15">
            <v>-15</v>
          </cell>
          <cell r="F15">
            <v>-14.8</v>
          </cell>
          <cell r="G15">
            <v>-15</v>
          </cell>
        </row>
        <row r="24">
          <cell r="B24">
            <v>15.5</v>
          </cell>
          <cell r="E24">
            <v>14.2</v>
          </cell>
          <cell r="F24">
            <v>15.6</v>
          </cell>
          <cell r="G24">
            <v>14.1</v>
          </cell>
        </row>
        <row r="26">
          <cell r="A26" t="str">
            <v>45.20.1 Lackieren von Kraftw.    </v>
          </cell>
        </row>
        <row r="33">
          <cell r="B33">
            <v>3.7</v>
          </cell>
          <cell r="E33">
            <v>1</v>
          </cell>
          <cell r="F33">
            <v>3.1</v>
          </cell>
          <cell r="G33">
            <v>-0.2</v>
          </cell>
        </row>
        <row r="46">
          <cell r="A46" t="str">
            <v>45.40.0 Handel m.Krädern,Teilen  </v>
          </cell>
        </row>
        <row r="54">
          <cell r="B54">
            <v>-2.2</v>
          </cell>
          <cell r="E54">
            <v>-1.4</v>
          </cell>
          <cell r="F54">
            <v>-3</v>
          </cell>
          <cell r="G54">
            <v>-2.3</v>
          </cell>
        </row>
        <row r="56">
          <cell r="B56">
            <v>-4.4</v>
          </cell>
          <cell r="E56">
            <v>-3.3</v>
          </cell>
          <cell r="F56">
            <v>-5.3</v>
          </cell>
          <cell r="G56">
            <v>-3.7</v>
          </cell>
        </row>
        <row r="70">
          <cell r="B70">
            <v>-4.6</v>
          </cell>
          <cell r="E70">
            <v>-3.8</v>
          </cell>
          <cell r="F70">
            <v>-6.2</v>
          </cell>
          <cell r="G70">
            <v>-5.2</v>
          </cell>
        </row>
        <row r="97">
          <cell r="B97">
            <v>-0.9</v>
          </cell>
          <cell r="E97">
            <v>6.6</v>
          </cell>
          <cell r="F97">
            <v>-12.2</v>
          </cell>
          <cell r="G97">
            <v>-6.2</v>
          </cell>
        </row>
        <row r="116">
          <cell r="B116">
            <v>-5.9</v>
          </cell>
          <cell r="E116">
            <v>-1.9</v>
          </cell>
          <cell r="F116">
            <v>-6.2</v>
          </cell>
          <cell r="G116">
            <v>-2.6</v>
          </cell>
        </row>
        <row r="173">
          <cell r="B173">
            <v>2</v>
          </cell>
          <cell r="E173">
            <v>1.3</v>
          </cell>
          <cell r="F173">
            <v>1.4</v>
          </cell>
          <cell r="G173">
            <v>0.3</v>
          </cell>
        </row>
        <row r="236">
          <cell r="B236">
            <v>12.8</v>
          </cell>
          <cell r="E236">
            <v>1.3</v>
          </cell>
          <cell r="F236">
            <v>2.1</v>
          </cell>
          <cell r="G236">
            <v>-7.5</v>
          </cell>
        </row>
        <row r="288">
          <cell r="A288" t="str">
            <v>4773-01 Apotheken; EH m.med.,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g4tb301"/>
    </sheetNames>
    <sheetDataSet>
      <sheetData sheetId="0">
        <row r="13">
          <cell r="B13">
            <v>0.3</v>
          </cell>
          <cell r="E13">
            <v>1.8</v>
          </cell>
          <cell r="F13">
            <v>-4.6</v>
          </cell>
          <cell r="G13">
            <v>-3.2</v>
          </cell>
        </row>
        <row r="15">
          <cell r="B15">
            <v>-0.2</v>
          </cell>
          <cell r="E15">
            <v>1.3</v>
          </cell>
          <cell r="F15">
            <v>-4.8</v>
          </cell>
          <cell r="G15">
            <v>-3.5</v>
          </cell>
        </row>
        <row r="38">
          <cell r="B38">
            <v>-2.1</v>
          </cell>
          <cell r="E38">
            <v>-0.5</v>
          </cell>
          <cell r="F38">
            <v>-3.3</v>
          </cell>
          <cell r="G38">
            <v>-1.8</v>
          </cell>
        </row>
        <row r="40">
          <cell r="B40">
            <v>-2.7</v>
          </cell>
          <cell r="E40">
            <v>-0.3</v>
          </cell>
          <cell r="F40">
            <v>-3.9</v>
          </cell>
          <cell r="G40">
            <v>-1.6</v>
          </cell>
        </row>
        <row r="51">
          <cell r="B51">
            <v>2.3</v>
          </cell>
          <cell r="E51">
            <v>0.8</v>
          </cell>
          <cell r="F51">
            <v>1.3</v>
          </cell>
          <cell r="G51">
            <v>-0.4</v>
          </cell>
        </row>
        <row r="53">
          <cell r="A53" t="str">
            <v>56.21.0 Event-Caterer            </v>
          </cell>
        </row>
        <row r="58">
          <cell r="B58">
            <v>-6.4</v>
          </cell>
          <cell r="E58">
            <v>-5.1</v>
          </cell>
          <cell r="F58">
            <v>-7.3</v>
          </cell>
          <cell r="G58">
            <v>-6.1</v>
          </cell>
        </row>
        <row r="79">
          <cell r="A79" t="str">
            <v>55-01   Gastgewerbe              </v>
          </cell>
          <cell r="B79">
            <v>-1.2</v>
          </cell>
          <cell r="E79">
            <v>0.3</v>
          </cell>
          <cell r="F79">
            <v>-3.8</v>
          </cell>
          <cell r="G79">
            <v>-2.3</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g4tb401"/>
    </sheetNames>
    <sheetDataSet>
      <sheetData sheetId="0">
        <row r="16">
          <cell r="E16">
            <v>-1.3</v>
          </cell>
          <cell r="G16">
            <v>-5.8</v>
          </cell>
          <cell r="I16">
            <v>8.6</v>
          </cell>
          <cell r="K16">
            <v>0.4</v>
          </cell>
          <cell r="L16">
            <v>-5</v>
          </cell>
          <cell r="M16">
            <v>13.2</v>
          </cell>
        </row>
        <row r="18">
          <cell r="E18">
            <v>-1.4</v>
          </cell>
          <cell r="G18">
            <v>-6.2</v>
          </cell>
          <cell r="I18">
            <v>8.8</v>
          </cell>
          <cell r="K18">
            <v>0.1</v>
          </cell>
          <cell r="L18">
            <v>-5.1</v>
          </cell>
          <cell r="M18">
            <v>12.3</v>
          </cell>
        </row>
        <row r="39">
          <cell r="A39" t="str">
            <v>55.90.9 Sonst.                   </v>
          </cell>
        </row>
        <row r="41">
          <cell r="E41">
            <v>-3.5</v>
          </cell>
          <cell r="G41">
            <v>0.2</v>
          </cell>
          <cell r="I41">
            <v>-6.2</v>
          </cell>
          <cell r="K41">
            <v>-2.5</v>
          </cell>
          <cell r="L41">
            <v>0.2</v>
          </cell>
          <cell r="M41">
            <v>-4.5</v>
          </cell>
        </row>
        <row r="43">
          <cell r="E43">
            <v>-4.2</v>
          </cell>
          <cell r="G43">
            <v>1.2</v>
          </cell>
          <cell r="I43">
            <v>-8.1</v>
          </cell>
          <cell r="K43">
            <v>-1.9</v>
          </cell>
          <cell r="L43">
            <v>1.2</v>
          </cell>
          <cell r="M43">
            <v>-4.2</v>
          </cell>
        </row>
        <row r="54">
          <cell r="E54">
            <v>-0.9</v>
          </cell>
          <cell r="G54">
            <v>-4.3</v>
          </cell>
          <cell r="I54">
            <v>1.6</v>
          </cell>
          <cell r="K54">
            <v>-2.6</v>
          </cell>
          <cell r="L54">
            <v>-3.7</v>
          </cell>
          <cell r="M54">
            <v>-1.7</v>
          </cell>
        </row>
        <row r="61">
          <cell r="E61">
            <v>-3.6</v>
          </cell>
          <cell r="G61">
            <v>1.1</v>
          </cell>
          <cell r="I61">
            <v>-7.6</v>
          </cell>
          <cell r="K61">
            <v>-5.9</v>
          </cell>
          <cell r="L61">
            <v>1.2</v>
          </cell>
          <cell r="M61">
            <v>-11.7</v>
          </cell>
        </row>
        <row r="64">
          <cell r="A64" t="str">
            <v>56.30.2 Diskotheken u.Tanzlokale </v>
          </cell>
        </row>
        <row r="84">
          <cell r="A84" t="str">
            <v>561-01  Gaststättengewerbe       </v>
          </cell>
        </row>
        <row r="85">
          <cell r="E85">
            <v>-2.8</v>
          </cell>
          <cell r="G85">
            <v>-2.4</v>
          </cell>
          <cell r="I85">
            <v>-3.1</v>
          </cell>
          <cell r="K85">
            <v>-1.5</v>
          </cell>
          <cell r="L85">
            <v>-2.1</v>
          </cell>
          <cell r="M85">
            <v>-0.9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g4tb401"/>
    </sheetNames>
    <sheetDataSet>
      <sheetData sheetId="0">
        <row r="17">
          <cell r="E17">
            <v>-0.3</v>
          </cell>
          <cell r="G17">
            <v>-0.2</v>
          </cell>
          <cell r="I17">
            <v>-1.4</v>
          </cell>
          <cell r="K17">
            <v>-0.3</v>
          </cell>
          <cell r="L17">
            <v>-0.5</v>
          </cell>
          <cell r="M17">
            <v>1.5</v>
          </cell>
        </row>
        <row r="18">
          <cell r="E18">
            <v>0.6</v>
          </cell>
          <cell r="G18">
            <v>1.3</v>
          </cell>
          <cell r="I18">
            <v>-5.4</v>
          </cell>
          <cell r="K18">
            <v>0.9</v>
          </cell>
          <cell r="L18">
            <v>1.5</v>
          </cell>
          <cell r="M18">
            <v>-4.5</v>
          </cell>
        </row>
        <row r="25">
          <cell r="A25" t="str">
            <v>45.19.0 Handel m.Kraftwagen      </v>
          </cell>
        </row>
        <row r="27">
          <cell r="E27">
            <v>-2.1</v>
          </cell>
          <cell r="G27">
            <v>-5.1</v>
          </cell>
          <cell r="I27">
            <v>14.1</v>
          </cell>
          <cell r="K27">
            <v>-3.4</v>
          </cell>
          <cell r="L27">
            <v>-6.3</v>
          </cell>
          <cell r="M27">
            <v>12.3</v>
          </cell>
        </row>
        <row r="36">
          <cell r="E36">
            <v>-1.3</v>
          </cell>
          <cell r="G36">
            <v>0.8</v>
          </cell>
          <cell r="I36">
            <v>-14.5</v>
          </cell>
          <cell r="K36">
            <v>-0.4</v>
          </cell>
          <cell r="L36">
            <v>-0.9</v>
          </cell>
          <cell r="M36">
            <v>3.2</v>
          </cell>
        </row>
        <row r="57">
          <cell r="E57">
            <v>-2.2</v>
          </cell>
          <cell r="G57">
            <v>-2.3</v>
          </cell>
          <cell r="I57">
            <v>-2</v>
          </cell>
          <cell r="K57">
            <v>-2.3</v>
          </cell>
          <cell r="L57">
            <v>-2.5</v>
          </cell>
          <cell r="M57">
            <v>-2.2</v>
          </cell>
        </row>
        <row r="59">
          <cell r="E59">
            <v>-4.3</v>
          </cell>
          <cell r="G59">
            <v>-5.2</v>
          </cell>
          <cell r="I59">
            <v>-3.9</v>
          </cell>
          <cell r="K59">
            <v>-4.3</v>
          </cell>
          <cell r="L59">
            <v>-5.9</v>
          </cell>
          <cell r="M59">
            <v>-3.6</v>
          </cell>
        </row>
        <row r="68">
          <cell r="A68" t="str">
            <v>47.19.1 Eh.m.Waren versch.Art    </v>
          </cell>
        </row>
        <row r="88">
          <cell r="E88">
            <v>-1.9</v>
          </cell>
          <cell r="G88">
            <v>-3</v>
          </cell>
          <cell r="I88">
            <v>-0.6</v>
          </cell>
          <cell r="K88">
            <v>-4.3</v>
          </cell>
          <cell r="L88">
            <v>-2.9</v>
          </cell>
          <cell r="M88">
            <v>-6.1</v>
          </cell>
        </row>
        <row r="103">
          <cell r="E103">
            <v>-6</v>
          </cell>
          <cell r="G103">
            <v>-8.5</v>
          </cell>
          <cell r="I103">
            <v>4.8</v>
          </cell>
          <cell r="K103">
            <v>-1.6</v>
          </cell>
          <cell r="L103">
            <v>-1.7</v>
          </cell>
          <cell r="M103">
            <v>-1.5</v>
          </cell>
        </row>
        <row r="117">
          <cell r="A117" t="str">
            <v>47.43   Eh.m.Gerät.d.Unterhaltg. </v>
          </cell>
        </row>
        <row r="122">
          <cell r="E122">
            <v>-1</v>
          </cell>
          <cell r="G122">
            <v>-1.2</v>
          </cell>
          <cell r="I122">
            <v>-0.7</v>
          </cell>
          <cell r="K122">
            <v>0.2</v>
          </cell>
          <cell r="L122">
            <v>0.7</v>
          </cell>
          <cell r="M122">
            <v>-0.4</v>
          </cell>
        </row>
        <row r="182">
          <cell r="E182">
            <v>0.8</v>
          </cell>
          <cell r="G182">
            <v>1.2</v>
          </cell>
          <cell r="I182">
            <v>0.6</v>
          </cell>
          <cell r="K182">
            <v>-0.4</v>
          </cell>
          <cell r="L182">
            <v>-0.2</v>
          </cell>
          <cell r="M182">
            <v>-0.6</v>
          </cell>
        </row>
        <row r="247">
          <cell r="A247" t="str">
            <v>47.9    Einzelhandel (nicht i.   </v>
          </cell>
        </row>
        <row r="248">
          <cell r="E248">
            <v>-16.1</v>
          </cell>
          <cell r="G248">
            <v>-11.3</v>
          </cell>
          <cell r="I248">
            <v>-31.6</v>
          </cell>
          <cell r="K248">
            <v>-15.1</v>
          </cell>
          <cell r="L248">
            <v>-13.6</v>
          </cell>
          <cell r="M248">
            <v>-20.3</v>
          </cell>
        </row>
        <row r="301">
          <cell r="A301" t="str">
            <v>4751-01 EH m.Textilien,          </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g4tb611"/>
      <sheetName val="hg4tb611-vk_2009_031"/>
      <sheetName val="hg4tb611-vk_2009_032"/>
      <sheetName val="hg4tb611-vk_2009_033"/>
      <sheetName val="hg4tb611-vk_2009_034"/>
      <sheetName val="hg4tb611-vk_2009_035"/>
    </sheetNames>
    <sheetDataSet>
      <sheetData sheetId="0">
        <row r="14">
          <cell r="B14">
            <v>2010</v>
          </cell>
          <cell r="C14">
            <v>63.6</v>
          </cell>
          <cell r="D14">
            <v>65.3</v>
          </cell>
          <cell r="E14">
            <v>90.8</v>
          </cell>
          <cell r="G14">
            <v>88.6</v>
          </cell>
          <cell r="I14">
            <v>87.7</v>
          </cell>
          <cell r="J14" t="str">
            <v>-</v>
          </cell>
          <cell r="M14" t="str">
            <v>-</v>
          </cell>
          <cell r="N14" t="str">
            <v>-</v>
          </cell>
          <cell r="P14" t="str">
            <v>-</v>
          </cell>
          <cell r="R14" t="str">
            <v>-</v>
          </cell>
          <cell r="S14" t="str">
            <v>-</v>
          </cell>
          <cell r="T14" t="str">
            <v>-</v>
          </cell>
        </row>
        <row r="15">
          <cell r="B15">
            <v>2009</v>
          </cell>
          <cell r="C15">
            <v>72</v>
          </cell>
          <cell r="D15">
            <v>70.1</v>
          </cell>
          <cell r="E15">
            <v>81.6</v>
          </cell>
          <cell r="G15">
            <v>86.6</v>
          </cell>
          <cell r="I15">
            <v>79.8</v>
          </cell>
          <cell r="J15">
            <v>83.2</v>
          </cell>
          <cell r="M15">
            <v>83.9</v>
          </cell>
          <cell r="N15">
            <v>83.9</v>
          </cell>
          <cell r="P15">
            <v>87.1</v>
          </cell>
          <cell r="R15">
            <v>87.6</v>
          </cell>
          <cell r="S15">
            <v>84.1</v>
          </cell>
          <cell r="T15">
            <v>78.2</v>
          </cell>
        </row>
        <row r="16">
          <cell r="B16">
            <v>2010</v>
          </cell>
          <cell r="C16">
            <v>22.3</v>
          </cell>
          <cell r="D16">
            <v>30.6</v>
          </cell>
          <cell r="E16">
            <v>34.6</v>
          </cell>
          <cell r="G16">
            <v>37.3</v>
          </cell>
          <cell r="I16">
            <v>31.9</v>
          </cell>
          <cell r="J16" t="str">
            <v>-</v>
          </cell>
          <cell r="M16" t="str">
            <v>-</v>
          </cell>
          <cell r="N16" t="str">
            <v>-</v>
          </cell>
          <cell r="P16" t="str">
            <v>-</v>
          </cell>
          <cell r="R16" t="str">
            <v>-</v>
          </cell>
          <cell r="S16" t="str">
            <v>-</v>
          </cell>
          <cell r="T16" t="str">
            <v>-</v>
          </cell>
        </row>
        <row r="17">
          <cell r="B17">
            <v>2009</v>
          </cell>
          <cell r="C17">
            <v>28.7</v>
          </cell>
          <cell r="D17">
            <v>31.9</v>
          </cell>
          <cell r="E17">
            <v>40.5</v>
          </cell>
          <cell r="G17">
            <v>44.2</v>
          </cell>
          <cell r="I17">
            <v>39.1</v>
          </cell>
          <cell r="J17">
            <v>36.6</v>
          </cell>
          <cell r="M17">
            <v>42.4</v>
          </cell>
          <cell r="N17">
            <v>26.1</v>
          </cell>
          <cell r="P17">
            <v>38.5</v>
          </cell>
          <cell r="R17">
            <v>40.6</v>
          </cell>
          <cell r="S17">
            <v>37.9</v>
          </cell>
          <cell r="T17">
            <v>39.1</v>
          </cell>
        </row>
        <row r="69">
          <cell r="B69">
            <v>2010</v>
          </cell>
          <cell r="C69">
            <v>47</v>
          </cell>
          <cell r="D69">
            <v>46.3</v>
          </cell>
          <cell r="E69">
            <v>100.8</v>
          </cell>
          <cell r="G69">
            <v>92.4</v>
          </cell>
          <cell r="I69">
            <v>83.6</v>
          </cell>
          <cell r="J69" t="str">
            <v>-</v>
          </cell>
          <cell r="M69" t="str">
            <v>-</v>
          </cell>
          <cell r="N69" t="str">
            <v>-</v>
          </cell>
          <cell r="P69" t="str">
            <v>-</v>
          </cell>
          <cell r="R69" t="str">
            <v>-</v>
          </cell>
          <cell r="S69" t="str">
            <v>-</v>
          </cell>
          <cell r="T69" t="str">
            <v>-</v>
          </cell>
        </row>
        <row r="70">
          <cell r="B70">
            <v>2009</v>
          </cell>
          <cell r="C70">
            <v>52.3</v>
          </cell>
          <cell r="D70">
            <v>53.2</v>
          </cell>
          <cell r="E70">
            <v>109.7</v>
          </cell>
          <cell r="G70">
            <v>96.4</v>
          </cell>
          <cell r="I70">
            <v>95.6</v>
          </cell>
          <cell r="J70">
            <v>78.2</v>
          </cell>
          <cell r="M70">
            <v>63.9</v>
          </cell>
          <cell r="N70">
            <v>99.2</v>
          </cell>
          <cell r="P70">
            <v>76.7</v>
          </cell>
          <cell r="R70">
            <v>71.8</v>
          </cell>
          <cell r="S70">
            <v>74.6</v>
          </cell>
          <cell r="T70">
            <v>66.2</v>
          </cell>
        </row>
        <row r="105">
          <cell r="B105">
            <v>2010</v>
          </cell>
          <cell r="C105">
            <v>56.7</v>
          </cell>
          <cell r="D105">
            <v>56.1</v>
          </cell>
          <cell r="E105">
            <v>90.6</v>
          </cell>
          <cell r="G105">
            <v>87.4</v>
          </cell>
          <cell r="I105">
            <v>87.6</v>
          </cell>
          <cell r="J105" t="str">
            <v>-</v>
          </cell>
          <cell r="M105" t="str">
            <v>-</v>
          </cell>
          <cell r="N105" t="str">
            <v>-</v>
          </cell>
          <cell r="P105" t="str">
            <v>-</v>
          </cell>
          <cell r="R105" t="str">
            <v>-</v>
          </cell>
          <cell r="S105" t="str">
            <v>-</v>
          </cell>
          <cell r="T105" t="str">
            <v>-</v>
          </cell>
        </row>
        <row r="106">
          <cell r="B106">
            <v>2009</v>
          </cell>
          <cell r="C106">
            <v>64.2</v>
          </cell>
          <cell r="D106">
            <v>60.8</v>
          </cell>
          <cell r="E106">
            <v>68.4</v>
          </cell>
          <cell r="G106">
            <v>75.4</v>
          </cell>
          <cell r="I106">
            <v>72.5</v>
          </cell>
          <cell r="J106">
            <v>70.4</v>
          </cell>
          <cell r="M106">
            <v>73.1</v>
          </cell>
          <cell r="N106">
            <v>70.6</v>
          </cell>
          <cell r="P106">
            <v>69.2</v>
          </cell>
          <cell r="R106">
            <v>68.8</v>
          </cell>
          <cell r="S106">
            <v>66</v>
          </cell>
          <cell r="T106">
            <v>77.8</v>
          </cell>
        </row>
        <row r="177">
          <cell r="B177">
            <v>2010</v>
          </cell>
          <cell r="C177">
            <v>66.4</v>
          </cell>
          <cell r="D177">
            <v>67.7</v>
          </cell>
          <cell r="E177">
            <v>75.5</v>
          </cell>
          <cell r="G177">
            <v>72.5</v>
          </cell>
          <cell r="I177">
            <v>69</v>
          </cell>
          <cell r="J177" t="str">
            <v>-</v>
          </cell>
          <cell r="M177" t="str">
            <v>-</v>
          </cell>
          <cell r="N177" t="str">
            <v>-</v>
          </cell>
          <cell r="P177" t="str">
            <v>-</v>
          </cell>
          <cell r="R177" t="str">
            <v>-</v>
          </cell>
          <cell r="S177" t="str">
            <v>-</v>
          </cell>
          <cell r="T177" t="str">
            <v>-</v>
          </cell>
        </row>
        <row r="178">
          <cell r="B178">
            <v>2009</v>
          </cell>
          <cell r="C178">
            <v>74</v>
          </cell>
          <cell r="D178">
            <v>68.9</v>
          </cell>
          <cell r="E178">
            <v>71.4</v>
          </cell>
          <cell r="G178">
            <v>73.4</v>
          </cell>
          <cell r="I178">
            <v>65.4</v>
          </cell>
          <cell r="J178">
            <v>71.6</v>
          </cell>
          <cell r="M178">
            <v>69.8</v>
          </cell>
          <cell r="N178">
            <v>67.3</v>
          </cell>
          <cell r="P178">
            <v>73.8</v>
          </cell>
          <cell r="R178">
            <v>79.3</v>
          </cell>
          <cell r="S178">
            <v>78.6</v>
          </cell>
          <cell r="T178">
            <v>67.8</v>
          </cell>
        </row>
        <row r="265">
          <cell r="B265">
            <v>2010</v>
          </cell>
          <cell r="C265">
            <v>98.8</v>
          </cell>
          <cell r="D265">
            <v>91.4</v>
          </cell>
          <cell r="E265">
            <v>113.6</v>
          </cell>
          <cell r="G265">
            <v>97.5</v>
          </cell>
          <cell r="I265">
            <v>91.2</v>
          </cell>
          <cell r="J265" t="str">
            <v>-</v>
          </cell>
          <cell r="M265" t="str">
            <v>-</v>
          </cell>
          <cell r="N265" t="str">
            <v>-</v>
          </cell>
          <cell r="P265" t="str">
            <v>-</v>
          </cell>
          <cell r="R265" t="str">
            <v>-</v>
          </cell>
          <cell r="S265" t="str">
            <v>-</v>
          </cell>
          <cell r="T265" t="str">
            <v>-</v>
          </cell>
        </row>
        <row r="266">
          <cell r="B266">
            <v>2009</v>
          </cell>
          <cell r="C266">
            <v>117.7</v>
          </cell>
          <cell r="D266">
            <v>106.8</v>
          </cell>
          <cell r="E266">
            <v>114.4</v>
          </cell>
          <cell r="G266">
            <v>116</v>
          </cell>
          <cell r="I266">
            <v>109.4</v>
          </cell>
          <cell r="J266">
            <v>128.8</v>
          </cell>
          <cell r="M266">
            <v>107.7</v>
          </cell>
          <cell r="N266">
            <v>87.4</v>
          </cell>
          <cell r="P266">
            <v>106.6</v>
          </cell>
          <cell r="R266">
            <v>126.3</v>
          </cell>
          <cell r="S266">
            <v>138.9</v>
          </cell>
          <cell r="T266">
            <v>161.5</v>
          </cell>
        </row>
        <row r="280">
          <cell r="B280">
            <v>2010</v>
          </cell>
          <cell r="C280">
            <v>51</v>
          </cell>
          <cell r="D280">
            <v>53.7</v>
          </cell>
          <cell r="E280">
            <v>99.9</v>
          </cell>
          <cell r="G280">
            <v>91.6</v>
          </cell>
          <cell r="I280">
            <v>101.5</v>
          </cell>
          <cell r="J280" t="str">
            <v>-</v>
          </cell>
          <cell r="M280" t="str">
            <v>-</v>
          </cell>
          <cell r="N280" t="str">
            <v>-</v>
          </cell>
          <cell r="P280" t="str">
            <v>-</v>
          </cell>
          <cell r="R280" t="str">
            <v>-</v>
          </cell>
          <cell r="S280" t="str">
            <v>-</v>
          </cell>
          <cell r="T280" t="str">
            <v>-</v>
          </cell>
        </row>
        <row r="281">
          <cell r="B281">
            <v>2009</v>
          </cell>
          <cell r="C281">
            <v>87</v>
          </cell>
          <cell r="D281">
            <v>68.4</v>
          </cell>
          <cell r="E281">
            <v>83.4</v>
          </cell>
          <cell r="G281">
            <v>94</v>
          </cell>
          <cell r="I281">
            <v>85.2</v>
          </cell>
          <cell r="J281">
            <v>109.7</v>
          </cell>
          <cell r="M281">
            <v>106.9</v>
          </cell>
          <cell r="N281">
            <v>102.7</v>
          </cell>
          <cell r="P281">
            <v>101.1</v>
          </cell>
          <cell r="R281">
            <v>93</v>
          </cell>
          <cell r="S281">
            <v>100.9</v>
          </cell>
          <cell r="T281">
            <v>96.1</v>
          </cell>
        </row>
        <row r="337">
          <cell r="B337">
            <v>2010</v>
          </cell>
          <cell r="C337">
            <v>71.3</v>
          </cell>
          <cell r="D337">
            <v>73.6</v>
          </cell>
          <cell r="E337">
            <v>97.6</v>
          </cell>
          <cell r="G337">
            <v>96.9</v>
          </cell>
          <cell r="I337">
            <v>97.6</v>
          </cell>
          <cell r="J337" t="str">
            <v>-</v>
          </cell>
          <cell r="M337" t="str">
            <v>-</v>
          </cell>
          <cell r="N337" t="str">
            <v>-</v>
          </cell>
          <cell r="P337" t="str">
            <v>-</v>
          </cell>
          <cell r="R337" t="str">
            <v>-</v>
          </cell>
          <cell r="S337" t="str">
            <v>-</v>
          </cell>
          <cell r="T337" t="str">
            <v>-</v>
          </cell>
        </row>
        <row r="338">
          <cell r="B338">
            <v>2009</v>
          </cell>
          <cell r="C338">
            <v>75.6</v>
          </cell>
          <cell r="D338">
            <v>78.7</v>
          </cell>
          <cell r="E338">
            <v>90</v>
          </cell>
          <cell r="G338">
            <v>93.9</v>
          </cell>
          <cell r="I338">
            <v>88.5</v>
          </cell>
          <cell r="J338">
            <v>94.2</v>
          </cell>
          <cell r="M338">
            <v>99.8</v>
          </cell>
          <cell r="N338">
            <v>98.5</v>
          </cell>
          <cell r="P338">
            <v>106.2</v>
          </cell>
          <cell r="R338">
            <v>104.8</v>
          </cell>
          <cell r="S338">
            <v>96.9</v>
          </cell>
          <cell r="T338">
            <v>80.1</v>
          </cell>
        </row>
        <row r="414">
          <cell r="B414">
            <v>2010</v>
          </cell>
          <cell r="C414">
            <v>58.9</v>
          </cell>
          <cell r="D414">
            <v>70</v>
          </cell>
          <cell r="E414">
            <v>102.4</v>
          </cell>
          <cell r="G414">
            <v>108.3</v>
          </cell>
          <cell r="I414">
            <v>102.2</v>
          </cell>
          <cell r="J414" t="str">
            <v>-</v>
          </cell>
          <cell r="M414" t="str">
            <v>-</v>
          </cell>
          <cell r="N414" t="str">
            <v>-</v>
          </cell>
          <cell r="P414" t="str">
            <v>-</v>
          </cell>
          <cell r="R414" t="str">
            <v>-</v>
          </cell>
          <cell r="S414" t="str">
            <v>-</v>
          </cell>
          <cell r="T414" t="str">
            <v>-</v>
          </cell>
        </row>
        <row r="415">
          <cell r="B415">
            <v>2009</v>
          </cell>
          <cell r="C415">
            <v>74.7</v>
          </cell>
          <cell r="D415">
            <v>76.2</v>
          </cell>
          <cell r="E415">
            <v>107</v>
          </cell>
          <cell r="G415">
            <v>128.6</v>
          </cell>
          <cell r="I415">
            <v>101.9</v>
          </cell>
          <cell r="J415">
            <v>98.8</v>
          </cell>
          <cell r="M415">
            <v>89.7</v>
          </cell>
          <cell r="N415">
            <v>102.7</v>
          </cell>
          <cell r="P415">
            <v>101.6</v>
          </cell>
          <cell r="R415">
            <v>104</v>
          </cell>
          <cell r="S415">
            <v>97.8</v>
          </cell>
          <cell r="T415">
            <v>91</v>
          </cell>
        </row>
        <row r="427">
          <cell r="B427">
            <v>2010</v>
          </cell>
          <cell r="C427">
            <v>63.7</v>
          </cell>
          <cell r="D427">
            <v>65.4</v>
          </cell>
          <cell r="E427">
            <v>91</v>
          </cell>
          <cell r="G427">
            <v>88.7</v>
          </cell>
          <cell r="I427">
            <v>87.9</v>
          </cell>
          <cell r="J427" t="str">
            <v>-</v>
          </cell>
          <cell r="M427" t="str">
            <v>-</v>
          </cell>
          <cell r="N427" t="str">
            <v>-</v>
          </cell>
          <cell r="P427" t="str">
            <v>-</v>
          </cell>
          <cell r="R427" t="str">
            <v>-</v>
          </cell>
          <cell r="S427" t="str">
            <v>-</v>
          </cell>
          <cell r="T427" t="str">
            <v>-</v>
          </cell>
        </row>
        <row r="428">
          <cell r="B428">
            <v>2009</v>
          </cell>
          <cell r="C428">
            <v>72.1</v>
          </cell>
          <cell r="D428">
            <v>70.2</v>
          </cell>
          <cell r="E428">
            <v>81.7</v>
          </cell>
          <cell r="G428">
            <v>86.7</v>
          </cell>
          <cell r="I428">
            <v>79.9</v>
          </cell>
          <cell r="J428">
            <v>83.3</v>
          </cell>
          <cell r="M428">
            <v>84</v>
          </cell>
          <cell r="N428">
            <v>84.1</v>
          </cell>
          <cell r="P428">
            <v>87.2</v>
          </cell>
          <cell r="R428">
            <v>87.7</v>
          </cell>
          <cell r="S428">
            <v>84.3</v>
          </cell>
          <cell r="T428">
            <v>78.2</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g4tb301"/>
    </sheetNames>
    <sheetDataSet>
      <sheetData sheetId="0">
        <row r="13">
          <cell r="B13">
            <v>9.8</v>
          </cell>
          <cell r="E13">
            <v>1.5</v>
          </cell>
          <cell r="F13">
            <v>4.2</v>
          </cell>
          <cell r="G13">
            <v>-2.5</v>
          </cell>
        </row>
        <row r="14">
          <cell r="B14">
            <v>-18.5</v>
          </cell>
          <cell r="E14">
            <v>-15.1</v>
          </cell>
          <cell r="F14">
            <v>-19.1</v>
          </cell>
          <cell r="G14">
            <v>-15</v>
          </cell>
        </row>
        <row r="48">
          <cell r="B48">
            <v>-12.6</v>
          </cell>
          <cell r="E48">
            <v>-9.1</v>
          </cell>
          <cell r="F48">
            <v>-13.1</v>
          </cell>
          <cell r="G48">
            <v>-6.7</v>
          </cell>
        </row>
        <row r="62">
          <cell r="B62">
            <v>20.9</v>
          </cell>
          <cell r="E62">
            <v>10.9</v>
          </cell>
          <cell r="F62">
            <v>18.8</v>
          </cell>
          <cell r="G62">
            <v>8.9</v>
          </cell>
        </row>
        <row r="112">
          <cell r="B112">
            <v>5.6</v>
          </cell>
          <cell r="E112">
            <v>-0.5</v>
          </cell>
          <cell r="F112">
            <v>3.7</v>
          </cell>
          <cell r="G112">
            <v>-1.7</v>
          </cell>
        </row>
        <row r="171">
          <cell r="B171">
            <v>-16.6</v>
          </cell>
          <cell r="E171">
            <v>-12.7</v>
          </cell>
          <cell r="F171">
            <v>-2.7</v>
          </cell>
          <cell r="G171">
            <v>3</v>
          </cell>
        </row>
        <row r="181">
          <cell r="B181">
            <v>19.2</v>
          </cell>
          <cell r="E181">
            <v>-4.8</v>
          </cell>
          <cell r="F181">
            <v>18.7</v>
          </cell>
          <cell r="G181">
            <v>-5.3</v>
          </cell>
        </row>
        <row r="220">
          <cell r="B220">
            <v>10.2</v>
          </cell>
          <cell r="E220">
            <v>2.4</v>
          </cell>
          <cell r="F220">
            <v>-2</v>
          </cell>
          <cell r="G220">
            <v>-7.3</v>
          </cell>
        </row>
        <row r="260">
          <cell r="B260">
            <v>0.4</v>
          </cell>
          <cell r="E260">
            <v>-9.5</v>
          </cell>
          <cell r="F260">
            <v>-1.5</v>
          </cell>
          <cell r="G260">
            <v>-9.8</v>
          </cell>
        </row>
        <row r="268">
          <cell r="A268" t="str">
            <v>      (ohne Handelsvermittlung)  </v>
          </cell>
          <cell r="B268">
            <v>9.9</v>
          </cell>
          <cell r="E268">
            <v>1.6</v>
          </cell>
          <cell r="F268">
            <v>4.3</v>
          </cell>
          <cell r="G268">
            <v>-2.4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g4tb601"/>
    </sheetNames>
    <sheetDataSet>
      <sheetData sheetId="0">
        <row r="14">
          <cell r="B14">
            <v>2010</v>
          </cell>
          <cell r="C14">
            <v>59.5</v>
          </cell>
          <cell r="D14">
            <v>60.9</v>
          </cell>
          <cell r="E14">
            <v>83.1</v>
          </cell>
          <cell r="G14">
            <v>79.7</v>
          </cell>
          <cell r="I14">
            <v>78.8</v>
          </cell>
          <cell r="J14" t="str">
            <v>-</v>
          </cell>
          <cell r="M14" t="str">
            <v>-</v>
          </cell>
          <cell r="N14" t="str">
            <v>-</v>
          </cell>
          <cell r="P14" t="str">
            <v>-</v>
          </cell>
          <cell r="R14" t="str">
            <v>-</v>
          </cell>
          <cell r="S14" t="str">
            <v>-</v>
          </cell>
          <cell r="T14" t="str">
            <v>-</v>
          </cell>
        </row>
        <row r="15">
          <cell r="B15">
            <v>2009</v>
          </cell>
          <cell r="C15">
            <v>68.8</v>
          </cell>
          <cell r="D15">
            <v>66.9</v>
          </cell>
          <cell r="E15">
            <v>77.7</v>
          </cell>
          <cell r="G15">
            <v>82.2</v>
          </cell>
          <cell r="I15">
            <v>75.7</v>
          </cell>
          <cell r="J15">
            <v>78.3</v>
          </cell>
          <cell r="M15">
            <v>79.4</v>
          </cell>
          <cell r="N15">
            <v>78.6</v>
          </cell>
          <cell r="P15">
            <v>81.9</v>
          </cell>
          <cell r="R15">
            <v>82.9</v>
          </cell>
          <cell r="S15">
            <v>79.3</v>
          </cell>
          <cell r="T15">
            <v>74.1</v>
          </cell>
        </row>
        <row r="16">
          <cell r="B16">
            <v>2010</v>
          </cell>
          <cell r="C16">
            <v>20.4</v>
          </cell>
          <cell r="D16">
            <v>28.2</v>
          </cell>
          <cell r="E16">
            <v>31.6</v>
          </cell>
          <cell r="G16">
            <v>34.1</v>
          </cell>
          <cell r="I16">
            <v>28.9</v>
          </cell>
          <cell r="J16" t="str">
            <v>-</v>
          </cell>
          <cell r="M16" t="str">
            <v>-</v>
          </cell>
          <cell r="N16" t="str">
            <v>-</v>
          </cell>
          <cell r="P16" t="str">
            <v>-</v>
          </cell>
          <cell r="R16" t="str">
            <v>-</v>
          </cell>
          <cell r="S16" t="str">
            <v>-</v>
          </cell>
          <cell r="T16" t="str">
            <v>-</v>
          </cell>
        </row>
        <row r="17">
          <cell r="B17">
            <v>2009</v>
          </cell>
          <cell r="C17">
            <v>26.1</v>
          </cell>
          <cell r="D17">
            <v>29.3</v>
          </cell>
          <cell r="E17">
            <v>37.2</v>
          </cell>
          <cell r="G17">
            <v>40.3</v>
          </cell>
          <cell r="I17">
            <v>35.8</v>
          </cell>
          <cell r="J17">
            <v>33.1</v>
          </cell>
          <cell r="M17">
            <v>38.6</v>
          </cell>
          <cell r="N17">
            <v>23.7</v>
          </cell>
          <cell r="P17">
            <v>35.3</v>
          </cell>
          <cell r="R17">
            <v>37.6</v>
          </cell>
          <cell r="S17">
            <v>34.8</v>
          </cell>
          <cell r="T17">
            <v>36.1</v>
          </cell>
        </row>
        <row r="69">
          <cell r="B69">
            <v>2010</v>
          </cell>
          <cell r="C69">
            <v>43.4</v>
          </cell>
          <cell r="D69">
            <v>42.6</v>
          </cell>
          <cell r="E69">
            <v>91.4</v>
          </cell>
          <cell r="G69">
            <v>82.9</v>
          </cell>
          <cell r="I69">
            <v>72.8</v>
          </cell>
          <cell r="J69" t="str">
            <v>-</v>
          </cell>
          <cell r="M69" t="str">
            <v>-</v>
          </cell>
          <cell r="N69" t="str">
            <v>-</v>
          </cell>
          <cell r="P69" t="str">
            <v>-</v>
          </cell>
          <cell r="R69" t="str">
            <v>-</v>
          </cell>
          <cell r="S69" t="str">
            <v>-</v>
          </cell>
          <cell r="T69" t="str">
            <v>-</v>
          </cell>
        </row>
        <row r="70">
          <cell r="B70">
            <v>2009</v>
          </cell>
          <cell r="C70">
            <v>46.9</v>
          </cell>
          <cell r="D70">
            <v>46.9</v>
          </cell>
          <cell r="E70">
            <v>95</v>
          </cell>
          <cell r="G70">
            <v>84.6</v>
          </cell>
          <cell r="I70">
            <v>83.8</v>
          </cell>
          <cell r="J70">
            <v>67.1</v>
          </cell>
          <cell r="M70">
            <v>57</v>
          </cell>
          <cell r="N70">
            <v>91.5</v>
          </cell>
          <cell r="P70">
            <v>72</v>
          </cell>
          <cell r="R70">
            <v>69.7</v>
          </cell>
          <cell r="S70">
            <v>71</v>
          </cell>
          <cell r="T70">
            <v>61.9</v>
          </cell>
        </row>
        <row r="105">
          <cell r="B105">
            <v>2010</v>
          </cell>
          <cell r="C105">
            <v>50.3</v>
          </cell>
          <cell r="D105">
            <v>49.4</v>
          </cell>
          <cell r="E105">
            <v>79.4</v>
          </cell>
          <cell r="G105">
            <v>76.2</v>
          </cell>
          <cell r="I105">
            <v>77.1</v>
          </cell>
          <cell r="J105" t="str">
            <v>-</v>
          </cell>
          <cell r="M105" t="str">
            <v>-</v>
          </cell>
          <cell r="N105" t="str">
            <v>-</v>
          </cell>
          <cell r="P105" t="str">
            <v>-</v>
          </cell>
          <cell r="R105" t="str">
            <v>-</v>
          </cell>
          <cell r="S105" t="str">
            <v>-</v>
          </cell>
          <cell r="T105" t="str">
            <v>-</v>
          </cell>
        </row>
        <row r="106">
          <cell r="B106">
            <v>2009</v>
          </cell>
          <cell r="C106">
            <v>57.2</v>
          </cell>
          <cell r="D106">
            <v>54.5</v>
          </cell>
          <cell r="E106">
            <v>61.4</v>
          </cell>
          <cell r="G106">
            <v>67.5</v>
          </cell>
          <cell r="I106">
            <v>64.9</v>
          </cell>
          <cell r="J106">
            <v>63.4</v>
          </cell>
          <cell r="M106">
            <v>66</v>
          </cell>
          <cell r="N106">
            <v>63.3</v>
          </cell>
          <cell r="P106">
            <v>61.9</v>
          </cell>
          <cell r="R106">
            <v>61.5</v>
          </cell>
          <cell r="S106">
            <v>58.8</v>
          </cell>
          <cell r="T106">
            <v>69.3</v>
          </cell>
        </row>
        <row r="177">
          <cell r="B177">
            <v>2010</v>
          </cell>
          <cell r="C177">
            <v>64.4</v>
          </cell>
          <cell r="D177">
            <v>65.5</v>
          </cell>
          <cell r="E177">
            <v>72.6</v>
          </cell>
          <cell r="G177">
            <v>69.5</v>
          </cell>
          <cell r="I177">
            <v>66.1</v>
          </cell>
          <cell r="J177" t="str">
            <v>-</v>
          </cell>
          <cell r="M177" t="str">
            <v>-</v>
          </cell>
          <cell r="N177" t="str">
            <v>-</v>
          </cell>
          <cell r="P177" t="str">
            <v>-</v>
          </cell>
          <cell r="R177" t="str">
            <v>-</v>
          </cell>
          <cell r="S177" t="str">
            <v>-</v>
          </cell>
          <cell r="T177" t="str">
            <v>-</v>
          </cell>
        </row>
        <row r="178">
          <cell r="B178">
            <v>2009</v>
          </cell>
          <cell r="C178">
            <v>72.3</v>
          </cell>
          <cell r="D178">
            <v>67.1</v>
          </cell>
          <cell r="E178">
            <v>69.3</v>
          </cell>
          <cell r="G178">
            <v>71.2</v>
          </cell>
          <cell r="I178">
            <v>63.7</v>
          </cell>
          <cell r="J178">
            <v>69.4</v>
          </cell>
          <cell r="M178">
            <v>67.7</v>
          </cell>
          <cell r="N178">
            <v>65.2</v>
          </cell>
          <cell r="P178">
            <v>71.3</v>
          </cell>
          <cell r="R178">
            <v>76.5</v>
          </cell>
          <cell r="S178">
            <v>75.9</v>
          </cell>
          <cell r="T178">
            <v>65.8</v>
          </cell>
        </row>
        <row r="265">
          <cell r="B265">
            <v>2010</v>
          </cell>
          <cell r="C265">
            <v>193.9</v>
          </cell>
          <cell r="D265">
            <v>178.3</v>
          </cell>
          <cell r="E265">
            <v>220.8</v>
          </cell>
          <cell r="G265">
            <v>190.2</v>
          </cell>
          <cell r="I265">
            <v>178.9</v>
          </cell>
          <cell r="J265" t="str">
            <v>-</v>
          </cell>
          <cell r="M265" t="str">
            <v>-</v>
          </cell>
          <cell r="N265" t="str">
            <v>-</v>
          </cell>
          <cell r="P265" t="str">
            <v>-</v>
          </cell>
          <cell r="R265" t="str">
            <v>-</v>
          </cell>
          <cell r="S265" t="str">
            <v>-</v>
          </cell>
          <cell r="T265" t="str">
            <v>-</v>
          </cell>
        </row>
        <row r="266">
          <cell r="B266">
            <v>2009</v>
          </cell>
          <cell r="C266">
            <v>197.7</v>
          </cell>
          <cell r="D266">
            <v>174.7</v>
          </cell>
          <cell r="E266">
            <v>180.3</v>
          </cell>
          <cell r="G266">
            <v>197.4</v>
          </cell>
          <cell r="I266">
            <v>184</v>
          </cell>
          <cell r="J266">
            <v>209.8</v>
          </cell>
          <cell r="M266">
            <v>203.6</v>
          </cell>
          <cell r="N266">
            <v>167.9</v>
          </cell>
          <cell r="P266">
            <v>203.8</v>
          </cell>
          <cell r="R266">
            <v>244.8</v>
          </cell>
          <cell r="S266">
            <v>270.2</v>
          </cell>
          <cell r="T266">
            <v>317.1</v>
          </cell>
        </row>
        <row r="280">
          <cell r="B280">
            <v>2010</v>
          </cell>
          <cell r="C280">
            <v>46.6</v>
          </cell>
          <cell r="D280">
            <v>48.9</v>
          </cell>
          <cell r="E280">
            <v>91.4</v>
          </cell>
          <cell r="G280">
            <v>83.1</v>
          </cell>
          <cell r="I280">
            <v>93</v>
          </cell>
          <cell r="J280" t="str">
            <v>-</v>
          </cell>
          <cell r="M280" t="str">
            <v>-</v>
          </cell>
          <cell r="N280" t="str">
            <v>-</v>
          </cell>
          <cell r="P280" t="str">
            <v>-</v>
          </cell>
          <cell r="R280" t="str">
            <v>-</v>
          </cell>
          <cell r="S280" t="str">
            <v>-</v>
          </cell>
          <cell r="T280" t="str">
            <v>-</v>
          </cell>
        </row>
        <row r="281">
          <cell r="B281">
            <v>2009</v>
          </cell>
          <cell r="C281">
            <v>79.6</v>
          </cell>
          <cell r="D281">
            <v>62.5</v>
          </cell>
          <cell r="E281">
            <v>76.7</v>
          </cell>
          <cell r="G281">
            <v>86</v>
          </cell>
          <cell r="I281">
            <v>78.3</v>
          </cell>
          <cell r="J281">
            <v>100</v>
          </cell>
          <cell r="M281">
            <v>98.3</v>
          </cell>
          <cell r="N281">
            <v>94.5</v>
          </cell>
          <cell r="P281">
            <v>92</v>
          </cell>
          <cell r="R281">
            <v>85.3</v>
          </cell>
          <cell r="S281">
            <v>92.5</v>
          </cell>
          <cell r="T281">
            <v>88.4</v>
          </cell>
        </row>
        <row r="337">
          <cell r="B337">
            <v>2010</v>
          </cell>
          <cell r="C337">
            <v>64</v>
          </cell>
          <cell r="D337">
            <v>66.1</v>
          </cell>
          <cell r="E337">
            <v>85.4</v>
          </cell>
          <cell r="G337">
            <v>82.1</v>
          </cell>
          <cell r="I337">
            <v>82.7</v>
          </cell>
          <cell r="J337" t="str">
            <v>-</v>
          </cell>
          <cell r="M337" t="str">
            <v>-</v>
          </cell>
          <cell r="N337" t="str">
            <v>-</v>
          </cell>
          <cell r="P337" t="str">
            <v>-</v>
          </cell>
          <cell r="R337" t="str">
            <v>-</v>
          </cell>
          <cell r="S337" t="str">
            <v>-</v>
          </cell>
          <cell r="T337" t="str">
            <v>-</v>
          </cell>
        </row>
        <row r="338">
          <cell r="B338">
            <v>2009</v>
          </cell>
          <cell r="C338">
            <v>72.6</v>
          </cell>
          <cell r="D338">
            <v>75.5</v>
          </cell>
          <cell r="E338">
            <v>87.5</v>
          </cell>
          <cell r="G338">
            <v>90</v>
          </cell>
          <cell r="I338">
            <v>84.4</v>
          </cell>
          <cell r="J338">
            <v>87.8</v>
          </cell>
          <cell r="M338">
            <v>93.3</v>
          </cell>
          <cell r="N338">
            <v>90.4</v>
          </cell>
          <cell r="P338">
            <v>98</v>
          </cell>
          <cell r="R338">
            <v>96.9</v>
          </cell>
          <cell r="S338">
            <v>88.1</v>
          </cell>
          <cell r="T338">
            <v>73.1</v>
          </cell>
        </row>
        <row r="414">
          <cell r="B414">
            <v>2010</v>
          </cell>
          <cell r="C414">
            <v>52.7</v>
          </cell>
          <cell r="D414">
            <v>62.5</v>
          </cell>
          <cell r="E414">
            <v>91.1</v>
          </cell>
          <cell r="G414">
            <v>95.5</v>
          </cell>
          <cell r="I414">
            <v>89.3</v>
          </cell>
          <cell r="J414" t="str">
            <v>-</v>
          </cell>
          <cell r="M414" t="str">
            <v>-</v>
          </cell>
          <cell r="N414" t="str">
            <v>-</v>
          </cell>
          <cell r="P414" t="str">
            <v>-</v>
          </cell>
          <cell r="R414" t="str">
            <v>-</v>
          </cell>
          <cell r="S414" t="str">
            <v>-</v>
          </cell>
          <cell r="T414" t="str">
            <v>-</v>
          </cell>
        </row>
        <row r="415">
          <cell r="B415">
            <v>2009</v>
          </cell>
          <cell r="C415">
            <v>66.2</v>
          </cell>
          <cell r="D415">
            <v>67.1</v>
          </cell>
          <cell r="E415">
            <v>94.9</v>
          </cell>
          <cell r="G415">
            <v>114.6</v>
          </cell>
          <cell r="I415">
            <v>90.7</v>
          </cell>
          <cell r="J415">
            <v>87.5</v>
          </cell>
          <cell r="M415">
            <v>80.7</v>
          </cell>
          <cell r="N415">
            <v>93.4</v>
          </cell>
          <cell r="P415">
            <v>92.4</v>
          </cell>
          <cell r="R415">
            <v>94.9</v>
          </cell>
          <cell r="S415">
            <v>88.6</v>
          </cell>
          <cell r="T415">
            <v>82.1</v>
          </cell>
        </row>
        <row r="427">
          <cell r="B427">
            <v>2010</v>
          </cell>
          <cell r="C427">
            <v>59.7</v>
          </cell>
          <cell r="D427">
            <v>61</v>
          </cell>
          <cell r="E427">
            <v>83.3</v>
          </cell>
          <cell r="G427">
            <v>79.8</v>
          </cell>
          <cell r="I427">
            <v>79</v>
          </cell>
          <cell r="J427" t="str">
            <v>-</v>
          </cell>
          <cell r="M427" t="str">
            <v>-</v>
          </cell>
          <cell r="N427" t="str">
            <v>-</v>
          </cell>
          <cell r="P427" t="str">
            <v>-</v>
          </cell>
          <cell r="R427" t="str">
            <v>-</v>
          </cell>
          <cell r="S427" t="str">
            <v>-</v>
          </cell>
          <cell r="T427" t="str">
            <v>-</v>
          </cell>
        </row>
        <row r="428">
          <cell r="B428">
            <v>2009</v>
          </cell>
          <cell r="C428">
            <v>68.9</v>
          </cell>
          <cell r="D428">
            <v>67</v>
          </cell>
          <cell r="E428">
            <v>77.8</v>
          </cell>
          <cell r="G428">
            <v>82.3</v>
          </cell>
          <cell r="I428">
            <v>75.8</v>
          </cell>
          <cell r="J428">
            <v>78.4</v>
          </cell>
          <cell r="M428">
            <v>79.5</v>
          </cell>
          <cell r="N428">
            <v>78.8</v>
          </cell>
          <cell r="P428">
            <v>82</v>
          </cell>
          <cell r="R428">
            <v>83</v>
          </cell>
          <cell r="S428">
            <v>79.4</v>
          </cell>
          <cell r="T428">
            <v>74.2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g4tb631"/>
    </sheetNames>
    <sheetDataSet>
      <sheetData sheetId="0">
        <row r="13">
          <cell r="B13">
            <v>2010</v>
          </cell>
          <cell r="C13">
            <v>83.1</v>
          </cell>
          <cell r="D13">
            <v>83.1</v>
          </cell>
          <cell r="E13">
            <v>85.7</v>
          </cell>
          <cell r="G13">
            <v>86.7</v>
          </cell>
          <cell r="I13">
            <v>85.5</v>
          </cell>
          <cell r="J13" t="str">
            <v>-</v>
          </cell>
          <cell r="M13" t="str">
            <v>-</v>
          </cell>
          <cell r="N13" t="str">
            <v>-</v>
          </cell>
          <cell r="P13" t="str">
            <v>-</v>
          </cell>
          <cell r="R13" t="str">
            <v>-</v>
          </cell>
          <cell r="S13" t="str">
            <v>-</v>
          </cell>
          <cell r="T13" t="str">
            <v>-</v>
          </cell>
        </row>
        <row r="14">
          <cell r="B14">
            <v>2009</v>
          </cell>
          <cell r="C14">
            <v>86.3</v>
          </cell>
          <cell r="D14">
            <v>86.1</v>
          </cell>
          <cell r="E14">
            <v>86.6</v>
          </cell>
          <cell r="G14">
            <v>86.7</v>
          </cell>
          <cell r="I14">
            <v>86.6</v>
          </cell>
          <cell r="J14">
            <v>86.5</v>
          </cell>
          <cell r="M14">
            <v>86.2</v>
          </cell>
          <cell r="N14">
            <v>86.7</v>
          </cell>
          <cell r="P14">
            <v>86.9</v>
          </cell>
          <cell r="R14">
            <v>86.3</v>
          </cell>
          <cell r="S14">
            <v>86.8</v>
          </cell>
          <cell r="T14">
            <v>85.5</v>
          </cell>
        </row>
        <row r="15">
          <cell r="B15">
            <v>2010</v>
          </cell>
          <cell r="C15">
            <v>69.6</v>
          </cell>
          <cell r="D15">
            <v>69.6</v>
          </cell>
          <cell r="E15">
            <v>69.8</v>
          </cell>
          <cell r="G15">
            <v>69.8</v>
          </cell>
          <cell r="I15">
            <v>69.8</v>
          </cell>
          <cell r="J15" t="str">
            <v>-</v>
          </cell>
          <cell r="M15" t="str">
            <v>-</v>
          </cell>
          <cell r="N15" t="str">
            <v>-</v>
          </cell>
          <cell r="P15" t="str">
            <v>-</v>
          </cell>
          <cell r="R15" t="str">
            <v>-</v>
          </cell>
          <cell r="S15" t="str">
            <v>-</v>
          </cell>
          <cell r="T15" t="str">
            <v>-</v>
          </cell>
        </row>
        <row r="16">
          <cell r="B16">
            <v>2009</v>
          </cell>
          <cell r="C16">
            <v>63.9</v>
          </cell>
          <cell r="D16">
            <v>64.5</v>
          </cell>
          <cell r="E16">
            <v>63.4</v>
          </cell>
          <cell r="G16">
            <v>66.3</v>
          </cell>
          <cell r="I16">
            <v>66.3</v>
          </cell>
          <cell r="J16">
            <v>67.5</v>
          </cell>
          <cell r="M16">
            <v>67.5</v>
          </cell>
          <cell r="N16">
            <v>67.5</v>
          </cell>
          <cell r="P16">
            <v>67.9</v>
          </cell>
          <cell r="R16">
            <v>69.8</v>
          </cell>
          <cell r="S16">
            <v>69.8</v>
          </cell>
          <cell r="T16">
            <v>69.8</v>
          </cell>
        </row>
        <row r="68">
          <cell r="B68">
            <v>2010</v>
          </cell>
          <cell r="C68">
            <v>87.9</v>
          </cell>
          <cell r="D68">
            <v>88.5</v>
          </cell>
          <cell r="E68">
            <v>87.8</v>
          </cell>
          <cell r="G68">
            <v>89.5</v>
          </cell>
          <cell r="I68">
            <v>89.8</v>
          </cell>
          <cell r="J68" t="str">
            <v>-</v>
          </cell>
          <cell r="M68" t="str">
            <v>-</v>
          </cell>
          <cell r="N68" t="str">
            <v>-</v>
          </cell>
          <cell r="P68" t="str">
            <v>-</v>
          </cell>
          <cell r="R68" t="str">
            <v>-</v>
          </cell>
          <cell r="S68" t="str">
            <v>-</v>
          </cell>
          <cell r="T68" t="str">
            <v>-</v>
          </cell>
        </row>
        <row r="69">
          <cell r="B69">
            <v>2009</v>
          </cell>
          <cell r="C69">
            <v>87.6</v>
          </cell>
          <cell r="D69">
            <v>88.1</v>
          </cell>
          <cell r="E69">
            <v>88.3</v>
          </cell>
          <cell r="G69">
            <v>87.8</v>
          </cell>
          <cell r="I69">
            <v>88.6</v>
          </cell>
          <cell r="J69">
            <v>85</v>
          </cell>
          <cell r="M69">
            <v>90.9</v>
          </cell>
          <cell r="N69">
            <v>94.2</v>
          </cell>
          <cell r="P69">
            <v>91.5</v>
          </cell>
          <cell r="R69">
            <v>90</v>
          </cell>
          <cell r="S69">
            <v>88.6</v>
          </cell>
          <cell r="T69">
            <v>87.6</v>
          </cell>
        </row>
        <row r="103">
          <cell r="B103">
            <v>2010</v>
          </cell>
          <cell r="C103">
            <v>61.1</v>
          </cell>
          <cell r="D103">
            <v>61.1</v>
          </cell>
          <cell r="E103">
            <v>68.9</v>
          </cell>
          <cell r="G103">
            <v>69</v>
          </cell>
          <cell r="I103">
            <v>68.5</v>
          </cell>
          <cell r="J103" t="str">
            <v>-</v>
          </cell>
          <cell r="M103" t="str">
            <v>-</v>
          </cell>
          <cell r="N103" t="str">
            <v>-</v>
          </cell>
          <cell r="P103" t="str">
            <v>-</v>
          </cell>
          <cell r="R103" t="str">
            <v>-</v>
          </cell>
          <cell r="S103" t="str">
            <v>-</v>
          </cell>
          <cell r="T103" t="str">
            <v>-</v>
          </cell>
        </row>
        <row r="104">
          <cell r="B104">
            <v>2009</v>
          </cell>
          <cell r="C104">
            <v>65.3</v>
          </cell>
          <cell r="D104">
            <v>65.5</v>
          </cell>
          <cell r="E104">
            <v>65.3</v>
          </cell>
          <cell r="G104">
            <v>66.3</v>
          </cell>
          <cell r="I104">
            <v>66</v>
          </cell>
          <cell r="J104">
            <v>66.3</v>
          </cell>
          <cell r="M104">
            <v>66.9</v>
          </cell>
          <cell r="N104">
            <v>66.7</v>
          </cell>
          <cell r="P104">
            <v>66.8</v>
          </cell>
          <cell r="R104">
            <v>65.8</v>
          </cell>
          <cell r="S104">
            <v>65.4</v>
          </cell>
          <cell r="T104">
            <v>65.5</v>
          </cell>
        </row>
        <row r="174">
          <cell r="B174">
            <v>2010</v>
          </cell>
          <cell r="C174">
            <v>81.1</v>
          </cell>
          <cell r="D174">
            <v>81.4</v>
          </cell>
          <cell r="E174">
            <v>82.1</v>
          </cell>
          <cell r="G174">
            <v>82.3</v>
          </cell>
          <cell r="I174">
            <v>81.5</v>
          </cell>
          <cell r="J174" t="str">
            <v>-</v>
          </cell>
          <cell r="M174" t="str">
            <v>-</v>
          </cell>
          <cell r="N174" t="str">
            <v>-</v>
          </cell>
          <cell r="P174" t="str">
            <v>-</v>
          </cell>
          <cell r="R174" t="str">
            <v>-</v>
          </cell>
          <cell r="S174" t="str">
            <v>-</v>
          </cell>
          <cell r="T174" t="str">
            <v>-</v>
          </cell>
        </row>
        <row r="175">
          <cell r="B175">
            <v>2009</v>
          </cell>
          <cell r="C175">
            <v>80.5</v>
          </cell>
          <cell r="D175">
            <v>80.4</v>
          </cell>
          <cell r="E175">
            <v>82.1</v>
          </cell>
          <cell r="G175">
            <v>81.9</v>
          </cell>
          <cell r="I175">
            <v>81.7</v>
          </cell>
          <cell r="J175">
            <v>81.4</v>
          </cell>
          <cell r="M175">
            <v>81.7</v>
          </cell>
          <cell r="N175">
            <v>81.4</v>
          </cell>
          <cell r="P175">
            <v>81.6</v>
          </cell>
          <cell r="R175">
            <v>81.3</v>
          </cell>
          <cell r="S175">
            <v>85.2</v>
          </cell>
          <cell r="T175">
            <v>81.7</v>
          </cell>
        </row>
        <row r="261">
          <cell r="B261">
            <v>2010</v>
          </cell>
          <cell r="C261">
            <v>101.9</v>
          </cell>
          <cell r="D261">
            <v>101.5</v>
          </cell>
          <cell r="E261">
            <v>101</v>
          </cell>
          <cell r="G261">
            <v>101.2</v>
          </cell>
          <cell r="I261">
            <v>103</v>
          </cell>
          <cell r="J261" t="str">
            <v>-</v>
          </cell>
          <cell r="M261" t="str">
            <v>-</v>
          </cell>
          <cell r="N261" t="str">
            <v>-</v>
          </cell>
          <cell r="P261" t="str">
            <v>-</v>
          </cell>
          <cell r="R261" t="str">
            <v>-</v>
          </cell>
          <cell r="S261" t="str">
            <v>-</v>
          </cell>
          <cell r="T261" t="str">
            <v>-</v>
          </cell>
        </row>
        <row r="262">
          <cell r="B262">
            <v>2009</v>
          </cell>
          <cell r="C262">
            <v>106.3</v>
          </cell>
          <cell r="D262">
            <v>104.9</v>
          </cell>
          <cell r="E262">
            <v>104.9</v>
          </cell>
          <cell r="G262">
            <v>103</v>
          </cell>
          <cell r="I262">
            <v>102.8</v>
          </cell>
          <cell r="J262">
            <v>103.2</v>
          </cell>
          <cell r="M262">
            <v>101</v>
          </cell>
          <cell r="N262">
            <v>101.2</v>
          </cell>
          <cell r="P262">
            <v>103.6</v>
          </cell>
          <cell r="R262">
            <v>101.9</v>
          </cell>
          <cell r="S262">
            <v>102.5</v>
          </cell>
          <cell r="T262">
            <v>103.6</v>
          </cell>
        </row>
        <row r="276">
          <cell r="B276">
            <v>2010</v>
          </cell>
          <cell r="C276">
            <v>85</v>
          </cell>
          <cell r="D276">
            <v>85.5</v>
          </cell>
          <cell r="E276">
            <v>88.6</v>
          </cell>
          <cell r="G276">
            <v>90.3</v>
          </cell>
          <cell r="I276">
            <v>80.9</v>
          </cell>
          <cell r="J276" t="str">
            <v>-</v>
          </cell>
          <cell r="M276" t="str">
            <v>-</v>
          </cell>
          <cell r="N276" t="str">
            <v>-</v>
          </cell>
          <cell r="P276" t="str">
            <v>-</v>
          </cell>
          <cell r="R276" t="str">
            <v>-</v>
          </cell>
          <cell r="S276" t="str">
            <v>-</v>
          </cell>
          <cell r="T276" t="str">
            <v>-</v>
          </cell>
        </row>
        <row r="277">
          <cell r="B277">
            <v>2009</v>
          </cell>
          <cell r="C277">
            <v>91.5</v>
          </cell>
          <cell r="D277">
            <v>92</v>
          </cell>
          <cell r="E277">
            <v>90.9</v>
          </cell>
          <cell r="G277">
            <v>90.1</v>
          </cell>
          <cell r="I277">
            <v>90.1</v>
          </cell>
          <cell r="J277">
            <v>90.2</v>
          </cell>
          <cell r="M277">
            <v>91.8</v>
          </cell>
          <cell r="N277">
            <v>92.2</v>
          </cell>
          <cell r="P277">
            <v>93.8</v>
          </cell>
          <cell r="R277">
            <v>90.7</v>
          </cell>
          <cell r="S277">
            <v>90.5</v>
          </cell>
          <cell r="T277">
            <v>88.4</v>
          </cell>
        </row>
        <row r="332">
          <cell r="B332">
            <v>2010</v>
          </cell>
          <cell r="C332">
            <v>99.7</v>
          </cell>
          <cell r="D332">
            <v>99.7</v>
          </cell>
          <cell r="E332">
            <v>100.2</v>
          </cell>
          <cell r="G332">
            <v>101.9</v>
          </cell>
          <cell r="I332">
            <v>102.3</v>
          </cell>
          <cell r="J332" t="str">
            <v>-</v>
          </cell>
          <cell r="M332" t="str">
            <v>-</v>
          </cell>
          <cell r="N332" t="str">
            <v>-</v>
          </cell>
          <cell r="P332" t="str">
            <v>-</v>
          </cell>
          <cell r="R332" t="str">
            <v>-</v>
          </cell>
          <cell r="S332" t="str">
            <v>-</v>
          </cell>
          <cell r="T332" t="str">
            <v>-</v>
          </cell>
        </row>
        <row r="333">
          <cell r="B333">
            <v>2009</v>
          </cell>
          <cell r="C333">
            <v>103.9</v>
          </cell>
          <cell r="D333">
            <v>103.5</v>
          </cell>
          <cell r="E333">
            <v>104.2</v>
          </cell>
          <cell r="G333">
            <v>103.6</v>
          </cell>
          <cell r="I333">
            <v>103.7</v>
          </cell>
          <cell r="J333">
            <v>103.5</v>
          </cell>
          <cell r="M333">
            <v>101.2</v>
          </cell>
          <cell r="N333">
            <v>102.2</v>
          </cell>
          <cell r="P333">
            <v>102.2</v>
          </cell>
          <cell r="R333">
            <v>103.1</v>
          </cell>
          <cell r="S333">
            <v>102.7</v>
          </cell>
          <cell r="T333">
            <v>101.7</v>
          </cell>
        </row>
        <row r="408">
          <cell r="B408">
            <v>2010</v>
          </cell>
          <cell r="C408">
            <v>86</v>
          </cell>
          <cell r="D408">
            <v>85.1</v>
          </cell>
          <cell r="E408">
            <v>87.9</v>
          </cell>
          <cell r="G408">
            <v>90.3</v>
          </cell>
          <cell r="I408">
            <v>89.8</v>
          </cell>
          <cell r="J408" t="str">
            <v>-</v>
          </cell>
          <cell r="M408" t="str">
            <v>-</v>
          </cell>
          <cell r="N408" t="str">
            <v>-</v>
          </cell>
          <cell r="P408" t="str">
            <v>-</v>
          </cell>
          <cell r="R408" t="str">
            <v>-</v>
          </cell>
          <cell r="S408" t="str">
            <v>-</v>
          </cell>
          <cell r="T408" t="str">
            <v>-</v>
          </cell>
        </row>
        <row r="409">
          <cell r="B409">
            <v>2009</v>
          </cell>
          <cell r="C409">
            <v>92.7</v>
          </cell>
          <cell r="D409">
            <v>90.7</v>
          </cell>
          <cell r="E409">
            <v>91.7</v>
          </cell>
          <cell r="G409">
            <v>93.8</v>
          </cell>
          <cell r="I409">
            <v>93.9</v>
          </cell>
          <cell r="J409">
            <v>93.3</v>
          </cell>
          <cell r="M409">
            <v>92.1</v>
          </cell>
          <cell r="N409">
            <v>93</v>
          </cell>
          <cell r="P409">
            <v>92.9</v>
          </cell>
          <cell r="R409">
            <v>91.4</v>
          </cell>
          <cell r="S409">
            <v>91</v>
          </cell>
          <cell r="T409">
            <v>89.6</v>
          </cell>
        </row>
        <row r="418">
          <cell r="A418" t="str">
            <v>46.90.3 Gh.m.Fertigwaren oaS   </v>
          </cell>
        </row>
        <row r="421">
          <cell r="B421">
            <v>2010</v>
          </cell>
          <cell r="C421">
            <v>83.5</v>
          </cell>
          <cell r="D421">
            <v>83.6</v>
          </cell>
          <cell r="E421">
            <v>86.3</v>
          </cell>
          <cell r="G421">
            <v>87.3</v>
          </cell>
          <cell r="I421">
            <v>86</v>
          </cell>
          <cell r="J421" t="str">
            <v>-</v>
          </cell>
          <cell r="M421" t="str">
            <v>-</v>
          </cell>
          <cell r="N421" t="str">
            <v>-</v>
          </cell>
          <cell r="P421" t="str">
            <v>-</v>
          </cell>
          <cell r="R421" t="str">
            <v>-</v>
          </cell>
          <cell r="S421" t="str">
            <v>-</v>
          </cell>
          <cell r="T421" t="str">
            <v>-</v>
          </cell>
        </row>
        <row r="422">
          <cell r="B422">
            <v>2009</v>
          </cell>
          <cell r="C422">
            <v>87.1</v>
          </cell>
          <cell r="D422">
            <v>86.9</v>
          </cell>
          <cell r="E422">
            <v>87.3</v>
          </cell>
          <cell r="G422">
            <v>87.4</v>
          </cell>
          <cell r="I422">
            <v>87.3</v>
          </cell>
          <cell r="J422">
            <v>87.1</v>
          </cell>
          <cell r="M422">
            <v>86.9</v>
          </cell>
          <cell r="N422">
            <v>87.3</v>
          </cell>
          <cell r="P422">
            <v>87.5</v>
          </cell>
          <cell r="R422">
            <v>86.9</v>
          </cell>
          <cell r="S422">
            <v>87.4</v>
          </cell>
          <cell r="T422">
            <v>86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g4tb401"/>
    </sheetNames>
    <sheetDataSet>
      <sheetData sheetId="0">
        <row r="16">
          <cell r="E16">
            <v>-1.3</v>
          </cell>
          <cell r="G16">
            <v>-1.4</v>
          </cell>
          <cell r="I16">
            <v>-0.9</v>
          </cell>
          <cell r="K16">
            <v>-1.9</v>
          </cell>
          <cell r="L16">
            <v>-2</v>
          </cell>
          <cell r="M16">
            <v>-1.4</v>
          </cell>
        </row>
        <row r="17">
          <cell r="E17">
            <v>5.3</v>
          </cell>
          <cell r="G17">
            <v>9.1</v>
          </cell>
          <cell r="I17">
            <v>-10.7</v>
          </cell>
          <cell r="K17">
            <v>7.4</v>
          </cell>
          <cell r="L17">
            <v>7.8</v>
          </cell>
          <cell r="M17">
            <v>5.8</v>
          </cell>
        </row>
        <row r="51">
          <cell r="E51">
            <v>1.4</v>
          </cell>
          <cell r="G51">
            <v>-0.4</v>
          </cell>
          <cell r="I51">
            <v>18.6</v>
          </cell>
          <cell r="K51">
            <v>0.7</v>
          </cell>
          <cell r="L51">
            <v>-1.6</v>
          </cell>
          <cell r="M51">
            <v>26</v>
          </cell>
        </row>
        <row r="65">
          <cell r="E65">
            <v>3.7</v>
          </cell>
          <cell r="G65">
            <v>3.4</v>
          </cell>
          <cell r="I65">
            <v>5.1</v>
          </cell>
          <cell r="K65">
            <v>0</v>
          </cell>
          <cell r="L65">
            <v>-1.1</v>
          </cell>
          <cell r="M65">
            <v>5.2</v>
          </cell>
        </row>
        <row r="118">
          <cell r="E118">
            <v>-0.2</v>
          </cell>
          <cell r="G118">
            <v>-0.5</v>
          </cell>
          <cell r="I118">
            <v>1</v>
          </cell>
          <cell r="K118">
            <v>0.5</v>
          </cell>
          <cell r="L118">
            <v>-0.2</v>
          </cell>
          <cell r="M118">
            <v>2.9</v>
          </cell>
        </row>
        <row r="180">
          <cell r="E180">
            <v>0.2</v>
          </cell>
          <cell r="G180">
            <v>-3.1</v>
          </cell>
          <cell r="I180">
            <v>16.6</v>
          </cell>
          <cell r="K180">
            <v>-2.5</v>
          </cell>
          <cell r="L180">
            <v>-5.1</v>
          </cell>
          <cell r="M180">
            <v>9.5</v>
          </cell>
        </row>
        <row r="190">
          <cell r="E190">
            <v>-10.3</v>
          </cell>
          <cell r="G190">
            <v>-10.8</v>
          </cell>
          <cell r="I190">
            <v>-6.1</v>
          </cell>
          <cell r="K190">
            <v>-5.4</v>
          </cell>
          <cell r="L190">
            <v>-5.4</v>
          </cell>
          <cell r="M190">
            <v>-5.1</v>
          </cell>
        </row>
        <row r="201">
          <cell r="A201" t="str">
            <v>46.64   Gh.m.Textil-,Näh-u.      </v>
          </cell>
        </row>
        <row r="232">
          <cell r="E232">
            <v>-1.3</v>
          </cell>
          <cell r="G232">
            <v>-0.6</v>
          </cell>
          <cell r="I232">
            <v>-7.2</v>
          </cell>
          <cell r="K232">
            <v>-2.9</v>
          </cell>
          <cell r="L232">
            <v>-2</v>
          </cell>
          <cell r="M232">
            <v>-10.5</v>
          </cell>
        </row>
        <row r="270">
          <cell r="A270" t="str">
            <v>46.77.0 Gh.m.Altmaterialien u.   </v>
          </cell>
        </row>
        <row r="272">
          <cell r="E272">
            <v>-4.4</v>
          </cell>
          <cell r="G272">
            <v>-4.3</v>
          </cell>
          <cell r="I272">
            <v>-4.7</v>
          </cell>
          <cell r="K272">
            <v>-5.1</v>
          </cell>
          <cell r="L272">
            <v>-3.7</v>
          </cell>
          <cell r="M272">
            <v>-7.9</v>
          </cell>
        </row>
        <row r="295">
          <cell r="E295">
            <v>-1.4</v>
          </cell>
          <cell r="G295">
            <v>-1.6</v>
          </cell>
          <cell r="I295">
            <v>-0.6</v>
          </cell>
          <cell r="K295">
            <v>-2.1</v>
          </cell>
          <cell r="L295">
            <v>-2.2</v>
          </cell>
          <cell r="M295">
            <v>-1.6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g4tb611"/>
    </sheetNames>
    <sheetDataSet>
      <sheetData sheetId="0">
        <row r="14">
          <cell r="B14">
            <v>2010</v>
          </cell>
          <cell r="C14">
            <v>85</v>
          </cell>
          <cell r="D14">
            <v>81</v>
          </cell>
          <cell r="E14">
            <v>84.3</v>
          </cell>
          <cell r="G14">
            <v>100.2</v>
          </cell>
          <cell r="I14">
            <v>120.9</v>
          </cell>
          <cell r="J14" t="str">
            <v>-</v>
          </cell>
          <cell r="M14" t="str">
            <v>-</v>
          </cell>
          <cell r="N14" t="str">
            <v>-</v>
          </cell>
          <cell r="P14" t="str">
            <v>-</v>
          </cell>
          <cell r="R14" t="str">
            <v>-</v>
          </cell>
          <cell r="S14" t="str">
            <v>-</v>
          </cell>
          <cell r="T14" t="str">
            <v>-</v>
          </cell>
        </row>
        <row r="15">
          <cell r="B15">
            <v>2009</v>
          </cell>
          <cell r="C15">
            <v>84.2</v>
          </cell>
          <cell r="D15">
            <v>79.2</v>
          </cell>
          <cell r="E15">
            <v>83.6</v>
          </cell>
          <cell r="G15">
            <v>95.3</v>
          </cell>
          <cell r="I15">
            <v>120.5</v>
          </cell>
          <cell r="J15">
            <v>112.2</v>
          </cell>
          <cell r="M15">
            <v>98.7</v>
          </cell>
          <cell r="N15">
            <v>107.6</v>
          </cell>
          <cell r="P15">
            <v>116.2</v>
          </cell>
          <cell r="R15">
            <v>110.4</v>
          </cell>
          <cell r="S15">
            <v>87.6</v>
          </cell>
          <cell r="T15">
            <v>107</v>
          </cell>
        </row>
        <row r="17">
          <cell r="B17">
            <v>2010</v>
          </cell>
          <cell r="C17">
            <v>86.7</v>
          </cell>
          <cell r="D17">
            <v>80.3</v>
          </cell>
          <cell r="E17">
            <v>83.8</v>
          </cell>
          <cell r="G17">
            <v>100</v>
          </cell>
          <cell r="I17">
            <v>120.7</v>
          </cell>
          <cell r="J17" t="str">
            <v>-</v>
          </cell>
          <cell r="M17" t="str">
            <v>-</v>
          </cell>
          <cell r="N17" t="str">
            <v>-</v>
          </cell>
          <cell r="P17" t="str">
            <v>-</v>
          </cell>
          <cell r="R17" t="str">
            <v>-</v>
          </cell>
          <cell r="S17" t="str">
            <v>-</v>
          </cell>
          <cell r="T17" t="str">
            <v>-</v>
          </cell>
        </row>
        <row r="18">
          <cell r="B18">
            <v>2009</v>
          </cell>
          <cell r="C18">
            <v>85.5</v>
          </cell>
          <cell r="D18">
            <v>78.5</v>
          </cell>
          <cell r="E18">
            <v>85.2</v>
          </cell>
          <cell r="G18">
            <v>95.3</v>
          </cell>
          <cell r="I18">
            <v>121</v>
          </cell>
          <cell r="J18">
            <v>111.6</v>
          </cell>
          <cell r="M18">
            <v>95.6</v>
          </cell>
          <cell r="N18">
            <v>105</v>
          </cell>
          <cell r="P18">
            <v>116.6</v>
          </cell>
          <cell r="R18">
            <v>112.7</v>
          </cell>
          <cell r="S18">
            <v>90</v>
          </cell>
          <cell r="T18">
            <v>109.8</v>
          </cell>
        </row>
        <row r="58">
          <cell r="B58">
            <v>2010</v>
          </cell>
          <cell r="C58">
            <v>73.4</v>
          </cell>
          <cell r="D58">
            <v>78.6</v>
          </cell>
          <cell r="E58">
            <v>85.4</v>
          </cell>
          <cell r="G58">
            <v>92.4</v>
          </cell>
          <cell r="I58">
            <v>95.5</v>
          </cell>
          <cell r="J58" t="str">
            <v>-</v>
          </cell>
          <cell r="M58" t="str">
            <v>-</v>
          </cell>
          <cell r="N58" t="str">
            <v>-</v>
          </cell>
          <cell r="P58" t="str">
            <v>-</v>
          </cell>
          <cell r="R58" t="str">
            <v>-</v>
          </cell>
          <cell r="S58" t="str">
            <v>-</v>
          </cell>
          <cell r="T58" t="str">
            <v>-</v>
          </cell>
        </row>
        <row r="59">
          <cell r="B59">
            <v>2009</v>
          </cell>
          <cell r="C59">
            <v>76.2</v>
          </cell>
          <cell r="D59">
            <v>78.3</v>
          </cell>
          <cell r="E59">
            <v>83.1</v>
          </cell>
          <cell r="G59">
            <v>92.4</v>
          </cell>
          <cell r="I59">
            <v>97.5</v>
          </cell>
          <cell r="J59">
            <v>92.5</v>
          </cell>
          <cell r="M59">
            <v>90.7</v>
          </cell>
          <cell r="N59">
            <v>98.5</v>
          </cell>
          <cell r="P59">
            <v>90.3</v>
          </cell>
          <cell r="R59">
            <v>93.1</v>
          </cell>
          <cell r="S59">
            <v>86.5</v>
          </cell>
          <cell r="T59">
            <v>98.3</v>
          </cell>
        </row>
        <row r="61">
          <cell r="B61">
            <v>2010</v>
          </cell>
          <cell r="C61">
            <v>67.3</v>
          </cell>
          <cell r="D61">
            <v>74.5</v>
          </cell>
          <cell r="E61">
            <v>81.6</v>
          </cell>
          <cell r="G61">
            <v>92.7</v>
          </cell>
          <cell r="I61">
            <v>96.4</v>
          </cell>
          <cell r="J61" t="str">
            <v>-</v>
          </cell>
          <cell r="M61" t="str">
            <v>-</v>
          </cell>
          <cell r="N61" t="str">
            <v>-</v>
          </cell>
          <cell r="P61" t="str">
            <v>-</v>
          </cell>
          <cell r="R61" t="str">
            <v>-</v>
          </cell>
          <cell r="S61" t="str">
            <v>-</v>
          </cell>
          <cell r="T61" t="str">
            <v>-</v>
          </cell>
        </row>
        <row r="62">
          <cell r="B62">
            <v>2009</v>
          </cell>
          <cell r="C62">
            <v>71.5</v>
          </cell>
          <cell r="D62">
            <v>73.5</v>
          </cell>
          <cell r="E62">
            <v>79.1</v>
          </cell>
          <cell r="G62">
            <v>90.4</v>
          </cell>
          <cell r="I62">
            <v>99</v>
          </cell>
          <cell r="J62">
            <v>93.5</v>
          </cell>
          <cell r="M62">
            <v>94.3</v>
          </cell>
          <cell r="N62">
            <v>102.4</v>
          </cell>
          <cell r="P62">
            <v>89.5</v>
          </cell>
          <cell r="R62">
            <v>93.5</v>
          </cell>
          <cell r="S62">
            <v>84.3</v>
          </cell>
          <cell r="T62">
            <v>99.7</v>
          </cell>
        </row>
        <row r="92">
          <cell r="B92">
            <v>2010</v>
          </cell>
          <cell r="C92">
            <v>101.7</v>
          </cell>
          <cell r="D92">
            <v>103.6</v>
          </cell>
          <cell r="E92">
            <v>118</v>
          </cell>
          <cell r="G92">
            <v>110</v>
          </cell>
          <cell r="I92">
            <v>104.9</v>
          </cell>
          <cell r="J92" t="str">
            <v>-</v>
          </cell>
          <cell r="M92" t="str">
            <v>-</v>
          </cell>
          <cell r="N92" t="str">
            <v>-</v>
          </cell>
          <cell r="P92" t="str">
            <v>-</v>
          </cell>
          <cell r="R92" t="str">
            <v>-</v>
          </cell>
          <cell r="S92" t="str">
            <v>-</v>
          </cell>
          <cell r="T92" t="str">
            <v>-</v>
          </cell>
        </row>
        <row r="93">
          <cell r="B93">
            <v>2009</v>
          </cell>
          <cell r="C93">
            <v>99.4</v>
          </cell>
          <cell r="D93">
            <v>105.2</v>
          </cell>
          <cell r="E93">
            <v>115.6</v>
          </cell>
          <cell r="G93">
            <v>111.4</v>
          </cell>
          <cell r="I93">
            <v>102.6</v>
          </cell>
          <cell r="J93">
            <v>105.7</v>
          </cell>
          <cell r="M93">
            <v>92.2</v>
          </cell>
          <cell r="N93">
            <v>101.8</v>
          </cell>
          <cell r="P93">
            <v>110.8</v>
          </cell>
          <cell r="R93">
            <v>106.7</v>
          </cell>
          <cell r="S93">
            <v>110.1</v>
          </cell>
          <cell r="T93">
            <v>106.7</v>
          </cell>
        </row>
        <row r="104">
          <cell r="B104">
            <v>2010</v>
          </cell>
          <cell r="C104">
            <v>67.5</v>
          </cell>
          <cell r="D104">
            <v>64.9</v>
          </cell>
          <cell r="E104">
            <v>58.3</v>
          </cell>
          <cell r="G104">
            <v>63.1</v>
          </cell>
          <cell r="I104">
            <v>74.3</v>
          </cell>
          <cell r="J104" t="str">
            <v>-</v>
          </cell>
          <cell r="M104" t="str">
            <v>-</v>
          </cell>
          <cell r="N104" t="str">
            <v>-</v>
          </cell>
          <cell r="P104" t="str">
            <v>-</v>
          </cell>
          <cell r="R104" t="str">
            <v>-</v>
          </cell>
          <cell r="S104" t="str">
            <v>-</v>
          </cell>
          <cell r="T104" t="str">
            <v>-</v>
          </cell>
        </row>
        <row r="105">
          <cell r="B105">
            <v>2009</v>
          </cell>
          <cell r="C105">
            <v>68.6</v>
          </cell>
          <cell r="D105">
            <v>65.8</v>
          </cell>
          <cell r="E105">
            <v>57.5</v>
          </cell>
          <cell r="G105">
            <v>74.6</v>
          </cell>
          <cell r="I105">
            <v>79.4</v>
          </cell>
          <cell r="J105">
            <v>65.2</v>
          </cell>
          <cell r="M105">
            <v>65</v>
          </cell>
          <cell r="N105">
            <v>67.9</v>
          </cell>
          <cell r="P105">
            <v>63</v>
          </cell>
          <cell r="R105">
            <v>68.8</v>
          </cell>
          <cell r="S105">
            <v>63.2</v>
          </cell>
          <cell r="T105">
            <v>76.1</v>
          </cell>
        </row>
        <row r="116">
          <cell r="A116" t="str">
            <v>56.30.9 Sonst.getränkegeprägte </v>
          </cell>
        </row>
        <row r="121">
          <cell r="B121">
            <v>2010</v>
          </cell>
          <cell r="C121">
            <v>77.4</v>
          </cell>
          <cell r="D121">
            <v>79.5</v>
          </cell>
          <cell r="E121">
            <v>85.1</v>
          </cell>
          <cell r="G121">
            <v>95.2</v>
          </cell>
          <cell r="I121">
            <v>104.1</v>
          </cell>
          <cell r="J121" t="str">
            <v>-</v>
          </cell>
          <cell r="M121" t="str">
            <v>-</v>
          </cell>
          <cell r="N121" t="str">
            <v>-</v>
          </cell>
          <cell r="P121" t="str">
            <v>-</v>
          </cell>
          <cell r="R121" t="str">
            <v>-</v>
          </cell>
          <cell r="S121" t="str">
            <v>-</v>
          </cell>
          <cell r="T121" t="str">
            <v>-</v>
          </cell>
        </row>
        <row r="122">
          <cell r="B122">
            <v>2009</v>
          </cell>
          <cell r="C122">
            <v>79</v>
          </cell>
          <cell r="D122">
            <v>78.7</v>
          </cell>
          <cell r="E122">
            <v>83.3</v>
          </cell>
          <cell r="G122">
            <v>93.5</v>
          </cell>
          <cell r="I122">
            <v>105.3</v>
          </cell>
          <cell r="J122">
            <v>99.2</v>
          </cell>
          <cell r="M122">
            <v>93.5</v>
          </cell>
          <cell r="N122">
            <v>101.7</v>
          </cell>
          <cell r="P122">
            <v>99.1</v>
          </cell>
          <cell r="R122">
            <v>99</v>
          </cell>
          <cell r="S122">
            <v>87</v>
          </cell>
          <cell r="T122">
            <v>101.4</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g4tb651"/>
    </sheetNames>
    <sheetDataSet>
      <sheetData sheetId="0">
        <row r="13">
          <cell r="B13">
            <v>2010</v>
          </cell>
          <cell r="C13">
            <v>83.7</v>
          </cell>
          <cell r="D13">
            <v>83.7</v>
          </cell>
          <cell r="E13">
            <v>86.5</v>
          </cell>
          <cell r="G13">
            <v>87.5</v>
          </cell>
          <cell r="I13">
            <v>86.4</v>
          </cell>
          <cell r="J13" t="str">
            <v>-</v>
          </cell>
          <cell r="M13" t="str">
            <v>-</v>
          </cell>
          <cell r="N13" t="str">
            <v>-</v>
          </cell>
          <cell r="P13" t="str">
            <v>-</v>
          </cell>
          <cell r="R13" t="str">
            <v>-</v>
          </cell>
          <cell r="S13" t="str">
            <v>-</v>
          </cell>
          <cell r="T13" t="str">
            <v>-</v>
          </cell>
        </row>
        <row r="14">
          <cell r="B14">
            <v>2009</v>
          </cell>
          <cell r="C14">
            <v>87</v>
          </cell>
          <cell r="D14">
            <v>86.8</v>
          </cell>
          <cell r="E14">
            <v>87.3</v>
          </cell>
          <cell r="G14">
            <v>87.6</v>
          </cell>
          <cell r="I14">
            <v>87.6</v>
          </cell>
          <cell r="J14">
            <v>87.2</v>
          </cell>
          <cell r="M14">
            <v>86.9</v>
          </cell>
          <cell r="N14">
            <v>87.4</v>
          </cell>
          <cell r="P14">
            <v>87.8</v>
          </cell>
          <cell r="R14">
            <v>87.3</v>
          </cell>
          <cell r="S14">
            <v>87.2</v>
          </cell>
          <cell r="T14">
            <v>86.2</v>
          </cell>
        </row>
        <row r="15">
          <cell r="B15">
            <v>2010</v>
          </cell>
          <cell r="C15">
            <v>73.2</v>
          </cell>
          <cell r="D15">
            <v>73.2</v>
          </cell>
          <cell r="E15">
            <v>73.2</v>
          </cell>
          <cell r="G15">
            <v>73.2</v>
          </cell>
          <cell r="I15">
            <v>73.2</v>
          </cell>
          <cell r="J15" t="str">
            <v>-</v>
          </cell>
          <cell r="M15" t="str">
            <v>-</v>
          </cell>
          <cell r="N15" t="str">
            <v>-</v>
          </cell>
          <cell r="P15" t="str">
            <v>-</v>
          </cell>
          <cell r="R15" t="str">
            <v>-</v>
          </cell>
          <cell r="S15" t="str">
            <v>-</v>
          </cell>
          <cell r="T15" t="str">
            <v>-</v>
          </cell>
        </row>
        <row r="16">
          <cell r="B16">
            <v>2009</v>
          </cell>
          <cell r="C16">
            <v>69.8</v>
          </cell>
          <cell r="D16">
            <v>68.5</v>
          </cell>
          <cell r="E16">
            <v>67.1</v>
          </cell>
          <cell r="G16">
            <v>67.1</v>
          </cell>
          <cell r="I16">
            <v>67.1</v>
          </cell>
          <cell r="J16">
            <v>68.9</v>
          </cell>
          <cell r="M16">
            <v>68.9</v>
          </cell>
          <cell r="N16">
            <v>68.9</v>
          </cell>
          <cell r="P16">
            <v>72.9</v>
          </cell>
          <cell r="R16">
            <v>73.2</v>
          </cell>
          <cell r="S16">
            <v>73.2</v>
          </cell>
          <cell r="T16">
            <v>73.2</v>
          </cell>
        </row>
        <row r="68">
          <cell r="B68">
            <v>2010</v>
          </cell>
          <cell r="C68">
            <v>86.1</v>
          </cell>
          <cell r="D68">
            <v>88</v>
          </cell>
          <cell r="E68">
            <v>86.4</v>
          </cell>
          <cell r="G68">
            <v>86.4</v>
          </cell>
          <cell r="I68">
            <v>87.1</v>
          </cell>
          <cell r="J68" t="str">
            <v>-</v>
          </cell>
          <cell r="M68" t="str">
            <v>-</v>
          </cell>
          <cell r="N68" t="str">
            <v>-</v>
          </cell>
          <cell r="P68" t="str">
            <v>-</v>
          </cell>
          <cell r="R68" t="str">
            <v>-</v>
          </cell>
          <cell r="S68" t="str">
            <v>-</v>
          </cell>
          <cell r="T68" t="str">
            <v>-</v>
          </cell>
        </row>
        <row r="69">
          <cell r="B69">
            <v>2009</v>
          </cell>
          <cell r="C69">
            <v>88</v>
          </cell>
          <cell r="D69">
            <v>88.8</v>
          </cell>
          <cell r="E69">
            <v>88.7</v>
          </cell>
          <cell r="G69">
            <v>88.1</v>
          </cell>
          <cell r="I69">
            <v>87.5</v>
          </cell>
          <cell r="J69">
            <v>82.1</v>
          </cell>
          <cell r="M69">
            <v>89</v>
          </cell>
          <cell r="N69">
            <v>92</v>
          </cell>
          <cell r="P69">
            <v>90.2</v>
          </cell>
          <cell r="R69">
            <v>88.7</v>
          </cell>
          <cell r="S69">
            <v>87.5</v>
          </cell>
          <cell r="T69">
            <v>87.1</v>
          </cell>
        </row>
        <row r="103">
          <cell r="B103">
            <v>2010</v>
          </cell>
          <cell r="C103">
            <v>64.5</v>
          </cell>
          <cell r="D103">
            <v>64.4</v>
          </cell>
          <cell r="E103">
            <v>74.3</v>
          </cell>
          <cell r="G103">
            <v>74.2</v>
          </cell>
          <cell r="I103">
            <v>73.8</v>
          </cell>
          <cell r="J103" t="str">
            <v>-</v>
          </cell>
          <cell r="M103" t="str">
            <v>-</v>
          </cell>
          <cell r="N103" t="str">
            <v>-</v>
          </cell>
          <cell r="P103" t="str">
            <v>-</v>
          </cell>
          <cell r="R103" t="str">
            <v>-</v>
          </cell>
          <cell r="S103" t="str">
            <v>-</v>
          </cell>
          <cell r="T103" t="str">
            <v>-</v>
          </cell>
        </row>
        <row r="104">
          <cell r="B104">
            <v>2009</v>
          </cell>
          <cell r="C104">
            <v>70.7</v>
          </cell>
          <cell r="D104">
            <v>70.9</v>
          </cell>
          <cell r="E104">
            <v>70.8</v>
          </cell>
          <cell r="G104">
            <v>71.3</v>
          </cell>
          <cell r="I104">
            <v>71.4</v>
          </cell>
          <cell r="J104">
            <v>72.1</v>
          </cell>
          <cell r="M104">
            <v>71.7</v>
          </cell>
          <cell r="N104">
            <v>71.6</v>
          </cell>
          <cell r="P104">
            <v>71.6</v>
          </cell>
          <cell r="R104">
            <v>70</v>
          </cell>
          <cell r="S104">
            <v>69.5</v>
          </cell>
          <cell r="T104">
            <v>69.7</v>
          </cell>
        </row>
        <row r="174">
          <cell r="B174">
            <v>2010</v>
          </cell>
          <cell r="C174">
            <v>78.6</v>
          </cell>
          <cell r="D174">
            <v>78.4</v>
          </cell>
          <cell r="E174">
            <v>78.8</v>
          </cell>
          <cell r="G174">
            <v>78.5</v>
          </cell>
          <cell r="I174">
            <v>78.8</v>
          </cell>
          <cell r="J174" t="str">
            <v>-</v>
          </cell>
          <cell r="M174" t="str">
            <v>-</v>
          </cell>
          <cell r="N174" t="str">
            <v>-</v>
          </cell>
          <cell r="P174" t="str">
            <v>-</v>
          </cell>
          <cell r="R174" t="str">
            <v>-</v>
          </cell>
          <cell r="S174" t="str">
            <v>-</v>
          </cell>
          <cell r="T174" t="str">
            <v>-</v>
          </cell>
        </row>
        <row r="175">
          <cell r="B175">
            <v>2009</v>
          </cell>
          <cell r="C175">
            <v>78</v>
          </cell>
          <cell r="D175">
            <v>77.9</v>
          </cell>
          <cell r="E175">
            <v>79.5</v>
          </cell>
          <cell r="G175">
            <v>79.4</v>
          </cell>
          <cell r="I175">
            <v>79.2</v>
          </cell>
          <cell r="J175">
            <v>78.8</v>
          </cell>
          <cell r="M175">
            <v>78.2</v>
          </cell>
          <cell r="N175">
            <v>78.3</v>
          </cell>
          <cell r="P175">
            <v>78.6</v>
          </cell>
          <cell r="R175">
            <v>79</v>
          </cell>
          <cell r="S175">
            <v>80.8</v>
          </cell>
          <cell r="T175">
            <v>79.1</v>
          </cell>
        </row>
        <row r="261">
          <cell r="B261">
            <v>2010</v>
          </cell>
          <cell r="C261">
            <v>97.4</v>
          </cell>
          <cell r="D261">
            <v>97.6</v>
          </cell>
          <cell r="E261">
            <v>96.5</v>
          </cell>
          <cell r="G261">
            <v>97.4</v>
          </cell>
          <cell r="I261">
            <v>98.7</v>
          </cell>
          <cell r="J261" t="str">
            <v>-</v>
          </cell>
          <cell r="M261" t="str">
            <v>-</v>
          </cell>
          <cell r="N261" t="str">
            <v>-</v>
          </cell>
          <cell r="P261" t="str">
            <v>-</v>
          </cell>
          <cell r="R261" t="str">
            <v>-</v>
          </cell>
          <cell r="S261" t="str">
            <v>-</v>
          </cell>
          <cell r="T261" t="str">
            <v>-</v>
          </cell>
        </row>
        <row r="262">
          <cell r="B262">
            <v>2009</v>
          </cell>
          <cell r="C262">
            <v>103.2</v>
          </cell>
          <cell r="D262">
            <v>102.8</v>
          </cell>
          <cell r="E262">
            <v>103.2</v>
          </cell>
          <cell r="G262">
            <v>102.6</v>
          </cell>
          <cell r="I262">
            <v>101.9</v>
          </cell>
          <cell r="J262">
            <v>101.5</v>
          </cell>
          <cell r="M262">
            <v>100.2</v>
          </cell>
          <cell r="N262">
            <v>99.7</v>
          </cell>
          <cell r="P262">
            <v>102.8</v>
          </cell>
          <cell r="R262">
            <v>99.6</v>
          </cell>
          <cell r="S262">
            <v>98.3</v>
          </cell>
          <cell r="T262">
            <v>99.4</v>
          </cell>
        </row>
        <row r="276">
          <cell r="B276">
            <v>2010</v>
          </cell>
          <cell r="C276">
            <v>85.6</v>
          </cell>
          <cell r="D276">
            <v>85.7</v>
          </cell>
          <cell r="E276">
            <v>88.8</v>
          </cell>
          <cell r="G276">
            <v>90.9</v>
          </cell>
          <cell r="I276">
            <v>81.1</v>
          </cell>
          <cell r="J276" t="str">
            <v>-</v>
          </cell>
          <cell r="M276" t="str">
            <v>-</v>
          </cell>
          <cell r="N276" t="str">
            <v>-</v>
          </cell>
          <cell r="P276" t="str">
            <v>-</v>
          </cell>
          <cell r="R276" t="str">
            <v>-</v>
          </cell>
          <cell r="S276" t="str">
            <v>-</v>
          </cell>
          <cell r="T276" t="str">
            <v>-</v>
          </cell>
        </row>
        <row r="277">
          <cell r="B277">
            <v>2009</v>
          </cell>
          <cell r="C277">
            <v>91.7</v>
          </cell>
          <cell r="D277">
            <v>92.2</v>
          </cell>
          <cell r="E277">
            <v>91.2</v>
          </cell>
          <cell r="G277">
            <v>90.9</v>
          </cell>
          <cell r="I277">
            <v>90.9</v>
          </cell>
          <cell r="J277">
            <v>90.8</v>
          </cell>
          <cell r="M277">
            <v>91.2</v>
          </cell>
          <cell r="N277">
            <v>92.5</v>
          </cell>
          <cell r="P277">
            <v>94.2</v>
          </cell>
          <cell r="R277">
            <v>90.7</v>
          </cell>
          <cell r="S277">
            <v>90.6</v>
          </cell>
          <cell r="T277">
            <v>87.9</v>
          </cell>
        </row>
        <row r="332">
          <cell r="B332">
            <v>2010</v>
          </cell>
          <cell r="C332">
            <v>99.7</v>
          </cell>
          <cell r="D332">
            <v>100</v>
          </cell>
          <cell r="E332">
            <v>100.4</v>
          </cell>
          <cell r="G332">
            <v>102.3</v>
          </cell>
          <cell r="I332">
            <v>102.6</v>
          </cell>
          <cell r="J332" t="str">
            <v>-</v>
          </cell>
          <cell r="M332" t="str">
            <v>-</v>
          </cell>
          <cell r="N332" t="str">
            <v>-</v>
          </cell>
          <cell r="P332" t="str">
            <v>-</v>
          </cell>
          <cell r="R332" t="str">
            <v>-</v>
          </cell>
          <cell r="S332" t="str">
            <v>-</v>
          </cell>
          <cell r="T332" t="str">
            <v>-</v>
          </cell>
        </row>
        <row r="333">
          <cell r="B333">
            <v>2009</v>
          </cell>
          <cell r="C333">
            <v>103</v>
          </cell>
          <cell r="D333">
            <v>102.6</v>
          </cell>
          <cell r="E333">
            <v>103.5</v>
          </cell>
          <cell r="G333">
            <v>103.1</v>
          </cell>
          <cell r="I333">
            <v>103.2</v>
          </cell>
          <cell r="J333">
            <v>102.8</v>
          </cell>
          <cell r="M333">
            <v>101.8</v>
          </cell>
          <cell r="N333">
            <v>102.5</v>
          </cell>
          <cell r="P333">
            <v>102.3</v>
          </cell>
          <cell r="R333">
            <v>103.7</v>
          </cell>
          <cell r="S333">
            <v>103.2</v>
          </cell>
          <cell r="T333">
            <v>102.1</v>
          </cell>
        </row>
        <row r="408">
          <cell r="B408">
            <v>2010</v>
          </cell>
          <cell r="C408">
            <v>79.1</v>
          </cell>
          <cell r="D408">
            <v>78</v>
          </cell>
          <cell r="E408">
            <v>81.5</v>
          </cell>
          <cell r="G408">
            <v>84.2</v>
          </cell>
          <cell r="I408">
            <v>84</v>
          </cell>
          <cell r="J408" t="str">
            <v>-</v>
          </cell>
          <cell r="M408" t="str">
            <v>-</v>
          </cell>
          <cell r="N408" t="str">
            <v>-</v>
          </cell>
          <cell r="P408" t="str">
            <v>-</v>
          </cell>
          <cell r="R408" t="str">
            <v>-</v>
          </cell>
          <cell r="S408" t="str">
            <v>-</v>
          </cell>
          <cell r="T408" t="str">
            <v>-</v>
          </cell>
        </row>
        <row r="409">
          <cell r="B409">
            <v>2009</v>
          </cell>
          <cell r="C409">
            <v>82.9</v>
          </cell>
          <cell r="D409">
            <v>81.5</v>
          </cell>
          <cell r="E409">
            <v>82.7</v>
          </cell>
          <cell r="G409">
            <v>87.4</v>
          </cell>
          <cell r="I409">
            <v>87.7</v>
          </cell>
          <cell r="J409">
            <v>86.6</v>
          </cell>
          <cell r="M409">
            <v>85.2</v>
          </cell>
          <cell r="N409">
            <v>86.1</v>
          </cell>
          <cell r="P409">
            <v>85.7</v>
          </cell>
          <cell r="R409">
            <v>84.7</v>
          </cell>
          <cell r="S409">
            <v>83.9</v>
          </cell>
          <cell r="T409">
            <v>82.6</v>
          </cell>
        </row>
        <row r="421">
          <cell r="B421">
            <v>2010</v>
          </cell>
          <cell r="C421">
            <v>84</v>
          </cell>
          <cell r="D421">
            <v>84</v>
          </cell>
          <cell r="E421">
            <v>86.9</v>
          </cell>
          <cell r="G421">
            <v>87.9</v>
          </cell>
          <cell r="I421">
            <v>86.8</v>
          </cell>
          <cell r="J421" t="str">
            <v>-</v>
          </cell>
          <cell r="M421" t="str">
            <v>-</v>
          </cell>
          <cell r="N421" t="str">
            <v>-</v>
          </cell>
          <cell r="P421" t="str">
            <v>-</v>
          </cell>
          <cell r="R421" t="str">
            <v>-</v>
          </cell>
          <cell r="S421" t="str">
            <v>-</v>
          </cell>
          <cell r="T421" t="str">
            <v>-</v>
          </cell>
        </row>
        <row r="422">
          <cell r="B422">
            <v>2009</v>
          </cell>
          <cell r="C422">
            <v>87.5</v>
          </cell>
          <cell r="D422">
            <v>87.4</v>
          </cell>
          <cell r="E422">
            <v>88</v>
          </cell>
          <cell r="G422">
            <v>88.2</v>
          </cell>
          <cell r="I422">
            <v>88.2</v>
          </cell>
          <cell r="J422">
            <v>87.8</v>
          </cell>
          <cell r="M422">
            <v>87.5</v>
          </cell>
          <cell r="N422">
            <v>88</v>
          </cell>
          <cell r="P422">
            <v>88.3</v>
          </cell>
          <cell r="R422">
            <v>87.7</v>
          </cell>
          <cell r="S422">
            <v>87.7</v>
          </cell>
          <cell r="T422">
            <v>86.6</v>
          </cell>
        </row>
        <row r="426">
          <cell r="Z426" t="str">
            <v>463-01  Konsumtionsverbindungs-</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g4tb671"/>
    </sheetNames>
    <sheetDataSet>
      <sheetData sheetId="0">
        <row r="13">
          <cell r="B13">
            <v>2010</v>
          </cell>
          <cell r="C13">
            <v>80.2</v>
          </cell>
          <cell r="D13">
            <v>80.3</v>
          </cell>
          <cell r="E13">
            <v>82</v>
          </cell>
          <cell r="G13">
            <v>83.1</v>
          </cell>
          <cell r="I13">
            <v>81.3</v>
          </cell>
          <cell r="J13" t="str">
            <v>-</v>
          </cell>
          <cell r="M13" t="str">
            <v>-</v>
          </cell>
          <cell r="N13" t="str">
            <v>-</v>
          </cell>
          <cell r="P13" t="str">
            <v>-</v>
          </cell>
          <cell r="R13" t="str">
            <v>-</v>
          </cell>
          <cell r="S13" t="str">
            <v>-</v>
          </cell>
          <cell r="T13" t="str">
            <v>-</v>
          </cell>
        </row>
        <row r="14">
          <cell r="B14">
            <v>2009</v>
          </cell>
          <cell r="C14">
            <v>83.1</v>
          </cell>
          <cell r="D14">
            <v>82.7</v>
          </cell>
          <cell r="E14">
            <v>82.8</v>
          </cell>
          <cell r="G14">
            <v>82.3</v>
          </cell>
          <cell r="I14">
            <v>82</v>
          </cell>
          <cell r="J14">
            <v>82.7</v>
          </cell>
          <cell r="M14">
            <v>82.9</v>
          </cell>
          <cell r="N14">
            <v>82.7</v>
          </cell>
          <cell r="P14">
            <v>82.5</v>
          </cell>
          <cell r="R14">
            <v>81.5</v>
          </cell>
          <cell r="S14">
            <v>84.8</v>
          </cell>
          <cell r="T14">
            <v>82.2</v>
          </cell>
        </row>
        <row r="15">
          <cell r="B15">
            <v>2010</v>
          </cell>
          <cell r="C15">
            <v>54</v>
          </cell>
          <cell r="D15">
            <v>54</v>
          </cell>
          <cell r="E15">
            <v>54.9</v>
          </cell>
          <cell r="G15">
            <v>54.9</v>
          </cell>
          <cell r="I15">
            <v>54.9</v>
          </cell>
          <cell r="J15" t="str">
            <v>-</v>
          </cell>
          <cell r="M15" t="str">
            <v>-</v>
          </cell>
          <cell r="N15" t="str">
            <v>-</v>
          </cell>
          <cell r="P15" t="str">
            <v>-</v>
          </cell>
          <cell r="R15" t="str">
            <v>-</v>
          </cell>
          <cell r="S15" t="str">
            <v>-</v>
          </cell>
          <cell r="T15" t="str">
            <v>-</v>
          </cell>
        </row>
        <row r="16">
          <cell r="B16">
            <v>2009</v>
          </cell>
          <cell r="C16">
            <v>39.3</v>
          </cell>
          <cell r="D16">
            <v>47.7</v>
          </cell>
          <cell r="E16">
            <v>47.7</v>
          </cell>
          <cell r="G16">
            <v>61.5</v>
          </cell>
          <cell r="I16">
            <v>61.5</v>
          </cell>
          <cell r="J16">
            <v>60.6</v>
          </cell>
          <cell r="M16">
            <v>60.6</v>
          </cell>
          <cell r="N16">
            <v>60.6</v>
          </cell>
          <cell r="P16">
            <v>46.8</v>
          </cell>
          <cell r="R16">
            <v>54.9</v>
          </cell>
          <cell r="S16">
            <v>54.9</v>
          </cell>
          <cell r="T16">
            <v>54.9</v>
          </cell>
        </row>
        <row r="68">
          <cell r="B68">
            <v>2010</v>
          </cell>
          <cell r="C68">
            <v>103.7</v>
          </cell>
          <cell r="D68">
            <v>90.7</v>
          </cell>
          <cell r="E68">
            <v>99.1</v>
          </cell>
          <cell r="G68">
            <v>118.2</v>
          </cell>
          <cell r="I68">
            <v>114.4</v>
          </cell>
          <cell r="J68" t="str">
            <v>-</v>
          </cell>
          <cell r="M68" t="str">
            <v>-</v>
          </cell>
          <cell r="N68" t="str">
            <v>-</v>
          </cell>
          <cell r="P68" t="str">
            <v>-</v>
          </cell>
          <cell r="R68" t="str">
            <v>-</v>
          </cell>
          <cell r="S68" t="str">
            <v>-</v>
          </cell>
          <cell r="T68" t="str">
            <v>-</v>
          </cell>
        </row>
        <row r="69">
          <cell r="B69">
            <v>2009</v>
          </cell>
          <cell r="C69">
            <v>80.1</v>
          </cell>
          <cell r="D69">
            <v>78.3</v>
          </cell>
          <cell r="E69">
            <v>81.3</v>
          </cell>
          <cell r="G69">
            <v>81.3</v>
          </cell>
          <cell r="I69">
            <v>96.5</v>
          </cell>
          <cell r="J69">
            <v>112</v>
          </cell>
          <cell r="M69">
            <v>107.1</v>
          </cell>
          <cell r="N69">
            <v>113.2</v>
          </cell>
          <cell r="P69">
            <v>101.5</v>
          </cell>
          <cell r="R69">
            <v>100.1</v>
          </cell>
          <cell r="S69">
            <v>98</v>
          </cell>
          <cell r="T69">
            <v>90.2</v>
          </cell>
        </row>
        <row r="103">
          <cell r="B103">
            <v>2010</v>
          </cell>
          <cell r="C103">
            <v>49.8</v>
          </cell>
          <cell r="D103">
            <v>50.1</v>
          </cell>
          <cell r="E103">
            <v>51.2</v>
          </cell>
          <cell r="G103">
            <v>52.1</v>
          </cell>
          <cell r="I103">
            <v>51</v>
          </cell>
          <cell r="J103" t="str">
            <v>-</v>
          </cell>
          <cell r="M103" t="str">
            <v>-</v>
          </cell>
          <cell r="N103" t="str">
            <v>-</v>
          </cell>
          <cell r="P103" t="str">
            <v>-</v>
          </cell>
          <cell r="R103" t="str">
            <v>-</v>
          </cell>
          <cell r="S103" t="str">
            <v>-</v>
          </cell>
          <cell r="T103" t="str">
            <v>-</v>
          </cell>
        </row>
        <row r="104">
          <cell r="B104">
            <v>2009</v>
          </cell>
          <cell r="C104">
            <v>47.7</v>
          </cell>
          <cell r="D104">
            <v>48.1</v>
          </cell>
          <cell r="E104">
            <v>47.4</v>
          </cell>
          <cell r="G104">
            <v>49.9</v>
          </cell>
          <cell r="I104">
            <v>48.5</v>
          </cell>
          <cell r="J104">
            <v>47.5</v>
          </cell>
          <cell r="M104">
            <v>51</v>
          </cell>
          <cell r="N104">
            <v>50.5</v>
          </cell>
          <cell r="P104">
            <v>51.1</v>
          </cell>
          <cell r="R104">
            <v>51.9</v>
          </cell>
          <cell r="S104">
            <v>51.9</v>
          </cell>
          <cell r="T104">
            <v>51.9</v>
          </cell>
        </row>
        <row r="174">
          <cell r="B174">
            <v>2010</v>
          </cell>
          <cell r="C174">
            <v>90</v>
          </cell>
          <cell r="D174">
            <v>92.6</v>
          </cell>
          <cell r="E174">
            <v>94.5</v>
          </cell>
          <cell r="G174">
            <v>96.8</v>
          </cell>
          <cell r="I174">
            <v>91.7</v>
          </cell>
          <cell r="J174" t="str">
            <v>-</v>
          </cell>
          <cell r="M174" t="str">
            <v>-</v>
          </cell>
          <cell r="N174" t="str">
            <v>-</v>
          </cell>
          <cell r="P174" t="str">
            <v>-</v>
          </cell>
          <cell r="R174" t="str">
            <v>-</v>
          </cell>
          <cell r="S174" t="str">
            <v>-</v>
          </cell>
          <cell r="T174" t="str">
            <v>-</v>
          </cell>
        </row>
        <row r="175">
          <cell r="B175">
            <v>2009</v>
          </cell>
          <cell r="C175">
            <v>89.6</v>
          </cell>
          <cell r="D175">
            <v>89.6</v>
          </cell>
          <cell r="E175">
            <v>91.6</v>
          </cell>
          <cell r="G175">
            <v>90.9</v>
          </cell>
          <cell r="I175">
            <v>90.8</v>
          </cell>
          <cell r="J175">
            <v>91.2</v>
          </cell>
          <cell r="M175">
            <v>94.9</v>
          </cell>
          <cell r="N175">
            <v>93.2</v>
          </cell>
          <cell r="P175">
            <v>92.9</v>
          </cell>
          <cell r="R175">
            <v>89.5</v>
          </cell>
          <cell r="S175">
            <v>102</v>
          </cell>
          <cell r="T175">
            <v>91.4</v>
          </cell>
        </row>
        <row r="261">
          <cell r="B261">
            <v>2010</v>
          </cell>
          <cell r="C261">
            <v>126.6</v>
          </cell>
          <cell r="D261">
            <v>123.2</v>
          </cell>
          <cell r="E261">
            <v>125.5</v>
          </cell>
          <cell r="G261">
            <v>122</v>
          </cell>
          <cell r="I261">
            <v>126.6</v>
          </cell>
          <cell r="J261" t="str">
            <v>-</v>
          </cell>
          <cell r="M261" t="str">
            <v>-</v>
          </cell>
          <cell r="N261" t="str">
            <v>-</v>
          </cell>
          <cell r="P261" t="str">
            <v>-</v>
          </cell>
          <cell r="R261" t="str">
            <v>-</v>
          </cell>
          <cell r="S261" t="str">
            <v>-</v>
          </cell>
          <cell r="T261" t="str">
            <v>-</v>
          </cell>
        </row>
        <row r="262">
          <cell r="B262">
            <v>2009</v>
          </cell>
          <cell r="C262">
            <v>123.7</v>
          </cell>
          <cell r="D262">
            <v>116.7</v>
          </cell>
          <cell r="E262">
            <v>114.4</v>
          </cell>
          <cell r="G262">
            <v>106.3</v>
          </cell>
          <cell r="I262">
            <v>108.6</v>
          </cell>
          <cell r="J262">
            <v>113.2</v>
          </cell>
          <cell r="M262">
            <v>106.3</v>
          </cell>
          <cell r="N262">
            <v>109.8</v>
          </cell>
          <cell r="P262">
            <v>108.6</v>
          </cell>
          <cell r="R262">
            <v>115</v>
          </cell>
          <cell r="S262">
            <v>125.5</v>
          </cell>
          <cell r="T262">
            <v>126.6</v>
          </cell>
        </row>
        <row r="276">
          <cell r="B276">
            <v>2010</v>
          </cell>
          <cell r="C276">
            <v>80.1</v>
          </cell>
          <cell r="D276">
            <v>83.7</v>
          </cell>
          <cell r="E276">
            <v>87.5</v>
          </cell>
          <cell r="G276">
            <v>85.2</v>
          </cell>
          <cell r="I276">
            <v>78.6</v>
          </cell>
          <cell r="J276" t="str">
            <v>-</v>
          </cell>
          <cell r="M276" t="str">
            <v>-</v>
          </cell>
          <cell r="N276" t="str">
            <v>-</v>
          </cell>
          <cell r="P276" t="str">
            <v>-</v>
          </cell>
          <cell r="R276" t="str">
            <v>-</v>
          </cell>
          <cell r="S276" t="str">
            <v>-</v>
          </cell>
          <cell r="T276" t="str">
            <v>-</v>
          </cell>
        </row>
        <row r="277">
          <cell r="B277">
            <v>2009</v>
          </cell>
          <cell r="C277">
            <v>90</v>
          </cell>
          <cell r="D277">
            <v>90.5</v>
          </cell>
          <cell r="E277">
            <v>88.8</v>
          </cell>
          <cell r="G277">
            <v>84.2</v>
          </cell>
          <cell r="I277">
            <v>83.7</v>
          </cell>
          <cell r="J277">
            <v>84.9</v>
          </cell>
          <cell r="M277">
            <v>97</v>
          </cell>
          <cell r="N277">
            <v>89.6</v>
          </cell>
          <cell r="P277">
            <v>90.5</v>
          </cell>
          <cell r="R277">
            <v>90.5</v>
          </cell>
          <cell r="S277">
            <v>90</v>
          </cell>
          <cell r="T277">
            <v>92.7</v>
          </cell>
        </row>
        <row r="332">
          <cell r="B332">
            <v>2010</v>
          </cell>
          <cell r="C332">
            <v>100.9</v>
          </cell>
          <cell r="D332">
            <v>98.1</v>
          </cell>
          <cell r="E332">
            <v>99.6</v>
          </cell>
          <cell r="G332">
            <v>99.8</v>
          </cell>
          <cell r="I332">
            <v>101.6</v>
          </cell>
          <cell r="J332" t="str">
            <v>-</v>
          </cell>
          <cell r="M332" t="str">
            <v>-</v>
          </cell>
          <cell r="N332" t="str">
            <v>-</v>
          </cell>
          <cell r="P332" t="str">
            <v>-</v>
          </cell>
          <cell r="R332" t="str">
            <v>-</v>
          </cell>
          <cell r="S332" t="str">
            <v>-</v>
          </cell>
          <cell r="T332" t="str">
            <v>-</v>
          </cell>
        </row>
        <row r="333">
          <cell r="B333">
            <v>2009</v>
          </cell>
          <cell r="C333">
            <v>113.9</v>
          </cell>
          <cell r="D333">
            <v>113.2</v>
          </cell>
          <cell r="E333">
            <v>112.5</v>
          </cell>
          <cell r="G333">
            <v>109.7</v>
          </cell>
          <cell r="I333">
            <v>109.5</v>
          </cell>
          <cell r="J333">
            <v>111.3</v>
          </cell>
          <cell r="M333">
            <v>97.1</v>
          </cell>
          <cell r="N333">
            <v>101</v>
          </cell>
          <cell r="P333">
            <v>102.5</v>
          </cell>
          <cell r="R333">
            <v>98.9</v>
          </cell>
          <cell r="S333">
            <v>99.9</v>
          </cell>
          <cell r="T333">
            <v>99.4</v>
          </cell>
        </row>
        <row r="408">
          <cell r="B408">
            <v>2010</v>
          </cell>
          <cell r="C408">
            <v>102.1</v>
          </cell>
          <cell r="D408">
            <v>101.4</v>
          </cell>
          <cell r="E408">
            <v>102.5</v>
          </cell>
          <cell r="G408">
            <v>104.2</v>
          </cell>
          <cell r="I408">
            <v>102.8</v>
          </cell>
          <cell r="J408" t="str">
            <v>-</v>
          </cell>
          <cell r="M408" t="str">
            <v>-</v>
          </cell>
          <cell r="N408" t="str">
            <v>-</v>
          </cell>
          <cell r="P408" t="str">
            <v>-</v>
          </cell>
          <cell r="R408" t="str">
            <v>-</v>
          </cell>
          <cell r="S408" t="str">
            <v>-</v>
          </cell>
          <cell r="T408" t="str">
            <v>-</v>
          </cell>
        </row>
        <row r="409">
          <cell r="B409">
            <v>2009</v>
          </cell>
          <cell r="C409">
            <v>115.6</v>
          </cell>
          <cell r="D409">
            <v>112</v>
          </cell>
          <cell r="E409">
            <v>112.9</v>
          </cell>
          <cell r="G409">
            <v>108.5</v>
          </cell>
          <cell r="I409">
            <v>107.9</v>
          </cell>
          <cell r="J409">
            <v>108.8</v>
          </cell>
          <cell r="M409">
            <v>107.8</v>
          </cell>
          <cell r="N409">
            <v>108.8</v>
          </cell>
          <cell r="P409">
            <v>109.5</v>
          </cell>
          <cell r="R409">
            <v>106.7</v>
          </cell>
          <cell r="S409">
            <v>107.1</v>
          </cell>
          <cell r="T409">
            <v>105.7</v>
          </cell>
        </row>
        <row r="421">
          <cell r="B421">
            <v>2010</v>
          </cell>
          <cell r="C421">
            <v>81.2</v>
          </cell>
          <cell r="D421">
            <v>81.3</v>
          </cell>
          <cell r="E421">
            <v>83</v>
          </cell>
          <cell r="G421">
            <v>84.2</v>
          </cell>
          <cell r="I421">
            <v>82.3</v>
          </cell>
          <cell r="J421" t="str">
            <v>-</v>
          </cell>
          <cell r="M421" t="str">
            <v>-</v>
          </cell>
          <cell r="N421" t="str">
            <v>-</v>
          </cell>
          <cell r="P421" t="str">
            <v>-</v>
          </cell>
          <cell r="R421" t="str">
            <v>-</v>
          </cell>
          <cell r="S421" t="str">
            <v>-</v>
          </cell>
          <cell r="T421" t="str">
            <v>-</v>
          </cell>
          <cell r="Z421" t="str">
            <v>      (ohne Handelsvermittlung)</v>
          </cell>
        </row>
        <row r="422">
          <cell r="B422">
            <v>2009</v>
          </cell>
          <cell r="C422">
            <v>84.8</v>
          </cell>
          <cell r="D422">
            <v>84</v>
          </cell>
          <cell r="E422">
            <v>84.1</v>
          </cell>
          <cell r="G422">
            <v>83.1</v>
          </cell>
          <cell r="I422">
            <v>82.8</v>
          </cell>
          <cell r="J422">
            <v>83.5</v>
          </cell>
          <cell r="M422">
            <v>83.7</v>
          </cell>
          <cell r="N422">
            <v>83.6</v>
          </cell>
          <cell r="P422">
            <v>83.9</v>
          </cell>
          <cell r="R422">
            <v>82.5</v>
          </cell>
          <cell r="S422">
            <v>85.9</v>
          </cell>
          <cell r="T422">
            <v>83.2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rafikdaten"/>
    </sheetNames>
    <sheetDataSet>
      <sheetData sheetId="0">
        <row r="1">
          <cell r="B1" t="str">
            <v>Realer Umsatz</v>
          </cell>
          <cell r="C1" t="str">
            <v>Beschäftigte</v>
          </cell>
        </row>
        <row r="2">
          <cell r="A2" t="str">
            <v>J</v>
          </cell>
          <cell r="B2">
            <v>83.6</v>
          </cell>
          <cell r="C2">
            <v>90.6</v>
          </cell>
        </row>
        <row r="3">
          <cell r="A3" t="str">
            <v>F</v>
          </cell>
          <cell r="B3">
            <v>78.5</v>
          </cell>
          <cell r="C3">
            <v>90</v>
          </cell>
        </row>
        <row r="4">
          <cell r="A4" t="str">
            <v>M</v>
          </cell>
          <cell r="B4">
            <v>89.6</v>
          </cell>
          <cell r="C4">
            <v>90.2</v>
          </cell>
        </row>
        <row r="5">
          <cell r="A5" t="str">
            <v>A</v>
          </cell>
          <cell r="B5">
            <v>94.1</v>
          </cell>
          <cell r="C5">
            <v>89.8</v>
          </cell>
        </row>
        <row r="6">
          <cell r="A6" t="str">
            <v>M</v>
          </cell>
          <cell r="B6">
            <v>89.3</v>
          </cell>
          <cell r="C6">
            <v>89.9</v>
          </cell>
        </row>
        <row r="7">
          <cell r="A7" t="str">
            <v>J</v>
          </cell>
          <cell r="B7">
            <v>85.8</v>
          </cell>
          <cell r="C7">
            <v>90.2</v>
          </cell>
        </row>
        <row r="8">
          <cell r="A8" t="str">
            <v>J</v>
          </cell>
          <cell r="B8">
            <v>89.9</v>
          </cell>
          <cell r="C8">
            <v>89.8</v>
          </cell>
        </row>
        <row r="9">
          <cell r="A9" t="str">
            <v>A</v>
          </cell>
          <cell r="B9">
            <v>87.7</v>
          </cell>
          <cell r="C9">
            <v>90.1</v>
          </cell>
        </row>
        <row r="10">
          <cell r="A10" t="str">
            <v>S</v>
          </cell>
          <cell r="B10">
            <v>87.7</v>
          </cell>
          <cell r="C10">
            <v>89.9</v>
          </cell>
        </row>
        <row r="11">
          <cell r="A11" t="str">
            <v>O</v>
          </cell>
          <cell r="B11">
            <v>93.3</v>
          </cell>
          <cell r="C11">
            <v>90.6</v>
          </cell>
        </row>
        <row r="12">
          <cell r="A12" t="str">
            <v>N</v>
          </cell>
          <cell r="B12">
            <v>92.6</v>
          </cell>
          <cell r="C12">
            <v>91.9</v>
          </cell>
        </row>
        <row r="13">
          <cell r="A13" t="str">
            <v>D</v>
          </cell>
          <cell r="B13">
            <v>106.4</v>
          </cell>
          <cell r="C13">
            <v>92.1</v>
          </cell>
        </row>
        <row r="14">
          <cell r="A14" t="str">
            <v>J</v>
          </cell>
          <cell r="B14">
            <v>79.6</v>
          </cell>
          <cell r="C14">
            <v>88.1</v>
          </cell>
        </row>
        <row r="15">
          <cell r="A15" t="str">
            <v>F</v>
          </cell>
          <cell r="B15">
            <v>78</v>
          </cell>
          <cell r="C15">
            <v>87.4</v>
          </cell>
        </row>
        <row r="16">
          <cell r="A16" t="str">
            <v>M</v>
          </cell>
          <cell r="B16">
            <v>92.7</v>
          </cell>
          <cell r="C16">
            <v>88.1</v>
          </cell>
        </row>
        <row r="17">
          <cell r="A17" t="str">
            <v>A</v>
          </cell>
          <cell r="B17">
            <v>88.1</v>
          </cell>
          <cell r="C17">
            <v>88.4</v>
          </cell>
        </row>
        <row r="18">
          <cell r="A18" t="str">
            <v>M</v>
          </cell>
          <cell r="B18">
            <v>86.6</v>
          </cell>
          <cell r="C18">
            <v>87.9</v>
          </cell>
        </row>
        <row r="19">
          <cell r="A19" t="str">
            <v>J</v>
          </cell>
        </row>
        <row r="20">
          <cell r="A20" t="str">
            <v>J</v>
          </cell>
        </row>
        <row r="21">
          <cell r="A21" t="str">
            <v>A</v>
          </cell>
        </row>
        <row r="22">
          <cell r="A22" t="str">
            <v>S</v>
          </cell>
        </row>
        <row r="23">
          <cell r="A23" t="str">
            <v>O</v>
          </cell>
        </row>
        <row r="24">
          <cell r="A24" t="str">
            <v>N</v>
          </cell>
        </row>
        <row r="25">
          <cell r="A25" t="str">
            <v>D</v>
          </cell>
        </row>
        <row r="30">
          <cell r="B30" t="str">
            <v>Realer Umsatz</v>
          </cell>
          <cell r="C30" t="str">
            <v>Beschäftigte</v>
          </cell>
        </row>
        <row r="31">
          <cell r="A31" t="str">
            <v>J</v>
          </cell>
          <cell r="B31">
            <v>74.3</v>
          </cell>
          <cell r="C31">
            <v>83.2</v>
          </cell>
        </row>
        <row r="32">
          <cell r="A32" t="str">
            <v>F</v>
          </cell>
          <cell r="B32">
            <v>74.2</v>
          </cell>
          <cell r="C32">
            <v>85.4</v>
          </cell>
        </row>
        <row r="33">
          <cell r="A33" t="str">
            <v>M</v>
          </cell>
          <cell r="B33">
            <v>78.5</v>
          </cell>
          <cell r="C33">
            <v>84.7</v>
          </cell>
        </row>
        <row r="34">
          <cell r="A34" t="str">
            <v>A</v>
          </cell>
          <cell r="B34">
            <v>88.1</v>
          </cell>
          <cell r="C34">
            <v>87.4</v>
          </cell>
        </row>
        <row r="35">
          <cell r="A35" t="str">
            <v>M</v>
          </cell>
          <cell r="B35">
            <v>98.8</v>
          </cell>
          <cell r="C35">
            <v>90.7</v>
          </cell>
        </row>
        <row r="36">
          <cell r="A36" t="str">
            <v>J</v>
          </cell>
          <cell r="B36">
            <v>93.3</v>
          </cell>
          <cell r="C36">
            <v>91.1</v>
          </cell>
        </row>
        <row r="37">
          <cell r="A37" t="str">
            <v>J</v>
          </cell>
          <cell r="B37">
            <v>87.9</v>
          </cell>
          <cell r="C37">
            <v>90.4</v>
          </cell>
        </row>
        <row r="38">
          <cell r="A38" t="str">
            <v>A</v>
          </cell>
          <cell r="B38">
            <v>95.6</v>
          </cell>
          <cell r="C38">
            <v>91.3</v>
          </cell>
        </row>
        <row r="39">
          <cell r="A39" t="str">
            <v>S</v>
          </cell>
          <cell r="B39">
            <v>92.6</v>
          </cell>
          <cell r="C39">
            <v>90.5</v>
          </cell>
        </row>
        <row r="40">
          <cell r="A40" t="str">
            <v>O</v>
          </cell>
          <cell r="B40">
            <v>92.5</v>
          </cell>
          <cell r="C40">
            <v>89.7</v>
          </cell>
        </row>
        <row r="41">
          <cell r="A41" t="str">
            <v>N</v>
          </cell>
          <cell r="B41">
            <v>81.5</v>
          </cell>
          <cell r="C41">
            <v>86.4</v>
          </cell>
        </row>
        <row r="42">
          <cell r="A42" t="str">
            <v>D</v>
          </cell>
          <cell r="B42">
            <v>94.8</v>
          </cell>
          <cell r="C42">
            <v>86.7</v>
          </cell>
        </row>
        <row r="43">
          <cell r="A43" t="str">
            <v>J</v>
          </cell>
          <cell r="B43">
            <v>71</v>
          </cell>
          <cell r="C43">
            <v>83.1</v>
          </cell>
        </row>
        <row r="44">
          <cell r="A44" t="str">
            <v>F</v>
          </cell>
          <cell r="B44">
            <v>73.1</v>
          </cell>
          <cell r="C44">
            <v>83.4</v>
          </cell>
        </row>
        <row r="45">
          <cell r="A45" t="str">
            <v>M</v>
          </cell>
          <cell r="B45">
            <v>78.1</v>
          </cell>
          <cell r="C45">
            <v>84</v>
          </cell>
        </row>
        <row r="46">
          <cell r="A46" t="str">
            <v>A</v>
          </cell>
          <cell r="B46">
            <v>87.1</v>
          </cell>
          <cell r="C46">
            <v>86.1</v>
          </cell>
        </row>
        <row r="47">
          <cell r="A47" t="str">
            <v>M</v>
          </cell>
          <cell r="B47">
            <v>95.1</v>
          </cell>
          <cell r="C47">
            <v>88.2</v>
          </cell>
        </row>
        <row r="48">
          <cell r="A48" t="str">
            <v>J</v>
          </cell>
        </row>
        <row r="49">
          <cell r="A49" t="str">
            <v>J</v>
          </cell>
        </row>
        <row r="50">
          <cell r="A50" t="str">
            <v>A</v>
          </cell>
        </row>
        <row r="51">
          <cell r="A51" t="str">
            <v>S</v>
          </cell>
        </row>
        <row r="52">
          <cell r="A52" t="str">
            <v>O</v>
          </cell>
        </row>
        <row r="53">
          <cell r="A53" t="str">
            <v>N</v>
          </cell>
        </row>
        <row r="54">
          <cell r="A54" t="str">
            <v>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g4tb601"/>
      <sheetName val="vk_hg4tb601"/>
    </sheetNames>
    <sheetDataSet>
      <sheetData sheetId="0">
        <row r="15">
          <cell r="B15">
            <v>2010</v>
          </cell>
          <cell r="C15">
            <v>59.1</v>
          </cell>
          <cell r="D15">
            <v>68.3</v>
          </cell>
          <cell r="E15">
            <v>94.9</v>
          </cell>
          <cell r="G15">
            <v>90</v>
          </cell>
          <cell r="I15">
            <v>87.4</v>
          </cell>
          <cell r="J15" t="str">
            <v>-</v>
          </cell>
          <cell r="M15" t="str">
            <v>-</v>
          </cell>
          <cell r="N15" t="str">
            <v>-</v>
          </cell>
          <cell r="P15" t="str">
            <v>-</v>
          </cell>
          <cell r="R15" t="str">
            <v>-</v>
          </cell>
          <cell r="S15" t="str">
            <v>-</v>
          </cell>
          <cell r="T15" t="str">
            <v>-</v>
          </cell>
        </row>
        <row r="16">
          <cell r="B16">
            <v>2009</v>
          </cell>
          <cell r="C16">
            <v>67.9</v>
          </cell>
          <cell r="D16">
            <v>84.9</v>
          </cell>
          <cell r="E16">
            <v>99.6</v>
          </cell>
          <cell r="G16">
            <v>99.1</v>
          </cell>
          <cell r="I16">
            <v>97.8</v>
          </cell>
          <cell r="J16">
            <v>98.8</v>
          </cell>
          <cell r="M16">
            <v>93.8</v>
          </cell>
          <cell r="N16">
            <v>81.9</v>
          </cell>
          <cell r="P16">
            <v>92.1</v>
          </cell>
          <cell r="R16">
            <v>96.1</v>
          </cell>
          <cell r="S16">
            <v>86.9</v>
          </cell>
          <cell r="T16">
            <v>79.2</v>
          </cell>
        </row>
        <row r="17">
          <cell r="B17">
            <v>2010</v>
          </cell>
          <cell r="C17">
            <v>58.7</v>
          </cell>
          <cell r="D17">
            <v>70.4</v>
          </cell>
          <cell r="E17">
            <v>97.3</v>
          </cell>
          <cell r="G17">
            <v>88.1</v>
          </cell>
          <cell r="I17">
            <v>88.7</v>
          </cell>
          <cell r="J17" t="str">
            <v>-</v>
          </cell>
          <cell r="M17" t="str">
            <v>-</v>
          </cell>
          <cell r="N17" t="str">
            <v>-</v>
          </cell>
          <cell r="P17" t="str">
            <v>-</v>
          </cell>
          <cell r="R17" t="str">
            <v>-</v>
          </cell>
          <cell r="S17" t="str">
            <v>-</v>
          </cell>
          <cell r="T17" t="str">
            <v>-</v>
          </cell>
        </row>
        <row r="18">
          <cell r="B18">
            <v>2009</v>
          </cell>
          <cell r="C18">
            <v>68.9</v>
          </cell>
          <cell r="D18">
            <v>91.6</v>
          </cell>
          <cell r="E18">
            <v>107.2</v>
          </cell>
          <cell r="G18">
            <v>102.6</v>
          </cell>
          <cell r="I18">
            <v>104.1</v>
          </cell>
          <cell r="J18">
            <v>105.6</v>
          </cell>
          <cell r="M18">
            <v>97.9</v>
          </cell>
          <cell r="N18">
            <v>84.1</v>
          </cell>
          <cell r="P18">
            <v>97.9</v>
          </cell>
          <cell r="R18">
            <v>97.4</v>
          </cell>
          <cell r="S18">
            <v>89.5</v>
          </cell>
          <cell r="T18">
            <v>82.8</v>
          </cell>
        </row>
        <row r="31">
          <cell r="B31">
            <v>2010</v>
          </cell>
          <cell r="C31">
            <v>52.8</v>
          </cell>
          <cell r="D31">
            <v>57.9</v>
          </cell>
          <cell r="E31">
            <v>75.3</v>
          </cell>
          <cell r="G31">
            <v>80.1</v>
          </cell>
          <cell r="I31">
            <v>73.1</v>
          </cell>
          <cell r="J31" t="str">
            <v>-</v>
          </cell>
          <cell r="M31" t="str">
            <v>-</v>
          </cell>
          <cell r="N31" t="str">
            <v>-</v>
          </cell>
          <cell r="P31" t="str">
            <v>-</v>
          </cell>
          <cell r="R31" t="str">
            <v>-</v>
          </cell>
          <cell r="S31" t="str">
            <v>-</v>
          </cell>
          <cell r="T31" t="str">
            <v>-</v>
          </cell>
        </row>
        <row r="32">
          <cell r="B32">
            <v>2009</v>
          </cell>
          <cell r="C32">
            <v>56.9</v>
          </cell>
          <cell r="D32">
            <v>54.5</v>
          </cell>
          <cell r="E32">
            <v>61.3</v>
          </cell>
          <cell r="G32">
            <v>61.3</v>
          </cell>
          <cell r="I32">
            <v>63.2</v>
          </cell>
          <cell r="J32">
            <v>64.4</v>
          </cell>
          <cell r="M32">
            <v>69.9</v>
          </cell>
          <cell r="N32">
            <v>69.1</v>
          </cell>
          <cell r="P32">
            <v>60.1</v>
          </cell>
          <cell r="R32">
            <v>65.4</v>
          </cell>
          <cell r="S32">
            <v>63.2</v>
          </cell>
          <cell r="T32">
            <v>62.6</v>
          </cell>
        </row>
        <row r="46">
          <cell r="B46">
            <v>2010</v>
          </cell>
          <cell r="C46">
            <v>73.2</v>
          </cell>
          <cell r="D46">
            <v>67.7</v>
          </cell>
          <cell r="E46">
            <v>100</v>
          </cell>
          <cell r="G46">
            <v>112.7</v>
          </cell>
          <cell r="I46">
            <v>96.1</v>
          </cell>
          <cell r="J46" t="str">
            <v>-</v>
          </cell>
          <cell r="M46" t="str">
            <v>-</v>
          </cell>
          <cell r="N46" t="str">
            <v>-</v>
          </cell>
          <cell r="P46" t="str">
            <v>-</v>
          </cell>
          <cell r="R46" t="str">
            <v>-</v>
          </cell>
          <cell r="S46" t="str">
            <v>-</v>
          </cell>
          <cell r="T46" t="str">
            <v>-</v>
          </cell>
        </row>
        <row r="47">
          <cell r="B47">
            <v>2009</v>
          </cell>
          <cell r="C47">
            <v>77.6</v>
          </cell>
          <cell r="D47">
            <v>75.8</v>
          </cell>
          <cell r="E47">
            <v>90.4</v>
          </cell>
          <cell r="G47">
            <v>113.7</v>
          </cell>
          <cell r="I47">
            <v>93.2</v>
          </cell>
          <cell r="J47">
            <v>90.9</v>
          </cell>
          <cell r="M47">
            <v>89.9</v>
          </cell>
          <cell r="N47">
            <v>83.1</v>
          </cell>
          <cell r="P47">
            <v>90.8</v>
          </cell>
          <cell r="R47">
            <v>126.3</v>
          </cell>
          <cell r="S47">
            <v>99.5</v>
          </cell>
          <cell r="T47">
            <v>77.8</v>
          </cell>
        </row>
        <row r="78">
          <cell r="B78">
            <v>2010</v>
          </cell>
          <cell r="C78">
            <v>79.6</v>
          </cell>
          <cell r="D78">
            <v>78</v>
          </cell>
          <cell r="E78">
            <v>92.7</v>
          </cell>
          <cell r="G78">
            <v>88.1</v>
          </cell>
          <cell r="I78">
            <v>86.6</v>
          </cell>
          <cell r="J78" t="str">
            <v>-</v>
          </cell>
          <cell r="M78" t="str">
            <v>-</v>
          </cell>
          <cell r="N78" t="str">
            <v>-</v>
          </cell>
          <cell r="P78" t="str">
            <v>-</v>
          </cell>
          <cell r="R78" t="str">
            <v>-</v>
          </cell>
          <cell r="S78" t="str">
            <v>-</v>
          </cell>
          <cell r="T78" t="str">
            <v>-</v>
          </cell>
        </row>
        <row r="79">
          <cell r="B79">
            <v>2009</v>
          </cell>
          <cell r="C79">
            <v>83.6</v>
          </cell>
          <cell r="D79">
            <v>78.5</v>
          </cell>
          <cell r="E79">
            <v>89.6</v>
          </cell>
          <cell r="G79">
            <v>94.1</v>
          </cell>
          <cell r="I79">
            <v>89.3</v>
          </cell>
          <cell r="J79">
            <v>85.8</v>
          </cell>
          <cell r="M79">
            <v>89.9</v>
          </cell>
          <cell r="N79">
            <v>87.7</v>
          </cell>
          <cell r="P79">
            <v>87.7</v>
          </cell>
          <cell r="R79">
            <v>93.3</v>
          </cell>
          <cell r="S79">
            <v>92.6</v>
          </cell>
          <cell r="T79">
            <v>106.4</v>
          </cell>
        </row>
        <row r="94">
          <cell r="B94">
            <v>2010</v>
          </cell>
          <cell r="C94">
            <v>72.8</v>
          </cell>
          <cell r="D94">
            <v>71.3</v>
          </cell>
          <cell r="E94">
            <v>82.8</v>
          </cell>
          <cell r="G94">
            <v>77.3</v>
          </cell>
          <cell r="I94">
            <v>77.5</v>
          </cell>
          <cell r="J94" t="str">
            <v>-</v>
          </cell>
          <cell r="M94" t="str">
            <v>-</v>
          </cell>
          <cell r="N94" t="str">
            <v>-</v>
          </cell>
          <cell r="P94" t="str">
            <v>-</v>
          </cell>
          <cell r="R94" t="str">
            <v>-</v>
          </cell>
          <cell r="S94" t="str">
            <v>-</v>
          </cell>
          <cell r="T94" t="str">
            <v>-</v>
          </cell>
        </row>
        <row r="95">
          <cell r="B95">
            <v>2009</v>
          </cell>
          <cell r="C95">
            <v>76.7</v>
          </cell>
          <cell r="D95">
            <v>72.1</v>
          </cell>
          <cell r="E95">
            <v>80.8</v>
          </cell>
          <cell r="G95">
            <v>84.9</v>
          </cell>
          <cell r="I95">
            <v>81.9</v>
          </cell>
          <cell r="J95">
            <v>76.9</v>
          </cell>
          <cell r="M95">
            <v>81.7</v>
          </cell>
          <cell r="N95">
            <v>80.6</v>
          </cell>
          <cell r="P95">
            <v>77.1</v>
          </cell>
          <cell r="R95">
            <v>83.3</v>
          </cell>
          <cell r="S95">
            <v>82.3</v>
          </cell>
          <cell r="T95">
            <v>98.7</v>
          </cell>
        </row>
        <row r="115">
          <cell r="B115">
            <v>2010</v>
          </cell>
          <cell r="C115">
            <v>64.7</v>
          </cell>
          <cell r="D115">
            <v>65.7</v>
          </cell>
          <cell r="E115">
            <v>76.9</v>
          </cell>
          <cell r="G115">
            <v>78</v>
          </cell>
          <cell r="I115">
            <v>76.4</v>
          </cell>
          <cell r="J115" t="str">
            <v>-</v>
          </cell>
          <cell r="M115" t="str">
            <v>-</v>
          </cell>
          <cell r="N115" t="str">
            <v>-</v>
          </cell>
          <cell r="P115" t="str">
            <v>-</v>
          </cell>
          <cell r="R115" t="str">
            <v>-</v>
          </cell>
          <cell r="S115" t="str">
            <v>-</v>
          </cell>
          <cell r="T115" t="str">
            <v>-</v>
          </cell>
        </row>
        <row r="116">
          <cell r="B116">
            <v>2009</v>
          </cell>
          <cell r="C116">
            <v>70.5</v>
          </cell>
          <cell r="D116">
            <v>69.5</v>
          </cell>
          <cell r="E116">
            <v>75.5</v>
          </cell>
          <cell r="G116">
            <v>84.9</v>
          </cell>
          <cell r="I116">
            <v>81.4</v>
          </cell>
          <cell r="J116">
            <v>75.9</v>
          </cell>
          <cell r="M116">
            <v>81.6</v>
          </cell>
          <cell r="N116">
            <v>79.8</v>
          </cell>
          <cell r="P116">
            <v>76.9</v>
          </cell>
          <cell r="R116">
            <v>75.2</v>
          </cell>
          <cell r="S116">
            <v>75.8</v>
          </cell>
          <cell r="T116">
            <v>89</v>
          </cell>
        </row>
        <row r="117">
          <cell r="A117" t="str">
            <v>47.21   Eh.m.Obst,Gemüse u.    </v>
          </cell>
        </row>
        <row r="141">
          <cell r="B141">
            <v>2010</v>
          </cell>
          <cell r="C141">
            <v>59.3</v>
          </cell>
          <cell r="D141">
            <v>52.4</v>
          </cell>
          <cell r="E141">
            <v>63.8</v>
          </cell>
          <cell r="G141">
            <v>59.7</v>
          </cell>
          <cell r="I141">
            <v>59.1</v>
          </cell>
          <cell r="J141" t="str">
            <v>-</v>
          </cell>
          <cell r="M141" t="str">
            <v>-</v>
          </cell>
          <cell r="N141" t="str">
            <v>-</v>
          </cell>
          <cell r="P141" t="str">
            <v>-</v>
          </cell>
          <cell r="R141" t="str">
            <v>-</v>
          </cell>
          <cell r="S141" t="str">
            <v>-</v>
          </cell>
          <cell r="T141" t="str">
            <v>-</v>
          </cell>
        </row>
        <row r="142">
          <cell r="B142">
            <v>2009</v>
          </cell>
          <cell r="C142">
            <v>58.4</v>
          </cell>
          <cell r="D142">
            <v>56.9</v>
          </cell>
          <cell r="E142">
            <v>66.2</v>
          </cell>
          <cell r="G142">
            <v>65.2</v>
          </cell>
          <cell r="I142">
            <v>67.3</v>
          </cell>
          <cell r="J142">
            <v>77.4</v>
          </cell>
          <cell r="M142">
            <v>77.1</v>
          </cell>
          <cell r="N142">
            <v>76.1</v>
          </cell>
          <cell r="P142">
            <v>71.1</v>
          </cell>
          <cell r="R142">
            <v>65.1</v>
          </cell>
          <cell r="S142">
            <v>64.2</v>
          </cell>
          <cell r="T142">
            <v>59</v>
          </cell>
        </row>
        <row r="184">
          <cell r="B184">
            <v>2010</v>
          </cell>
          <cell r="C184">
            <v>83.3</v>
          </cell>
          <cell r="D184">
            <v>87.2</v>
          </cell>
          <cell r="E184">
            <v>117.3</v>
          </cell>
          <cell r="G184">
            <v>115</v>
          </cell>
          <cell r="I184">
            <v>104.3</v>
          </cell>
          <cell r="J184" t="str">
            <v>-</v>
          </cell>
          <cell r="M184" t="str">
            <v>-</v>
          </cell>
          <cell r="N184" t="str">
            <v>-</v>
          </cell>
          <cell r="P184" t="str">
            <v>-</v>
          </cell>
          <cell r="R184" t="str">
            <v>-</v>
          </cell>
          <cell r="S184" t="str">
            <v>-</v>
          </cell>
          <cell r="T184" t="str">
            <v>-</v>
          </cell>
        </row>
        <row r="185">
          <cell r="B185">
            <v>2009</v>
          </cell>
          <cell r="C185">
            <v>89.3</v>
          </cell>
          <cell r="D185">
            <v>87.9</v>
          </cell>
          <cell r="E185">
            <v>112.1</v>
          </cell>
          <cell r="G185">
            <v>120.2</v>
          </cell>
          <cell r="I185">
            <v>111.2</v>
          </cell>
          <cell r="J185">
            <v>99.9</v>
          </cell>
          <cell r="M185">
            <v>107</v>
          </cell>
          <cell r="N185">
            <v>101.3</v>
          </cell>
          <cell r="P185">
            <v>110.2</v>
          </cell>
          <cell r="R185">
            <v>111</v>
          </cell>
          <cell r="S185">
            <v>109.8</v>
          </cell>
          <cell r="T185">
            <v>110.1</v>
          </cell>
        </row>
        <row r="268">
          <cell r="B268">
            <v>2010</v>
          </cell>
          <cell r="C268">
            <v>92</v>
          </cell>
          <cell r="D268">
            <v>88.7</v>
          </cell>
          <cell r="E268">
            <v>105.9</v>
          </cell>
          <cell r="G268">
            <v>101.7</v>
          </cell>
          <cell r="I268">
            <v>98.6</v>
          </cell>
          <cell r="J268" t="str">
            <v>-</v>
          </cell>
          <cell r="M268" t="str">
            <v>-</v>
          </cell>
          <cell r="N268" t="str">
            <v>-</v>
          </cell>
          <cell r="P268" t="str">
            <v>-</v>
          </cell>
          <cell r="R268" t="str">
            <v>-</v>
          </cell>
          <cell r="S268" t="str">
            <v>-</v>
          </cell>
          <cell r="T268" t="str">
            <v>-</v>
          </cell>
        </row>
        <row r="269">
          <cell r="B269">
            <v>2009</v>
          </cell>
          <cell r="C269">
            <v>95.4</v>
          </cell>
          <cell r="D269">
            <v>88.1</v>
          </cell>
          <cell r="E269">
            <v>98.5</v>
          </cell>
          <cell r="G269">
            <v>105.9</v>
          </cell>
          <cell r="I269">
            <v>97.3</v>
          </cell>
          <cell r="J269">
            <v>96.3</v>
          </cell>
          <cell r="M269">
            <v>99</v>
          </cell>
          <cell r="N269">
            <v>95.4</v>
          </cell>
          <cell r="P269">
            <v>100</v>
          </cell>
          <cell r="R269">
            <v>108</v>
          </cell>
          <cell r="S269">
            <v>106.3</v>
          </cell>
          <cell r="T269">
            <v>115.4</v>
          </cell>
        </row>
        <row r="363">
          <cell r="B363">
            <v>2010</v>
          </cell>
          <cell r="C363">
            <v>74.3</v>
          </cell>
          <cell r="D363">
            <v>85.6</v>
          </cell>
          <cell r="E363">
            <v>99</v>
          </cell>
          <cell r="G363">
            <v>99.8</v>
          </cell>
          <cell r="I363">
            <v>103.6</v>
          </cell>
          <cell r="J363" t="str">
            <v>-</v>
          </cell>
          <cell r="M363" t="str">
            <v>-</v>
          </cell>
          <cell r="N363" t="str">
            <v>-</v>
          </cell>
          <cell r="P363" t="str">
            <v>-</v>
          </cell>
          <cell r="R363" t="str">
            <v>-</v>
          </cell>
          <cell r="S363" t="str">
            <v>-</v>
          </cell>
          <cell r="T363" t="str">
            <v>-</v>
          </cell>
        </row>
        <row r="364">
          <cell r="B364">
            <v>2009</v>
          </cell>
          <cell r="C364">
            <v>92.4</v>
          </cell>
          <cell r="D364">
            <v>84.9</v>
          </cell>
          <cell r="E364">
            <v>113.3</v>
          </cell>
          <cell r="G364">
            <v>107.6</v>
          </cell>
          <cell r="I364">
            <v>101.5</v>
          </cell>
          <cell r="J364">
            <v>98.2</v>
          </cell>
          <cell r="M364">
            <v>97.3</v>
          </cell>
          <cell r="N364">
            <v>85.8</v>
          </cell>
          <cell r="P364">
            <v>106.5</v>
          </cell>
          <cell r="R364">
            <v>102</v>
          </cell>
          <cell r="S364">
            <v>78.1</v>
          </cell>
          <cell r="T364">
            <v>91.5</v>
          </cell>
        </row>
        <row r="433">
          <cell r="A433" t="str">
            <v>4751-02 EH m.Textil.,Bekleidung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g4tb601"/>
      <sheetName val="vk_hg4tb601"/>
    </sheetNames>
    <sheetDataSet>
      <sheetData sheetId="0">
        <row r="14">
          <cell r="B14">
            <v>2010</v>
          </cell>
          <cell r="C14">
            <v>75.9</v>
          </cell>
          <cell r="D14">
            <v>72.6</v>
          </cell>
          <cell r="E14">
            <v>75.3</v>
          </cell>
          <cell r="G14">
            <v>89.2</v>
          </cell>
          <cell r="I14">
            <v>107.4</v>
          </cell>
          <cell r="J14" t="str">
            <v>-</v>
          </cell>
          <cell r="M14" t="str">
            <v>-</v>
          </cell>
          <cell r="N14" t="str">
            <v>-</v>
          </cell>
          <cell r="P14" t="str">
            <v>-</v>
          </cell>
          <cell r="R14" t="str">
            <v>-</v>
          </cell>
          <cell r="S14" t="str">
            <v>-</v>
          </cell>
          <cell r="T14" t="str">
            <v>-</v>
          </cell>
        </row>
        <row r="15">
          <cell r="B15">
            <v>2009</v>
          </cell>
          <cell r="C15">
            <v>78.4</v>
          </cell>
          <cell r="D15">
            <v>74.5</v>
          </cell>
          <cell r="E15">
            <v>78.7</v>
          </cell>
          <cell r="G15">
            <v>90.1</v>
          </cell>
          <cell r="I15">
            <v>112.6</v>
          </cell>
          <cell r="J15">
            <v>105.6</v>
          </cell>
          <cell r="M15">
            <v>93.1</v>
          </cell>
          <cell r="N15">
            <v>101.8</v>
          </cell>
          <cell r="P15">
            <v>108.4</v>
          </cell>
          <cell r="R15">
            <v>102.9</v>
          </cell>
          <cell r="S15">
            <v>82.5</v>
          </cell>
          <cell r="T15">
            <v>100.6</v>
          </cell>
        </row>
        <row r="17">
          <cell r="B17">
            <v>2010</v>
          </cell>
          <cell r="C17">
            <v>77.4</v>
          </cell>
          <cell r="D17">
            <v>72.1</v>
          </cell>
          <cell r="E17">
            <v>74.9</v>
          </cell>
          <cell r="G17">
            <v>88.9</v>
          </cell>
          <cell r="I17">
            <v>107.3</v>
          </cell>
          <cell r="J17" t="str">
            <v>-</v>
          </cell>
          <cell r="M17" t="str">
            <v>-</v>
          </cell>
          <cell r="N17" t="str">
            <v>-</v>
          </cell>
          <cell r="P17" t="str">
            <v>-</v>
          </cell>
          <cell r="R17" t="str">
            <v>-</v>
          </cell>
          <cell r="S17" t="str">
            <v>-</v>
          </cell>
          <cell r="T17" t="str">
            <v>-</v>
          </cell>
        </row>
        <row r="18">
          <cell r="B18">
            <v>2009</v>
          </cell>
          <cell r="C18">
            <v>79.5</v>
          </cell>
          <cell r="D18">
            <v>73.6</v>
          </cell>
          <cell r="E18">
            <v>80.1</v>
          </cell>
          <cell r="G18">
            <v>89.9</v>
          </cell>
          <cell r="I18">
            <v>112.8</v>
          </cell>
          <cell r="J18">
            <v>104.8</v>
          </cell>
          <cell r="M18">
            <v>90.2</v>
          </cell>
          <cell r="N18">
            <v>99.3</v>
          </cell>
          <cell r="P18">
            <v>108.5</v>
          </cell>
          <cell r="R18">
            <v>104.9</v>
          </cell>
          <cell r="S18">
            <v>84.7</v>
          </cell>
          <cell r="T18">
            <v>103.2</v>
          </cell>
        </row>
        <row r="58">
          <cell r="B58">
            <v>2010</v>
          </cell>
          <cell r="C58">
            <v>68.5</v>
          </cell>
          <cell r="D58">
            <v>73.2</v>
          </cell>
          <cell r="E58">
            <v>79.5</v>
          </cell>
          <cell r="G58">
            <v>86</v>
          </cell>
          <cell r="I58">
            <v>88.8</v>
          </cell>
          <cell r="J58" t="str">
            <v>-</v>
          </cell>
          <cell r="M58" t="str">
            <v>-</v>
          </cell>
          <cell r="N58" t="str">
            <v>-</v>
          </cell>
          <cell r="P58" t="str">
            <v>-</v>
          </cell>
          <cell r="R58" t="str">
            <v>-</v>
          </cell>
          <cell r="S58" t="str">
            <v>-</v>
          </cell>
          <cell r="T58" t="str">
            <v>-</v>
          </cell>
        </row>
        <row r="59">
          <cell r="B59">
            <v>2009</v>
          </cell>
          <cell r="C59">
            <v>72.2</v>
          </cell>
          <cell r="D59">
            <v>74</v>
          </cell>
          <cell r="E59">
            <v>78.3</v>
          </cell>
          <cell r="G59">
            <v>87</v>
          </cell>
          <cell r="I59">
            <v>91.8</v>
          </cell>
          <cell r="J59">
            <v>87</v>
          </cell>
          <cell r="M59">
            <v>85.2</v>
          </cell>
          <cell r="N59">
            <v>92.4</v>
          </cell>
          <cell r="P59">
            <v>84.7</v>
          </cell>
          <cell r="R59">
            <v>87.1</v>
          </cell>
          <cell r="S59">
            <v>81</v>
          </cell>
          <cell r="T59">
            <v>91.8</v>
          </cell>
        </row>
        <row r="61">
          <cell r="B61">
            <v>2010</v>
          </cell>
          <cell r="C61">
            <v>62.7</v>
          </cell>
          <cell r="D61">
            <v>69.4</v>
          </cell>
          <cell r="E61">
            <v>75.9</v>
          </cell>
          <cell r="G61">
            <v>86.2</v>
          </cell>
          <cell r="I61">
            <v>89.6</v>
          </cell>
          <cell r="J61" t="str">
            <v>-</v>
          </cell>
          <cell r="M61" t="str">
            <v>-</v>
          </cell>
          <cell r="N61" t="str">
            <v>-</v>
          </cell>
          <cell r="P61" t="str">
            <v>-</v>
          </cell>
          <cell r="R61" t="str">
            <v>-</v>
          </cell>
          <cell r="S61" t="str">
            <v>-</v>
          </cell>
          <cell r="T61" t="str">
            <v>-</v>
          </cell>
        </row>
        <row r="62">
          <cell r="B62">
            <v>2009</v>
          </cell>
          <cell r="C62">
            <v>67.9</v>
          </cell>
          <cell r="D62">
            <v>69.5</v>
          </cell>
          <cell r="E62">
            <v>74.5</v>
          </cell>
          <cell r="G62">
            <v>85.1</v>
          </cell>
          <cell r="I62">
            <v>93.2</v>
          </cell>
          <cell r="J62">
            <v>88</v>
          </cell>
          <cell r="M62">
            <v>88.6</v>
          </cell>
          <cell r="N62">
            <v>96.1</v>
          </cell>
          <cell r="P62">
            <v>84</v>
          </cell>
          <cell r="R62">
            <v>87.6</v>
          </cell>
          <cell r="S62">
            <v>78.9</v>
          </cell>
          <cell r="T62">
            <v>93</v>
          </cell>
        </row>
        <row r="92">
          <cell r="B92">
            <v>2010</v>
          </cell>
          <cell r="C92">
            <v>94.9</v>
          </cell>
          <cell r="D92">
            <v>96.6</v>
          </cell>
          <cell r="E92">
            <v>109.9</v>
          </cell>
          <cell r="G92">
            <v>102.2</v>
          </cell>
          <cell r="I92">
            <v>97.5</v>
          </cell>
          <cell r="J92" t="str">
            <v>-</v>
          </cell>
          <cell r="M92" t="str">
            <v>-</v>
          </cell>
          <cell r="N92" t="str">
            <v>-</v>
          </cell>
          <cell r="P92" t="str">
            <v>-</v>
          </cell>
          <cell r="R92" t="str">
            <v>-</v>
          </cell>
          <cell r="S92" t="str">
            <v>-</v>
          </cell>
          <cell r="T92" t="str">
            <v>-</v>
          </cell>
        </row>
        <row r="93">
          <cell r="B93">
            <v>2009</v>
          </cell>
          <cell r="C93">
            <v>94.1</v>
          </cell>
          <cell r="D93">
            <v>99.4</v>
          </cell>
          <cell r="E93">
            <v>109</v>
          </cell>
          <cell r="G93">
            <v>104.6</v>
          </cell>
          <cell r="I93">
            <v>96.3</v>
          </cell>
          <cell r="J93">
            <v>99.2</v>
          </cell>
          <cell r="M93">
            <v>86.4</v>
          </cell>
          <cell r="N93">
            <v>95.3</v>
          </cell>
          <cell r="P93">
            <v>103.6</v>
          </cell>
          <cell r="R93">
            <v>99.7</v>
          </cell>
          <cell r="S93">
            <v>103.1</v>
          </cell>
          <cell r="T93">
            <v>99.7</v>
          </cell>
        </row>
        <row r="104">
          <cell r="B104">
            <v>2010</v>
          </cell>
          <cell r="C104">
            <v>63.5</v>
          </cell>
          <cell r="D104">
            <v>60.9</v>
          </cell>
          <cell r="E104">
            <v>54.7</v>
          </cell>
          <cell r="G104">
            <v>59.1</v>
          </cell>
          <cell r="I104">
            <v>69.6</v>
          </cell>
          <cell r="J104" t="str">
            <v>-</v>
          </cell>
          <cell r="M104" t="str">
            <v>-</v>
          </cell>
          <cell r="N104" t="str">
            <v>-</v>
          </cell>
          <cell r="P104" t="str">
            <v>-</v>
          </cell>
          <cell r="R104" t="str">
            <v>-</v>
          </cell>
          <cell r="S104" t="str">
            <v>-</v>
          </cell>
          <cell r="T104" t="str">
            <v>-</v>
          </cell>
        </row>
        <row r="105">
          <cell r="B105">
            <v>2009</v>
          </cell>
          <cell r="C105">
            <v>65.2</v>
          </cell>
          <cell r="D105">
            <v>62.4</v>
          </cell>
          <cell r="E105">
            <v>54.5</v>
          </cell>
          <cell r="G105">
            <v>70.6</v>
          </cell>
          <cell r="I105">
            <v>75.1</v>
          </cell>
          <cell r="J105">
            <v>61.6</v>
          </cell>
          <cell r="M105">
            <v>61.4</v>
          </cell>
          <cell r="N105">
            <v>64</v>
          </cell>
          <cell r="P105">
            <v>59.4</v>
          </cell>
          <cell r="R105">
            <v>64.8</v>
          </cell>
          <cell r="S105">
            <v>59.4</v>
          </cell>
          <cell r="T105">
            <v>71.6</v>
          </cell>
        </row>
        <row r="117">
          <cell r="A117" t="str">
            <v>        Gastronomie            </v>
          </cell>
        </row>
        <row r="121">
          <cell r="B121">
            <v>2010</v>
          </cell>
          <cell r="C121">
            <v>71</v>
          </cell>
          <cell r="D121">
            <v>73.1</v>
          </cell>
          <cell r="E121">
            <v>78.1</v>
          </cell>
          <cell r="G121">
            <v>87.1</v>
          </cell>
          <cell r="I121">
            <v>95.1</v>
          </cell>
          <cell r="J121" t="str">
            <v>-</v>
          </cell>
          <cell r="M121" t="str">
            <v>-</v>
          </cell>
          <cell r="N121" t="str">
            <v>-</v>
          </cell>
          <cell r="P121" t="str">
            <v>-</v>
          </cell>
          <cell r="R121" t="str">
            <v>-</v>
          </cell>
          <cell r="S121" t="str">
            <v>-</v>
          </cell>
          <cell r="T121" t="str">
            <v>-</v>
          </cell>
        </row>
        <row r="122">
          <cell r="B122">
            <v>2009</v>
          </cell>
          <cell r="C122">
            <v>74.3</v>
          </cell>
          <cell r="D122">
            <v>74.2</v>
          </cell>
          <cell r="E122">
            <v>78.5</v>
          </cell>
          <cell r="G122">
            <v>88.1</v>
          </cell>
          <cell r="I122">
            <v>98.8</v>
          </cell>
          <cell r="J122">
            <v>93.3</v>
          </cell>
          <cell r="M122">
            <v>87.9</v>
          </cell>
          <cell r="N122">
            <v>95.6</v>
          </cell>
          <cell r="P122">
            <v>92.6</v>
          </cell>
          <cell r="R122">
            <v>92.5</v>
          </cell>
          <cell r="S122">
            <v>81.5</v>
          </cell>
          <cell r="T122">
            <v>94.8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g4tb631"/>
      <sheetName val="vk_hg4tb631"/>
    </sheetNames>
    <sheetDataSet>
      <sheetData sheetId="0">
        <row r="14">
          <cell r="B14">
            <v>2010</v>
          </cell>
          <cell r="C14">
            <v>87.1</v>
          </cell>
          <cell r="D14">
            <v>88.1</v>
          </cell>
          <cell r="E14">
            <v>86.8</v>
          </cell>
          <cell r="G14">
            <v>86.2</v>
          </cell>
          <cell r="I14">
            <v>85.9</v>
          </cell>
          <cell r="J14" t="str">
            <v>-</v>
          </cell>
          <cell r="M14" t="str">
            <v>-</v>
          </cell>
          <cell r="N14" t="str">
            <v>-</v>
          </cell>
          <cell r="P14" t="str">
            <v>-</v>
          </cell>
          <cell r="R14" t="str">
            <v>-</v>
          </cell>
          <cell r="S14" t="str">
            <v>-</v>
          </cell>
          <cell r="T14" t="str">
            <v>-</v>
          </cell>
        </row>
        <row r="15">
          <cell r="B15">
            <v>2009</v>
          </cell>
          <cell r="C15">
            <v>88.4</v>
          </cell>
          <cell r="D15">
            <v>87.6</v>
          </cell>
          <cell r="E15">
            <v>86.6</v>
          </cell>
          <cell r="G15">
            <v>86.6</v>
          </cell>
          <cell r="I15">
            <v>86.2</v>
          </cell>
          <cell r="J15">
            <v>86.3</v>
          </cell>
          <cell r="M15">
            <v>86.3</v>
          </cell>
          <cell r="N15">
            <v>87.8</v>
          </cell>
          <cell r="P15">
            <v>88.8</v>
          </cell>
          <cell r="R15">
            <v>88.5</v>
          </cell>
          <cell r="S15">
            <v>88.3</v>
          </cell>
          <cell r="T15">
            <v>87.9</v>
          </cell>
        </row>
        <row r="16">
          <cell r="B16">
            <v>2010</v>
          </cell>
          <cell r="C16">
            <v>91.4</v>
          </cell>
          <cell r="D16">
            <v>90.5</v>
          </cell>
          <cell r="E16">
            <v>90.8</v>
          </cell>
          <cell r="G16">
            <v>89.5</v>
          </cell>
          <cell r="I16">
            <v>89.5</v>
          </cell>
          <cell r="J16" t="str">
            <v>-</v>
          </cell>
          <cell r="M16" t="str">
            <v>-</v>
          </cell>
          <cell r="N16" t="str">
            <v>-</v>
          </cell>
          <cell r="P16" t="str">
            <v>-</v>
          </cell>
          <cell r="R16" t="str">
            <v>-</v>
          </cell>
          <cell r="S16" t="str">
            <v>-</v>
          </cell>
          <cell r="T16" t="str">
            <v>-</v>
          </cell>
        </row>
        <row r="17">
          <cell r="B17">
            <v>2009</v>
          </cell>
          <cell r="C17">
            <v>90.7</v>
          </cell>
          <cell r="D17">
            <v>89.9</v>
          </cell>
          <cell r="E17">
            <v>88.7</v>
          </cell>
          <cell r="G17">
            <v>89.4</v>
          </cell>
          <cell r="I17">
            <v>89</v>
          </cell>
          <cell r="J17">
            <v>89.7</v>
          </cell>
          <cell r="M17">
            <v>89.6</v>
          </cell>
          <cell r="N17">
            <v>90.2</v>
          </cell>
          <cell r="P17">
            <v>91.9</v>
          </cell>
          <cell r="R17">
            <v>91.6</v>
          </cell>
          <cell r="S17">
            <v>92.3</v>
          </cell>
          <cell r="T17">
            <v>92</v>
          </cell>
        </row>
        <row r="30">
          <cell r="B30">
            <v>2010</v>
          </cell>
          <cell r="C30">
            <v>72.4</v>
          </cell>
          <cell r="D30">
            <v>73.9</v>
          </cell>
          <cell r="E30">
            <v>72.9</v>
          </cell>
          <cell r="G30">
            <v>72.9</v>
          </cell>
          <cell r="I30">
            <v>71.8</v>
          </cell>
          <cell r="J30" t="str">
            <v>-</v>
          </cell>
          <cell r="M30" t="str">
            <v>-</v>
          </cell>
          <cell r="N30" t="str">
            <v>-</v>
          </cell>
          <cell r="P30" t="str">
            <v>-</v>
          </cell>
          <cell r="R30" t="str">
            <v>-</v>
          </cell>
          <cell r="S30" t="str">
            <v>-</v>
          </cell>
          <cell r="T30" t="str">
            <v>-</v>
          </cell>
        </row>
        <row r="31">
          <cell r="B31">
            <v>2009</v>
          </cell>
          <cell r="C31">
            <v>76.8</v>
          </cell>
          <cell r="D31">
            <v>76.2</v>
          </cell>
          <cell r="E31">
            <v>75.8</v>
          </cell>
          <cell r="G31">
            <v>74.4</v>
          </cell>
          <cell r="I31">
            <v>73.4</v>
          </cell>
          <cell r="J31">
            <v>73.5</v>
          </cell>
          <cell r="M31">
            <v>73.5</v>
          </cell>
          <cell r="N31">
            <v>78.1</v>
          </cell>
          <cell r="P31">
            <v>77.6</v>
          </cell>
          <cell r="R31">
            <v>76.6</v>
          </cell>
          <cell r="S31">
            <v>75.8</v>
          </cell>
          <cell r="T31">
            <v>74.4</v>
          </cell>
        </row>
        <row r="45">
          <cell r="B45">
            <v>2010</v>
          </cell>
          <cell r="C45">
            <v>96.2</v>
          </cell>
          <cell r="D45">
            <v>105.3</v>
          </cell>
          <cell r="E45">
            <v>95.3</v>
          </cell>
          <cell r="G45">
            <v>96.5</v>
          </cell>
          <cell r="I45">
            <v>96.1</v>
          </cell>
          <cell r="J45" t="str">
            <v>-</v>
          </cell>
          <cell r="M45" t="str">
            <v>-</v>
          </cell>
          <cell r="N45" t="str">
            <v>-</v>
          </cell>
          <cell r="P45" t="str">
            <v>-</v>
          </cell>
          <cell r="R45" t="str">
            <v>-</v>
          </cell>
          <cell r="S45" t="str">
            <v>-</v>
          </cell>
          <cell r="T45" t="str">
            <v>-</v>
          </cell>
        </row>
        <row r="46">
          <cell r="B46">
            <v>2009</v>
          </cell>
          <cell r="C46">
            <v>100.5</v>
          </cell>
          <cell r="D46">
            <v>98.9</v>
          </cell>
          <cell r="E46">
            <v>97.2</v>
          </cell>
          <cell r="G46">
            <v>97.2</v>
          </cell>
          <cell r="I46">
            <v>97.4</v>
          </cell>
          <cell r="J46">
            <v>95.4</v>
          </cell>
          <cell r="M46">
            <v>95.4</v>
          </cell>
          <cell r="N46">
            <v>95.2</v>
          </cell>
          <cell r="P46">
            <v>96.1</v>
          </cell>
          <cell r="R46">
            <v>96.8</v>
          </cell>
          <cell r="S46">
            <v>94.8</v>
          </cell>
          <cell r="T46">
            <v>95.6</v>
          </cell>
        </row>
        <row r="77">
          <cell r="B77">
            <v>2010</v>
          </cell>
          <cell r="C77">
            <v>88.1</v>
          </cell>
          <cell r="D77">
            <v>87.4</v>
          </cell>
          <cell r="E77">
            <v>88.1</v>
          </cell>
          <cell r="G77">
            <v>88.4</v>
          </cell>
          <cell r="I77">
            <v>87.9</v>
          </cell>
          <cell r="J77" t="str">
            <v>-</v>
          </cell>
          <cell r="M77" t="str">
            <v>-</v>
          </cell>
          <cell r="N77" t="str">
            <v>-</v>
          </cell>
          <cell r="P77" t="str">
            <v>-</v>
          </cell>
          <cell r="R77" t="str">
            <v>-</v>
          </cell>
          <cell r="S77" t="str">
            <v>-</v>
          </cell>
          <cell r="T77" t="str">
            <v>-</v>
          </cell>
        </row>
        <row r="78">
          <cell r="B78">
            <v>2009</v>
          </cell>
          <cell r="C78">
            <v>90.6</v>
          </cell>
          <cell r="D78">
            <v>90</v>
          </cell>
          <cell r="E78">
            <v>90.2</v>
          </cell>
          <cell r="G78">
            <v>89.8</v>
          </cell>
          <cell r="I78">
            <v>89.9</v>
          </cell>
          <cell r="J78">
            <v>90.2</v>
          </cell>
          <cell r="M78">
            <v>89.8</v>
          </cell>
          <cell r="N78">
            <v>90.1</v>
          </cell>
          <cell r="P78">
            <v>89.9</v>
          </cell>
          <cell r="R78">
            <v>90.6</v>
          </cell>
          <cell r="S78">
            <v>91.9</v>
          </cell>
          <cell r="T78">
            <v>92.1</v>
          </cell>
        </row>
        <row r="92">
          <cell r="B92">
            <v>2010</v>
          </cell>
          <cell r="C92">
            <v>84.6</v>
          </cell>
          <cell r="D92">
            <v>84.1</v>
          </cell>
          <cell r="E92">
            <v>83.9</v>
          </cell>
          <cell r="G92">
            <v>83.9</v>
          </cell>
          <cell r="I92">
            <v>83.7</v>
          </cell>
          <cell r="J92" t="str">
            <v>-</v>
          </cell>
          <cell r="M92" t="str">
            <v>-</v>
          </cell>
          <cell r="N92" t="str">
            <v>-</v>
          </cell>
          <cell r="P92" t="str">
            <v>-</v>
          </cell>
          <cell r="R92" t="str">
            <v>-</v>
          </cell>
          <cell r="S92" t="str">
            <v>-</v>
          </cell>
          <cell r="T92" t="str">
            <v>-</v>
          </cell>
        </row>
        <row r="93">
          <cell r="B93">
            <v>2009</v>
          </cell>
          <cell r="C93">
            <v>88.5</v>
          </cell>
          <cell r="D93">
            <v>87.9</v>
          </cell>
          <cell r="E93">
            <v>87.9</v>
          </cell>
          <cell r="G93">
            <v>87.3</v>
          </cell>
          <cell r="I93">
            <v>87.4</v>
          </cell>
          <cell r="J93">
            <v>87.4</v>
          </cell>
          <cell r="M93">
            <v>87.4</v>
          </cell>
          <cell r="N93">
            <v>87.9</v>
          </cell>
          <cell r="P93">
            <v>88</v>
          </cell>
          <cell r="R93">
            <v>89.2</v>
          </cell>
          <cell r="S93">
            <v>91.3</v>
          </cell>
          <cell r="T93">
            <v>90.7</v>
          </cell>
        </row>
        <row r="113">
          <cell r="B113">
            <v>2010</v>
          </cell>
          <cell r="C113">
            <v>75.5</v>
          </cell>
          <cell r="D113">
            <v>75.3</v>
          </cell>
          <cell r="E113">
            <v>75.8</v>
          </cell>
          <cell r="G113">
            <v>74.8</v>
          </cell>
          <cell r="I113">
            <v>74.8</v>
          </cell>
          <cell r="J113" t="str">
            <v>-</v>
          </cell>
          <cell r="M113" t="str">
            <v>-</v>
          </cell>
          <cell r="N113" t="str">
            <v>-</v>
          </cell>
          <cell r="P113" t="str">
            <v>-</v>
          </cell>
          <cell r="R113" t="str">
            <v>-</v>
          </cell>
          <cell r="S113" t="str">
            <v>-</v>
          </cell>
          <cell r="T113" t="str">
            <v>-</v>
          </cell>
        </row>
        <row r="114">
          <cell r="B114">
            <v>2009</v>
          </cell>
          <cell r="C114">
            <v>79.9</v>
          </cell>
          <cell r="D114">
            <v>80.2</v>
          </cell>
          <cell r="E114">
            <v>80.7</v>
          </cell>
          <cell r="G114">
            <v>76.2</v>
          </cell>
          <cell r="I114">
            <v>76.3</v>
          </cell>
          <cell r="J114">
            <v>76.9</v>
          </cell>
          <cell r="M114">
            <v>75.3</v>
          </cell>
          <cell r="N114">
            <v>76.5</v>
          </cell>
          <cell r="P114">
            <v>74.5</v>
          </cell>
          <cell r="R114">
            <v>75.9</v>
          </cell>
          <cell r="S114">
            <v>75.3</v>
          </cell>
          <cell r="T114">
            <v>76.9</v>
          </cell>
        </row>
        <row r="139">
          <cell r="B139">
            <v>2010</v>
          </cell>
          <cell r="C139">
            <v>66.5</v>
          </cell>
          <cell r="D139">
            <v>65.4</v>
          </cell>
          <cell r="E139">
            <v>66.1</v>
          </cell>
          <cell r="G139">
            <v>65</v>
          </cell>
          <cell r="I139">
            <v>63.3</v>
          </cell>
          <cell r="J139" t="str">
            <v>-</v>
          </cell>
          <cell r="M139" t="str">
            <v>-</v>
          </cell>
          <cell r="N139" t="str">
            <v>-</v>
          </cell>
          <cell r="P139" t="str">
            <v>-</v>
          </cell>
          <cell r="R139" t="str">
            <v>-</v>
          </cell>
          <cell r="S139" t="str">
            <v>-</v>
          </cell>
          <cell r="T139" t="str">
            <v>-</v>
          </cell>
        </row>
        <row r="140">
          <cell r="B140">
            <v>2009</v>
          </cell>
          <cell r="C140">
            <v>68.9</v>
          </cell>
          <cell r="D140">
            <v>65.9</v>
          </cell>
          <cell r="E140">
            <v>64.6</v>
          </cell>
          <cell r="G140">
            <v>65</v>
          </cell>
          <cell r="I140">
            <v>67.4</v>
          </cell>
          <cell r="J140">
            <v>67.4</v>
          </cell>
          <cell r="M140">
            <v>66.5</v>
          </cell>
          <cell r="N140">
            <v>67.9</v>
          </cell>
          <cell r="P140">
            <v>66.5</v>
          </cell>
          <cell r="R140">
            <v>67.2</v>
          </cell>
          <cell r="S140">
            <v>66.3</v>
          </cell>
          <cell r="T140">
            <v>67.1</v>
          </cell>
        </row>
        <row r="150">
          <cell r="A150" t="str">
            <v>47.41   Eh.m.DV-Gerät.,peripher</v>
          </cell>
        </row>
        <row r="181">
          <cell r="B181">
            <v>2010</v>
          </cell>
          <cell r="C181">
            <v>102.2</v>
          </cell>
          <cell r="D181">
            <v>100.3</v>
          </cell>
          <cell r="E181">
            <v>104.5</v>
          </cell>
          <cell r="G181">
            <v>104.8</v>
          </cell>
          <cell r="I181">
            <v>101.9</v>
          </cell>
          <cell r="J181" t="str">
            <v>-</v>
          </cell>
          <cell r="M181" t="str">
            <v>-</v>
          </cell>
          <cell r="N181" t="str">
            <v>-</v>
          </cell>
          <cell r="P181" t="str">
            <v>-</v>
          </cell>
          <cell r="R181" t="str">
            <v>-</v>
          </cell>
          <cell r="S181" t="str">
            <v>-</v>
          </cell>
          <cell r="T181" t="str">
            <v>-</v>
          </cell>
        </row>
        <row r="182">
          <cell r="B182">
            <v>2009</v>
          </cell>
          <cell r="C182">
            <v>102</v>
          </cell>
          <cell r="D182">
            <v>102</v>
          </cell>
          <cell r="E182">
            <v>102.9</v>
          </cell>
          <cell r="G182">
            <v>102.5</v>
          </cell>
          <cell r="I182">
            <v>102.9</v>
          </cell>
          <cell r="J182">
            <v>103.5</v>
          </cell>
          <cell r="M182">
            <v>102</v>
          </cell>
          <cell r="N182">
            <v>102.6</v>
          </cell>
          <cell r="P182">
            <v>102.7</v>
          </cell>
          <cell r="R182">
            <v>103</v>
          </cell>
          <cell r="S182">
            <v>102.2</v>
          </cell>
          <cell r="T182">
            <v>102.5</v>
          </cell>
        </row>
        <row r="264">
          <cell r="B264">
            <v>2010</v>
          </cell>
          <cell r="C264">
            <v>92.4</v>
          </cell>
          <cell r="D264">
            <v>92</v>
          </cell>
          <cell r="E264">
            <v>92.9</v>
          </cell>
          <cell r="G264">
            <v>93.2</v>
          </cell>
          <cell r="I264">
            <v>93.4</v>
          </cell>
          <cell r="J264" t="str">
            <v>-</v>
          </cell>
          <cell r="M264" t="str">
            <v>-</v>
          </cell>
          <cell r="N264" t="str">
            <v>-</v>
          </cell>
          <cell r="P264" t="str">
            <v>-</v>
          </cell>
          <cell r="R264" t="str">
            <v>-</v>
          </cell>
          <cell r="S264" t="str">
            <v>-</v>
          </cell>
          <cell r="T264" t="str">
            <v>-</v>
          </cell>
        </row>
        <row r="265">
          <cell r="B265">
            <v>2009</v>
          </cell>
          <cell r="C265">
            <v>93.9</v>
          </cell>
          <cell r="D265">
            <v>92.8</v>
          </cell>
          <cell r="E265">
            <v>93.2</v>
          </cell>
          <cell r="G265">
            <v>93.3</v>
          </cell>
          <cell r="I265">
            <v>92.7</v>
          </cell>
          <cell r="J265">
            <v>93.2</v>
          </cell>
          <cell r="M265">
            <v>93.2</v>
          </cell>
          <cell r="N265">
            <v>93.3</v>
          </cell>
          <cell r="P265">
            <v>93</v>
          </cell>
          <cell r="R265">
            <v>93.4</v>
          </cell>
          <cell r="S265">
            <v>94.6</v>
          </cell>
          <cell r="T265">
            <v>95.2</v>
          </cell>
        </row>
        <row r="358">
          <cell r="B358">
            <v>2010</v>
          </cell>
          <cell r="C358">
            <v>65.7</v>
          </cell>
          <cell r="D358">
            <v>66.9</v>
          </cell>
          <cell r="E358">
            <v>64.7</v>
          </cell>
          <cell r="G358">
            <v>73</v>
          </cell>
          <cell r="I358">
            <v>73</v>
          </cell>
          <cell r="J358" t="str">
            <v>-</v>
          </cell>
          <cell r="M358" t="str">
            <v>-</v>
          </cell>
          <cell r="N358" t="str">
            <v>-</v>
          </cell>
          <cell r="P358" t="str">
            <v>-</v>
          </cell>
          <cell r="R358" t="str">
            <v>-</v>
          </cell>
          <cell r="S358" t="str">
            <v>-</v>
          </cell>
          <cell r="T358" t="str">
            <v>-</v>
          </cell>
        </row>
        <row r="359">
          <cell r="B359">
            <v>2009</v>
          </cell>
          <cell r="C359">
            <v>77.3</v>
          </cell>
          <cell r="D359">
            <v>76.2</v>
          </cell>
          <cell r="E359">
            <v>76.7</v>
          </cell>
          <cell r="G359">
            <v>87.2</v>
          </cell>
          <cell r="I359">
            <v>87.1</v>
          </cell>
          <cell r="J359">
            <v>86.4</v>
          </cell>
          <cell r="M359">
            <v>86.4</v>
          </cell>
          <cell r="N359">
            <v>80.6</v>
          </cell>
          <cell r="P359">
            <v>74.7</v>
          </cell>
          <cell r="R359">
            <v>74.4</v>
          </cell>
          <cell r="S359">
            <v>72.8</v>
          </cell>
          <cell r="T359">
            <v>72.5</v>
          </cell>
        </row>
        <row r="431">
          <cell r="A431" t="str">
            <v>        Bekleidung,Schuhen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g4tb631"/>
      <sheetName val="vk_hg4tb631"/>
    </sheetNames>
    <sheetDataSet>
      <sheetData sheetId="0">
        <row r="13">
          <cell r="B13">
            <v>2010</v>
          </cell>
          <cell r="C13">
            <v>94.3</v>
          </cell>
          <cell r="D13">
            <v>93.3</v>
          </cell>
          <cell r="E13">
            <v>91.8</v>
          </cell>
          <cell r="G13">
            <v>94.2</v>
          </cell>
          <cell r="I13">
            <v>96.8</v>
          </cell>
          <cell r="J13" t="str">
            <v>-</v>
          </cell>
          <cell r="M13" t="str">
            <v>-</v>
          </cell>
          <cell r="N13" t="str">
            <v>-</v>
          </cell>
          <cell r="P13" t="str">
            <v>-</v>
          </cell>
          <cell r="R13" t="str">
            <v>-</v>
          </cell>
          <cell r="S13" t="str">
            <v>-</v>
          </cell>
          <cell r="T13" t="str">
            <v>-</v>
          </cell>
        </row>
        <row r="14">
          <cell r="B14">
            <v>2009</v>
          </cell>
          <cell r="C14">
            <v>93.3</v>
          </cell>
          <cell r="D14">
            <v>92.5</v>
          </cell>
          <cell r="E14">
            <v>91.6</v>
          </cell>
          <cell r="G14">
            <v>92.8</v>
          </cell>
          <cell r="I14">
            <v>98.1</v>
          </cell>
          <cell r="J14">
            <v>96.5</v>
          </cell>
          <cell r="M14">
            <v>98.6</v>
          </cell>
          <cell r="N14">
            <v>100.3</v>
          </cell>
          <cell r="P14">
            <v>100.1</v>
          </cell>
          <cell r="R14">
            <v>99.6</v>
          </cell>
          <cell r="S14">
            <v>95.8</v>
          </cell>
          <cell r="T14">
            <v>96.4</v>
          </cell>
        </row>
        <row r="16">
          <cell r="B16">
            <v>2010</v>
          </cell>
          <cell r="C16">
            <v>95.7</v>
          </cell>
          <cell r="D16">
            <v>94.6</v>
          </cell>
          <cell r="E16">
            <v>93.7</v>
          </cell>
          <cell r="G16">
            <v>95.7</v>
          </cell>
          <cell r="I16">
            <v>98.4</v>
          </cell>
          <cell r="J16" t="str">
            <v>-</v>
          </cell>
          <cell r="M16" t="str">
            <v>-</v>
          </cell>
          <cell r="N16" t="str">
            <v>-</v>
          </cell>
          <cell r="P16" t="str">
            <v>-</v>
          </cell>
          <cell r="R16" t="str">
            <v>-</v>
          </cell>
          <cell r="S16" t="str">
            <v>-</v>
          </cell>
          <cell r="T16" t="str">
            <v>-</v>
          </cell>
        </row>
        <row r="17">
          <cell r="B17">
            <v>2009</v>
          </cell>
          <cell r="C17">
            <v>95.2</v>
          </cell>
          <cell r="D17">
            <v>94.3</v>
          </cell>
          <cell r="E17">
            <v>93.6</v>
          </cell>
          <cell r="G17">
            <v>94.7</v>
          </cell>
          <cell r="I17">
            <v>99.7</v>
          </cell>
          <cell r="J17">
            <v>97.8</v>
          </cell>
          <cell r="M17">
            <v>99</v>
          </cell>
          <cell r="N17">
            <v>100.9</v>
          </cell>
          <cell r="P17">
            <v>100.9</v>
          </cell>
          <cell r="R17">
            <v>100.7</v>
          </cell>
          <cell r="S17">
            <v>97</v>
          </cell>
          <cell r="T17">
            <v>97.9</v>
          </cell>
        </row>
        <row r="57">
          <cell r="B57">
            <v>2010</v>
          </cell>
          <cell r="C57">
            <v>78.3</v>
          </cell>
          <cell r="D57">
            <v>79.2</v>
          </cell>
          <cell r="E57">
            <v>80.7</v>
          </cell>
          <cell r="G57">
            <v>82.7</v>
          </cell>
          <cell r="I57">
            <v>84.5</v>
          </cell>
          <cell r="J57" t="str">
            <v>-</v>
          </cell>
          <cell r="M57" t="str">
            <v>-</v>
          </cell>
          <cell r="N57" t="str">
            <v>-</v>
          </cell>
          <cell r="P57" t="str">
            <v>-</v>
          </cell>
          <cell r="R57" t="str">
            <v>-</v>
          </cell>
          <cell r="S57" t="str">
            <v>-</v>
          </cell>
          <cell r="T57" t="str">
            <v>-</v>
          </cell>
        </row>
        <row r="58">
          <cell r="B58">
            <v>2009</v>
          </cell>
          <cell r="C58">
            <v>78.9</v>
          </cell>
          <cell r="D58">
            <v>82.5</v>
          </cell>
          <cell r="E58">
            <v>81.8</v>
          </cell>
          <cell r="G58">
            <v>85.1</v>
          </cell>
          <cell r="I58">
            <v>87.6</v>
          </cell>
          <cell r="J58">
            <v>88.9</v>
          </cell>
          <cell r="M58">
            <v>86.9</v>
          </cell>
          <cell r="N58">
            <v>87.5</v>
          </cell>
          <cell r="P58">
            <v>86.4</v>
          </cell>
          <cell r="R58">
            <v>85.5</v>
          </cell>
          <cell r="S58">
            <v>82.4</v>
          </cell>
          <cell r="T58">
            <v>82.6</v>
          </cell>
        </row>
        <row r="60">
          <cell r="B60">
            <v>2010</v>
          </cell>
          <cell r="C60">
            <v>79.4</v>
          </cell>
          <cell r="D60">
            <v>80.7</v>
          </cell>
          <cell r="E60">
            <v>83.1</v>
          </cell>
          <cell r="G60">
            <v>84.7</v>
          </cell>
          <cell r="I60">
            <v>87.4</v>
          </cell>
          <cell r="J60" t="str">
            <v>-</v>
          </cell>
          <cell r="M60" t="str">
            <v>-</v>
          </cell>
          <cell r="N60" t="str">
            <v>-</v>
          </cell>
          <cell r="P60" t="str">
            <v>-</v>
          </cell>
          <cell r="R60" t="str">
            <v>-</v>
          </cell>
          <cell r="S60" t="str">
            <v>-</v>
          </cell>
          <cell r="T60" t="str">
            <v>-</v>
          </cell>
        </row>
        <row r="61">
          <cell r="B61">
            <v>2009</v>
          </cell>
          <cell r="C61">
            <v>77.7</v>
          </cell>
          <cell r="D61">
            <v>83.9</v>
          </cell>
          <cell r="E61">
            <v>83.3</v>
          </cell>
          <cell r="G61">
            <v>87.3</v>
          </cell>
          <cell r="I61">
            <v>91.2</v>
          </cell>
          <cell r="J61">
            <v>92.9</v>
          </cell>
          <cell r="M61">
            <v>91.1</v>
          </cell>
          <cell r="N61">
            <v>91.4</v>
          </cell>
          <cell r="P61">
            <v>89.8</v>
          </cell>
          <cell r="R61">
            <v>88.7</v>
          </cell>
          <cell r="S61">
            <v>84.7</v>
          </cell>
          <cell r="T61">
            <v>84.9</v>
          </cell>
        </row>
        <row r="90">
          <cell r="B90">
            <v>2010</v>
          </cell>
          <cell r="C90">
            <v>94.6</v>
          </cell>
          <cell r="D90">
            <v>93.9</v>
          </cell>
          <cell r="E90">
            <v>95.2</v>
          </cell>
          <cell r="G90">
            <v>95.4</v>
          </cell>
          <cell r="I90">
            <v>95.2</v>
          </cell>
          <cell r="J90" t="str">
            <v>-</v>
          </cell>
          <cell r="M90" t="str">
            <v>-</v>
          </cell>
          <cell r="N90" t="str">
            <v>-</v>
          </cell>
          <cell r="P90" t="str">
            <v>-</v>
          </cell>
          <cell r="R90" t="str">
            <v>-</v>
          </cell>
          <cell r="S90" t="str">
            <v>-</v>
          </cell>
          <cell r="T90" t="str">
            <v>-</v>
          </cell>
        </row>
        <row r="91">
          <cell r="B91">
            <v>2009</v>
          </cell>
          <cell r="C91">
            <v>99.4</v>
          </cell>
          <cell r="D91">
            <v>97.6</v>
          </cell>
          <cell r="E91">
            <v>96.4</v>
          </cell>
          <cell r="G91">
            <v>97.2</v>
          </cell>
          <cell r="I91">
            <v>96</v>
          </cell>
          <cell r="J91">
            <v>94.2</v>
          </cell>
          <cell r="M91">
            <v>91.9</v>
          </cell>
          <cell r="N91">
            <v>93.5</v>
          </cell>
          <cell r="P91">
            <v>94</v>
          </cell>
          <cell r="R91">
            <v>94.2</v>
          </cell>
          <cell r="S91">
            <v>94.8</v>
          </cell>
          <cell r="T91">
            <v>95.1</v>
          </cell>
        </row>
        <row r="102">
          <cell r="B102">
            <v>2010</v>
          </cell>
          <cell r="C102">
            <v>55.4</v>
          </cell>
          <cell r="D102">
            <v>56</v>
          </cell>
          <cell r="E102">
            <v>54</v>
          </cell>
          <cell r="G102">
            <v>59.7</v>
          </cell>
          <cell r="I102">
            <v>60</v>
          </cell>
          <cell r="J102" t="str">
            <v>-</v>
          </cell>
          <cell r="M102" t="str">
            <v>-</v>
          </cell>
          <cell r="N102" t="str">
            <v>-</v>
          </cell>
          <cell r="P102" t="str">
            <v>-</v>
          </cell>
          <cell r="R102" t="str">
            <v>-</v>
          </cell>
          <cell r="S102" t="str">
            <v>-</v>
          </cell>
          <cell r="T102" t="str">
            <v>-</v>
          </cell>
        </row>
        <row r="103">
          <cell r="B103">
            <v>2009</v>
          </cell>
          <cell r="C103">
            <v>61</v>
          </cell>
          <cell r="D103">
            <v>59.2</v>
          </cell>
          <cell r="E103">
            <v>58.6</v>
          </cell>
          <cell r="G103">
            <v>61.8</v>
          </cell>
          <cell r="I103">
            <v>62.3</v>
          </cell>
          <cell r="J103">
            <v>65.4</v>
          </cell>
          <cell r="M103">
            <v>63.3</v>
          </cell>
          <cell r="N103">
            <v>63.4</v>
          </cell>
          <cell r="P103">
            <v>63.5</v>
          </cell>
          <cell r="R103">
            <v>61.8</v>
          </cell>
          <cell r="S103">
            <v>58.8</v>
          </cell>
          <cell r="T103">
            <v>58.9</v>
          </cell>
        </row>
        <row r="112">
          <cell r="A112" t="str">
            <v>56.30.4 Vergnügungslokale      </v>
          </cell>
        </row>
        <row r="119">
          <cell r="B119">
            <v>2010</v>
          </cell>
          <cell r="C119">
            <v>83.1</v>
          </cell>
          <cell r="D119">
            <v>83.4</v>
          </cell>
          <cell r="E119">
            <v>84</v>
          </cell>
          <cell r="G119">
            <v>86.1</v>
          </cell>
          <cell r="I119">
            <v>88.2</v>
          </cell>
          <cell r="J119" t="str">
            <v>-</v>
          </cell>
          <cell r="M119" t="str">
            <v>-</v>
          </cell>
          <cell r="N119" t="str">
            <v>-</v>
          </cell>
          <cell r="P119" t="str">
            <v>-</v>
          </cell>
          <cell r="R119" t="str">
            <v>-</v>
          </cell>
          <cell r="S119" t="str">
            <v>-</v>
          </cell>
          <cell r="T119" t="str">
            <v>-</v>
          </cell>
        </row>
        <row r="120">
          <cell r="B120">
            <v>2009</v>
          </cell>
          <cell r="C120">
            <v>83.2</v>
          </cell>
          <cell r="D120">
            <v>85.4</v>
          </cell>
          <cell r="E120">
            <v>84.7</v>
          </cell>
          <cell r="G120">
            <v>87.4</v>
          </cell>
          <cell r="I120">
            <v>90.7</v>
          </cell>
          <cell r="J120">
            <v>91.1</v>
          </cell>
          <cell r="M120">
            <v>90.4</v>
          </cell>
          <cell r="N120">
            <v>91.3</v>
          </cell>
          <cell r="P120">
            <v>90.5</v>
          </cell>
          <cell r="R120">
            <v>89.7</v>
          </cell>
          <cell r="S120">
            <v>86.4</v>
          </cell>
          <cell r="T120">
            <v>86.7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g4tb651"/>
    </sheetNames>
    <sheetDataSet>
      <sheetData sheetId="0">
        <row r="14">
          <cell r="B14">
            <v>2010</v>
          </cell>
          <cell r="C14">
            <v>85.8</v>
          </cell>
          <cell r="D14">
            <v>86.2</v>
          </cell>
          <cell r="E14">
            <v>85.8</v>
          </cell>
          <cell r="G14">
            <v>85.1</v>
          </cell>
          <cell r="I14">
            <v>85</v>
          </cell>
          <cell r="J14" t="str">
            <v>-</v>
          </cell>
          <cell r="M14" t="str">
            <v>-</v>
          </cell>
          <cell r="N14" t="str">
            <v>-</v>
          </cell>
          <cell r="P14" t="str">
            <v>-</v>
          </cell>
          <cell r="R14" t="str">
            <v>-</v>
          </cell>
          <cell r="S14" t="str">
            <v>-</v>
          </cell>
          <cell r="T14" t="str">
            <v>-</v>
          </cell>
        </row>
        <row r="15">
          <cell r="B15">
            <v>2009</v>
          </cell>
          <cell r="C15">
            <v>87.5</v>
          </cell>
          <cell r="D15">
            <v>86.6</v>
          </cell>
          <cell r="E15">
            <v>85.4</v>
          </cell>
          <cell r="G15">
            <v>85.6</v>
          </cell>
          <cell r="I15">
            <v>85.2</v>
          </cell>
          <cell r="J15">
            <v>85.4</v>
          </cell>
          <cell r="M15">
            <v>85.6</v>
          </cell>
          <cell r="N15">
            <v>87.2</v>
          </cell>
          <cell r="P15">
            <v>88.5</v>
          </cell>
          <cell r="R15">
            <v>88.5</v>
          </cell>
          <cell r="S15">
            <v>87.7</v>
          </cell>
          <cell r="T15">
            <v>86.6</v>
          </cell>
        </row>
        <row r="16">
          <cell r="B16">
            <v>2010</v>
          </cell>
          <cell r="C16">
            <v>90.1</v>
          </cell>
          <cell r="D16">
            <v>88.9</v>
          </cell>
          <cell r="E16">
            <v>89.3</v>
          </cell>
          <cell r="G16">
            <v>87.9</v>
          </cell>
          <cell r="I16">
            <v>88</v>
          </cell>
          <cell r="J16" t="str">
            <v>-</v>
          </cell>
          <cell r="M16" t="str">
            <v>-</v>
          </cell>
          <cell r="N16" t="str">
            <v>-</v>
          </cell>
          <cell r="P16" t="str">
            <v>-</v>
          </cell>
          <cell r="R16" t="str">
            <v>-</v>
          </cell>
          <cell r="S16" t="str">
            <v>-</v>
          </cell>
          <cell r="T16" t="str">
            <v>-</v>
          </cell>
        </row>
        <row r="17">
          <cell r="B17">
            <v>2009</v>
          </cell>
          <cell r="C17">
            <v>88.9</v>
          </cell>
          <cell r="D17">
            <v>88</v>
          </cell>
          <cell r="E17">
            <v>86.7</v>
          </cell>
          <cell r="G17">
            <v>87.1</v>
          </cell>
          <cell r="I17">
            <v>86.9</v>
          </cell>
          <cell r="J17">
            <v>87.9</v>
          </cell>
          <cell r="M17">
            <v>88.7</v>
          </cell>
          <cell r="N17">
            <v>89.2</v>
          </cell>
          <cell r="P17">
            <v>90.9</v>
          </cell>
          <cell r="R17">
            <v>91</v>
          </cell>
          <cell r="S17">
            <v>91.1</v>
          </cell>
          <cell r="T17">
            <v>90.7</v>
          </cell>
        </row>
        <row r="30">
          <cell r="B30">
            <v>2010</v>
          </cell>
          <cell r="C30">
            <v>72.8</v>
          </cell>
          <cell r="D30">
            <v>72.5</v>
          </cell>
          <cell r="E30">
            <v>73.7</v>
          </cell>
          <cell r="G30">
            <v>73.9</v>
          </cell>
          <cell r="I30">
            <v>72.5</v>
          </cell>
          <cell r="J30" t="str">
            <v>-</v>
          </cell>
          <cell r="M30" t="str">
            <v>-</v>
          </cell>
          <cell r="N30" t="str">
            <v>-</v>
          </cell>
          <cell r="P30" t="str">
            <v>-</v>
          </cell>
          <cell r="R30" t="str">
            <v>-</v>
          </cell>
          <cell r="S30" t="str">
            <v>-</v>
          </cell>
          <cell r="T30" t="str">
            <v>-</v>
          </cell>
        </row>
        <row r="31">
          <cell r="B31">
            <v>2009</v>
          </cell>
          <cell r="C31">
            <v>79.4</v>
          </cell>
          <cell r="D31">
            <v>78.4</v>
          </cell>
          <cell r="E31">
            <v>78.3</v>
          </cell>
          <cell r="G31">
            <v>77.7</v>
          </cell>
          <cell r="I31">
            <v>76.5</v>
          </cell>
          <cell r="J31">
            <v>76.5</v>
          </cell>
          <cell r="M31">
            <v>75.1</v>
          </cell>
          <cell r="N31">
            <v>80.4</v>
          </cell>
          <cell r="P31">
            <v>80.2</v>
          </cell>
          <cell r="R31">
            <v>80.4</v>
          </cell>
          <cell r="S31">
            <v>78.3</v>
          </cell>
          <cell r="T31">
            <v>73.9</v>
          </cell>
        </row>
        <row r="45">
          <cell r="B45">
            <v>2010</v>
          </cell>
          <cell r="C45">
            <v>90</v>
          </cell>
          <cell r="D45">
            <v>99.8</v>
          </cell>
          <cell r="E45">
            <v>92</v>
          </cell>
          <cell r="G45">
            <v>92.9</v>
          </cell>
          <cell r="I45">
            <v>93.7</v>
          </cell>
          <cell r="J45" t="str">
            <v>-</v>
          </cell>
          <cell r="M45" t="str">
            <v>-</v>
          </cell>
          <cell r="N45" t="str">
            <v>-</v>
          </cell>
          <cell r="P45" t="str">
            <v>-</v>
          </cell>
          <cell r="R45" t="str">
            <v>-</v>
          </cell>
          <cell r="S45" t="str">
            <v>-</v>
          </cell>
          <cell r="T45" t="str">
            <v>-</v>
          </cell>
        </row>
        <row r="46">
          <cell r="B46">
            <v>2009</v>
          </cell>
          <cell r="C46">
            <v>97.5</v>
          </cell>
          <cell r="D46">
            <v>96</v>
          </cell>
          <cell r="E46">
            <v>93</v>
          </cell>
          <cell r="G46">
            <v>93.3</v>
          </cell>
          <cell r="I46">
            <v>93</v>
          </cell>
          <cell r="J46">
            <v>90.4</v>
          </cell>
          <cell r="M46">
            <v>90.9</v>
          </cell>
          <cell r="N46">
            <v>91</v>
          </cell>
          <cell r="P46">
            <v>92.3</v>
          </cell>
          <cell r="R46">
            <v>92.6</v>
          </cell>
          <cell r="S46">
            <v>90.8</v>
          </cell>
          <cell r="T46">
            <v>91.5</v>
          </cell>
        </row>
        <row r="77">
          <cell r="B77">
            <v>2010</v>
          </cell>
          <cell r="C77">
            <v>83</v>
          </cell>
          <cell r="D77">
            <v>82.2</v>
          </cell>
          <cell r="E77">
            <v>83.3</v>
          </cell>
          <cell r="G77">
            <v>83.8</v>
          </cell>
          <cell r="I77">
            <v>83.2</v>
          </cell>
          <cell r="J77" t="str">
            <v>-</v>
          </cell>
          <cell r="M77" t="str">
            <v>-</v>
          </cell>
          <cell r="N77" t="str">
            <v>-</v>
          </cell>
          <cell r="P77" t="str">
            <v>-</v>
          </cell>
          <cell r="R77" t="str">
            <v>-</v>
          </cell>
          <cell r="S77" t="str">
            <v>-</v>
          </cell>
          <cell r="T77" t="str">
            <v>-</v>
          </cell>
        </row>
        <row r="78">
          <cell r="B78">
            <v>2009</v>
          </cell>
          <cell r="C78">
            <v>85.4</v>
          </cell>
          <cell r="D78">
            <v>85.1</v>
          </cell>
          <cell r="E78">
            <v>85.3</v>
          </cell>
          <cell r="G78">
            <v>85.2</v>
          </cell>
          <cell r="I78">
            <v>85.2</v>
          </cell>
          <cell r="J78">
            <v>84.9</v>
          </cell>
          <cell r="M78">
            <v>83.9</v>
          </cell>
          <cell r="N78">
            <v>85.1</v>
          </cell>
          <cell r="P78">
            <v>84.8</v>
          </cell>
          <cell r="R78">
            <v>85.9</v>
          </cell>
          <cell r="S78">
            <v>85.5</v>
          </cell>
          <cell r="T78">
            <v>85.6</v>
          </cell>
        </row>
        <row r="92">
          <cell r="B92">
            <v>2010</v>
          </cell>
          <cell r="C92">
            <v>78.6</v>
          </cell>
          <cell r="D92">
            <v>78.1</v>
          </cell>
          <cell r="E92">
            <v>77.5</v>
          </cell>
          <cell r="G92">
            <v>77.7</v>
          </cell>
          <cell r="I92">
            <v>77.4</v>
          </cell>
          <cell r="J92" t="str">
            <v>-</v>
          </cell>
          <cell r="M92" t="str">
            <v>-</v>
          </cell>
          <cell r="N92" t="str">
            <v>-</v>
          </cell>
          <cell r="P92" t="str">
            <v>-</v>
          </cell>
          <cell r="R92" t="str">
            <v>-</v>
          </cell>
          <cell r="S92" t="str">
            <v>-</v>
          </cell>
          <cell r="T92" t="str">
            <v>-</v>
          </cell>
        </row>
        <row r="93">
          <cell r="B93">
            <v>2009</v>
          </cell>
          <cell r="C93">
            <v>83.6</v>
          </cell>
          <cell r="D93">
            <v>83.3</v>
          </cell>
          <cell r="E93">
            <v>83</v>
          </cell>
          <cell r="G93">
            <v>82.2</v>
          </cell>
          <cell r="I93">
            <v>81.6</v>
          </cell>
          <cell r="J93">
            <v>80.5</v>
          </cell>
          <cell r="M93">
            <v>79.6</v>
          </cell>
          <cell r="N93">
            <v>81.3</v>
          </cell>
          <cell r="P93">
            <v>81.3</v>
          </cell>
          <cell r="R93">
            <v>83.5</v>
          </cell>
          <cell r="S93">
            <v>84.2</v>
          </cell>
          <cell r="T93">
            <v>85.2</v>
          </cell>
        </row>
        <row r="113">
          <cell r="B113">
            <v>2010</v>
          </cell>
          <cell r="C113">
            <v>79</v>
          </cell>
          <cell r="D113">
            <v>79.1</v>
          </cell>
          <cell r="E113">
            <v>79.5</v>
          </cell>
          <cell r="G113">
            <v>76</v>
          </cell>
          <cell r="I113">
            <v>77.5</v>
          </cell>
          <cell r="J113" t="str">
            <v>-</v>
          </cell>
          <cell r="M113" t="str">
            <v>-</v>
          </cell>
          <cell r="N113" t="str">
            <v>-</v>
          </cell>
          <cell r="P113" t="str">
            <v>-</v>
          </cell>
          <cell r="R113" t="str">
            <v>-</v>
          </cell>
          <cell r="S113" t="str">
            <v>-</v>
          </cell>
          <cell r="T113" t="str">
            <v>-</v>
          </cell>
        </row>
        <row r="114">
          <cell r="B114">
            <v>2009</v>
          </cell>
          <cell r="C114">
            <v>81.2</v>
          </cell>
          <cell r="D114">
            <v>81</v>
          </cell>
          <cell r="E114">
            <v>80.9</v>
          </cell>
          <cell r="G114">
            <v>79.7</v>
          </cell>
          <cell r="I114">
            <v>79.9</v>
          </cell>
          <cell r="J114">
            <v>79.4</v>
          </cell>
          <cell r="M114">
            <v>78.1</v>
          </cell>
          <cell r="N114">
            <v>77.8</v>
          </cell>
          <cell r="P114">
            <v>77</v>
          </cell>
          <cell r="R114">
            <v>80.7</v>
          </cell>
          <cell r="S114">
            <v>79.7</v>
          </cell>
          <cell r="T114">
            <v>79.4</v>
          </cell>
        </row>
        <row r="139">
          <cell r="B139">
            <v>2010</v>
          </cell>
          <cell r="C139">
            <v>65.5</v>
          </cell>
          <cell r="D139">
            <v>64.4</v>
          </cell>
          <cell r="E139">
            <v>65.8</v>
          </cell>
          <cell r="G139">
            <v>63.8</v>
          </cell>
          <cell r="I139">
            <v>62.1</v>
          </cell>
          <cell r="J139" t="str">
            <v>-</v>
          </cell>
          <cell r="M139" t="str">
            <v>-</v>
          </cell>
          <cell r="N139" t="str">
            <v>-</v>
          </cell>
          <cell r="P139" t="str">
            <v>-</v>
          </cell>
          <cell r="R139" t="str">
            <v>-</v>
          </cell>
          <cell r="S139" t="str">
            <v>-</v>
          </cell>
          <cell r="T139" t="str">
            <v>-</v>
          </cell>
        </row>
        <row r="140">
          <cell r="B140">
            <v>2009</v>
          </cell>
          <cell r="C140">
            <v>66.6</v>
          </cell>
          <cell r="D140">
            <v>64.1</v>
          </cell>
          <cell r="E140">
            <v>64</v>
          </cell>
          <cell r="G140">
            <v>64.5</v>
          </cell>
          <cell r="I140">
            <v>67.9</v>
          </cell>
          <cell r="J140">
            <v>69.2</v>
          </cell>
          <cell r="M140">
            <v>68.1</v>
          </cell>
          <cell r="N140">
            <v>68.9</v>
          </cell>
          <cell r="P140">
            <v>66.1</v>
          </cell>
          <cell r="R140">
            <v>67.3</v>
          </cell>
          <cell r="S140">
            <v>65.9</v>
          </cell>
          <cell r="T140">
            <v>65.6</v>
          </cell>
        </row>
        <row r="181">
          <cell r="B181">
            <v>2010</v>
          </cell>
          <cell r="C181">
            <v>94.9</v>
          </cell>
          <cell r="D181">
            <v>92.8</v>
          </cell>
          <cell r="E181">
            <v>96.9</v>
          </cell>
          <cell r="G181">
            <v>97.2</v>
          </cell>
          <cell r="I181">
            <v>93.8</v>
          </cell>
          <cell r="J181" t="str">
            <v>-</v>
          </cell>
          <cell r="M181" t="str">
            <v>-</v>
          </cell>
          <cell r="N181" t="str">
            <v>-</v>
          </cell>
          <cell r="P181" t="str">
            <v>-</v>
          </cell>
          <cell r="R181" t="str">
            <v>-</v>
          </cell>
          <cell r="S181" t="str">
            <v>-</v>
          </cell>
          <cell r="T181" t="str">
            <v>-</v>
          </cell>
        </row>
        <row r="182">
          <cell r="B182">
            <v>2009</v>
          </cell>
          <cell r="C182">
            <v>94.2</v>
          </cell>
          <cell r="D182">
            <v>93.8</v>
          </cell>
          <cell r="E182">
            <v>94.6</v>
          </cell>
          <cell r="G182">
            <v>94.7</v>
          </cell>
          <cell r="I182">
            <v>94.9</v>
          </cell>
          <cell r="J182">
            <v>94.7</v>
          </cell>
          <cell r="M182">
            <v>93.5</v>
          </cell>
          <cell r="N182">
            <v>94.3</v>
          </cell>
          <cell r="P182">
            <v>94.5</v>
          </cell>
          <cell r="R182">
            <v>95.9</v>
          </cell>
          <cell r="S182">
            <v>94.2</v>
          </cell>
          <cell r="T182">
            <v>94.5</v>
          </cell>
        </row>
        <row r="264">
          <cell r="B264">
            <v>2010</v>
          </cell>
          <cell r="C264">
            <v>87.7</v>
          </cell>
          <cell r="D264">
            <v>87.2</v>
          </cell>
          <cell r="E264">
            <v>88.7</v>
          </cell>
          <cell r="G264">
            <v>89.6</v>
          </cell>
          <cell r="I264">
            <v>90.1</v>
          </cell>
          <cell r="J264" t="str">
            <v>-</v>
          </cell>
          <cell r="M264" t="str">
            <v>-</v>
          </cell>
          <cell r="N264" t="str">
            <v>-</v>
          </cell>
          <cell r="P264" t="str">
            <v>-</v>
          </cell>
          <cell r="R264" t="str">
            <v>-</v>
          </cell>
          <cell r="S264" t="str">
            <v>-</v>
          </cell>
          <cell r="T264" t="str">
            <v>-</v>
          </cell>
        </row>
        <row r="265">
          <cell r="B265">
            <v>2009</v>
          </cell>
          <cell r="C265">
            <v>88.4</v>
          </cell>
          <cell r="D265">
            <v>88.6</v>
          </cell>
          <cell r="E265">
            <v>89</v>
          </cell>
          <cell r="G265">
            <v>88.8</v>
          </cell>
          <cell r="I265">
            <v>89.1</v>
          </cell>
          <cell r="J265">
            <v>89.5</v>
          </cell>
          <cell r="M265">
            <v>88.2</v>
          </cell>
          <cell r="N265">
            <v>90.7</v>
          </cell>
          <cell r="P265">
            <v>90.3</v>
          </cell>
          <cell r="R265">
            <v>89.8</v>
          </cell>
          <cell r="S265">
            <v>89.5</v>
          </cell>
          <cell r="T265">
            <v>88.2</v>
          </cell>
        </row>
        <row r="358">
          <cell r="B358">
            <v>2010</v>
          </cell>
          <cell r="C358">
            <v>68.4</v>
          </cell>
          <cell r="D358">
            <v>68.1</v>
          </cell>
          <cell r="E358">
            <v>67</v>
          </cell>
          <cell r="G358">
            <v>78.1</v>
          </cell>
          <cell r="I358">
            <v>77.9</v>
          </cell>
          <cell r="J358" t="str">
            <v>-</v>
          </cell>
          <cell r="M358" t="str">
            <v>-</v>
          </cell>
          <cell r="N358" t="str">
            <v>-</v>
          </cell>
          <cell r="P358" t="str">
            <v>-</v>
          </cell>
          <cell r="R358" t="str">
            <v>-</v>
          </cell>
          <cell r="S358" t="str">
            <v>-</v>
          </cell>
          <cell r="T358" t="str">
            <v>-</v>
          </cell>
        </row>
        <row r="359">
          <cell r="B359">
            <v>2009</v>
          </cell>
          <cell r="C359">
            <v>80.9</v>
          </cell>
          <cell r="D359">
            <v>79.3</v>
          </cell>
          <cell r="E359">
            <v>79</v>
          </cell>
          <cell r="G359">
            <v>89</v>
          </cell>
          <cell r="I359">
            <v>87.8</v>
          </cell>
          <cell r="J359">
            <v>86.7</v>
          </cell>
          <cell r="M359">
            <v>86.8</v>
          </cell>
          <cell r="N359">
            <v>82.7</v>
          </cell>
          <cell r="P359">
            <v>75.3</v>
          </cell>
          <cell r="R359">
            <v>75.2</v>
          </cell>
          <cell r="S359">
            <v>74.1</v>
          </cell>
          <cell r="T359">
            <v>75.7</v>
          </cell>
        </row>
        <row r="422">
          <cell r="Z422" t="str">
            <v>        Haushaltsger.,Baubedarf</v>
          </cell>
        </row>
        <row r="428">
          <cell r="A428" t="str">
            <v>        Schuhen,Lederwaren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g4tb651"/>
    </sheetNames>
    <sheetDataSet>
      <sheetData sheetId="0">
        <row r="13">
          <cell r="B13">
            <v>2010</v>
          </cell>
          <cell r="C13">
            <v>86.3</v>
          </cell>
          <cell r="D13">
            <v>85.2</v>
          </cell>
          <cell r="E13">
            <v>81.4</v>
          </cell>
          <cell r="G13">
            <v>84.4</v>
          </cell>
          <cell r="I13">
            <v>85.6</v>
          </cell>
          <cell r="J13" t="str">
            <v>-</v>
          </cell>
          <cell r="M13" t="str">
            <v>-</v>
          </cell>
          <cell r="N13" t="str">
            <v>-</v>
          </cell>
          <cell r="P13" t="str">
            <v>-</v>
          </cell>
          <cell r="R13" t="str">
            <v>-</v>
          </cell>
          <cell r="S13" t="str">
            <v>-</v>
          </cell>
          <cell r="T13" t="str">
            <v>-</v>
          </cell>
        </row>
        <row r="14">
          <cell r="B14">
            <v>2009</v>
          </cell>
          <cell r="C14">
            <v>90</v>
          </cell>
          <cell r="D14">
            <v>88.8</v>
          </cell>
          <cell r="E14">
            <v>86.8</v>
          </cell>
          <cell r="G14">
            <v>88.6</v>
          </cell>
          <cell r="I14">
            <v>90.9</v>
          </cell>
          <cell r="J14">
            <v>89.6</v>
          </cell>
          <cell r="M14">
            <v>90.9</v>
          </cell>
          <cell r="N14">
            <v>91.7</v>
          </cell>
          <cell r="P14">
            <v>92.4</v>
          </cell>
          <cell r="R14">
            <v>90.4</v>
          </cell>
          <cell r="S14">
            <v>88.6</v>
          </cell>
          <cell r="T14">
            <v>89.2</v>
          </cell>
        </row>
        <row r="16">
          <cell r="B16">
            <v>2010</v>
          </cell>
          <cell r="C16">
            <v>88.3</v>
          </cell>
          <cell r="D16">
            <v>86.9</v>
          </cell>
          <cell r="E16">
            <v>82.9</v>
          </cell>
          <cell r="G16">
            <v>85.5</v>
          </cell>
          <cell r="I16">
            <v>86.7</v>
          </cell>
          <cell r="J16" t="str">
            <v>-</v>
          </cell>
          <cell r="M16" t="str">
            <v>-</v>
          </cell>
          <cell r="N16" t="str">
            <v>-</v>
          </cell>
          <cell r="P16" t="str">
            <v>-</v>
          </cell>
          <cell r="R16" t="str">
            <v>-</v>
          </cell>
          <cell r="S16" t="str">
            <v>-</v>
          </cell>
          <cell r="T16" t="str">
            <v>-</v>
          </cell>
        </row>
        <row r="17">
          <cell r="B17">
            <v>2009</v>
          </cell>
          <cell r="C17">
            <v>91.9</v>
          </cell>
          <cell r="D17">
            <v>90.6</v>
          </cell>
          <cell r="E17">
            <v>88.5</v>
          </cell>
          <cell r="G17">
            <v>90.3</v>
          </cell>
          <cell r="I17">
            <v>92.4</v>
          </cell>
          <cell r="J17">
            <v>90.7</v>
          </cell>
          <cell r="M17">
            <v>92.3</v>
          </cell>
          <cell r="N17">
            <v>93.2</v>
          </cell>
          <cell r="P17">
            <v>93.7</v>
          </cell>
          <cell r="R17">
            <v>91.7</v>
          </cell>
          <cell r="S17">
            <v>90.4</v>
          </cell>
          <cell r="T17">
            <v>91.2</v>
          </cell>
        </row>
        <row r="57">
          <cell r="B57">
            <v>2010</v>
          </cell>
          <cell r="C57">
            <v>74.5</v>
          </cell>
          <cell r="D57">
            <v>73.4</v>
          </cell>
          <cell r="E57">
            <v>74.6</v>
          </cell>
          <cell r="G57">
            <v>78.6</v>
          </cell>
          <cell r="I57">
            <v>80.3</v>
          </cell>
          <cell r="J57" t="str">
            <v>-</v>
          </cell>
          <cell r="M57" t="str">
            <v>-</v>
          </cell>
          <cell r="N57" t="str">
            <v>-</v>
          </cell>
          <cell r="P57" t="str">
            <v>-</v>
          </cell>
          <cell r="R57" t="str">
            <v>-</v>
          </cell>
          <cell r="S57" t="str">
            <v>-</v>
          </cell>
          <cell r="T57" t="str">
            <v>-</v>
          </cell>
        </row>
        <row r="58">
          <cell r="B58">
            <v>2009</v>
          </cell>
          <cell r="C58">
            <v>74.6</v>
          </cell>
          <cell r="D58">
            <v>73.7</v>
          </cell>
          <cell r="E58">
            <v>73.1</v>
          </cell>
          <cell r="G58">
            <v>79</v>
          </cell>
          <cell r="I58">
            <v>80.1</v>
          </cell>
          <cell r="J58">
            <v>80.5</v>
          </cell>
          <cell r="M58">
            <v>78.9</v>
          </cell>
          <cell r="N58">
            <v>80.5</v>
          </cell>
          <cell r="P58">
            <v>79.8</v>
          </cell>
          <cell r="R58">
            <v>78.7</v>
          </cell>
          <cell r="S58">
            <v>73.2</v>
          </cell>
          <cell r="T58">
            <v>75.3</v>
          </cell>
        </row>
        <row r="60">
          <cell r="B60">
            <v>2010</v>
          </cell>
          <cell r="C60">
            <v>73.1</v>
          </cell>
          <cell r="D60">
            <v>71.9</v>
          </cell>
          <cell r="E60">
            <v>74</v>
          </cell>
          <cell r="G60">
            <v>78.7</v>
          </cell>
          <cell r="I60">
            <v>81.1</v>
          </cell>
          <cell r="J60" t="str">
            <v>-</v>
          </cell>
          <cell r="M60" t="str">
            <v>-</v>
          </cell>
          <cell r="N60" t="str">
            <v>-</v>
          </cell>
          <cell r="P60" t="str">
            <v>-</v>
          </cell>
          <cell r="R60" t="str">
            <v>-</v>
          </cell>
          <cell r="S60" t="str">
            <v>-</v>
          </cell>
          <cell r="T60" t="str">
            <v>-</v>
          </cell>
        </row>
        <row r="61">
          <cell r="B61">
            <v>2009</v>
          </cell>
          <cell r="C61">
            <v>70.9</v>
          </cell>
          <cell r="D61">
            <v>72.4</v>
          </cell>
          <cell r="E61">
            <v>72.4</v>
          </cell>
          <cell r="G61">
            <v>78.8</v>
          </cell>
          <cell r="I61">
            <v>80.1</v>
          </cell>
          <cell r="J61">
            <v>80.5</v>
          </cell>
          <cell r="M61">
            <v>79.3</v>
          </cell>
          <cell r="N61">
            <v>80.6</v>
          </cell>
          <cell r="P61">
            <v>79.8</v>
          </cell>
          <cell r="R61">
            <v>77.7</v>
          </cell>
          <cell r="S61">
            <v>70.7</v>
          </cell>
          <cell r="T61">
            <v>73.3</v>
          </cell>
        </row>
        <row r="90">
          <cell r="B90">
            <v>2010</v>
          </cell>
          <cell r="C90">
            <v>87.7</v>
          </cell>
          <cell r="D90">
            <v>86.4</v>
          </cell>
          <cell r="E90">
            <v>85.5</v>
          </cell>
          <cell r="G90">
            <v>85.9</v>
          </cell>
          <cell r="I90">
            <v>86</v>
          </cell>
          <cell r="J90" t="str">
            <v>-</v>
          </cell>
          <cell r="M90" t="str">
            <v>-</v>
          </cell>
          <cell r="N90" t="str">
            <v>-</v>
          </cell>
          <cell r="P90" t="str">
            <v>-</v>
          </cell>
          <cell r="R90" t="str">
            <v>-</v>
          </cell>
          <cell r="S90" t="str">
            <v>-</v>
          </cell>
          <cell r="T90" t="str">
            <v>-</v>
          </cell>
        </row>
        <row r="91">
          <cell r="B91">
            <v>2009</v>
          </cell>
          <cell r="C91">
            <v>96.3</v>
          </cell>
          <cell r="D91">
            <v>88.4</v>
          </cell>
          <cell r="E91">
            <v>84.9</v>
          </cell>
          <cell r="G91">
            <v>88.6</v>
          </cell>
          <cell r="I91">
            <v>89.9</v>
          </cell>
          <cell r="J91">
            <v>89.7</v>
          </cell>
          <cell r="M91">
            <v>85.5</v>
          </cell>
          <cell r="N91">
            <v>88.5</v>
          </cell>
          <cell r="P91">
            <v>87.7</v>
          </cell>
          <cell r="R91">
            <v>88.5</v>
          </cell>
          <cell r="S91">
            <v>87.4</v>
          </cell>
          <cell r="T91">
            <v>87.9</v>
          </cell>
        </row>
        <row r="102">
          <cell r="B102">
            <v>2010</v>
          </cell>
          <cell r="C102">
            <v>65.1</v>
          </cell>
          <cell r="D102">
            <v>64.7</v>
          </cell>
          <cell r="E102">
            <v>63.9</v>
          </cell>
          <cell r="G102">
            <v>68.9</v>
          </cell>
          <cell r="I102">
            <v>68.9</v>
          </cell>
          <cell r="J102" t="str">
            <v>-</v>
          </cell>
          <cell r="M102" t="str">
            <v>-</v>
          </cell>
          <cell r="N102" t="str">
            <v>-</v>
          </cell>
          <cell r="P102" t="str">
            <v>-</v>
          </cell>
          <cell r="R102" t="str">
            <v>-</v>
          </cell>
          <cell r="S102" t="str">
            <v>-</v>
          </cell>
          <cell r="T102" t="str">
            <v>-</v>
          </cell>
        </row>
        <row r="103">
          <cell r="B103">
            <v>2009</v>
          </cell>
          <cell r="C103">
            <v>66.8</v>
          </cell>
          <cell r="D103">
            <v>62.3</v>
          </cell>
          <cell r="E103">
            <v>62</v>
          </cell>
          <cell r="G103">
            <v>68.4</v>
          </cell>
          <cell r="I103">
            <v>68.2</v>
          </cell>
          <cell r="J103">
            <v>68.6</v>
          </cell>
          <cell r="M103">
            <v>69.1</v>
          </cell>
          <cell r="N103">
            <v>69.9</v>
          </cell>
          <cell r="P103">
            <v>69.8</v>
          </cell>
          <cell r="R103">
            <v>71.3</v>
          </cell>
          <cell r="S103">
            <v>68.3</v>
          </cell>
          <cell r="T103">
            <v>69.7</v>
          </cell>
        </row>
        <row r="110">
          <cell r="A110" t="str">
            <v>56.30.3 Bars                   </v>
          </cell>
        </row>
        <row r="119">
          <cell r="B119">
            <v>2010</v>
          </cell>
          <cell r="C119">
            <v>79.3</v>
          </cell>
          <cell r="D119">
            <v>78.2</v>
          </cell>
          <cell r="E119">
            <v>77.4</v>
          </cell>
          <cell r="G119">
            <v>80.9</v>
          </cell>
          <cell r="I119">
            <v>82.4</v>
          </cell>
          <cell r="J119" t="str">
            <v>-</v>
          </cell>
          <cell r="M119" t="str">
            <v>-</v>
          </cell>
          <cell r="N119" t="str">
            <v>-</v>
          </cell>
          <cell r="P119" t="str">
            <v>-</v>
          </cell>
          <cell r="R119" t="str">
            <v>-</v>
          </cell>
          <cell r="S119" t="str">
            <v>-</v>
          </cell>
          <cell r="T119" t="str">
            <v>-</v>
          </cell>
          <cell r="Z119" t="str">
            <v>55-01   Gastgewerbe            </v>
          </cell>
        </row>
        <row r="120">
          <cell r="B120">
            <v>2009</v>
          </cell>
          <cell r="C120">
            <v>80.8</v>
          </cell>
          <cell r="D120">
            <v>79.8</v>
          </cell>
          <cell r="E120">
            <v>78.6</v>
          </cell>
          <cell r="G120">
            <v>82.9</v>
          </cell>
          <cell r="I120">
            <v>84.5</v>
          </cell>
          <cell r="J120">
            <v>84.1</v>
          </cell>
          <cell r="M120">
            <v>83.8</v>
          </cell>
          <cell r="N120">
            <v>85</v>
          </cell>
          <cell r="P120">
            <v>84.9</v>
          </cell>
          <cell r="R120">
            <v>83.4</v>
          </cell>
          <cell r="S120">
            <v>79.4</v>
          </cell>
          <cell r="T120">
            <v>80.9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g4tb671"/>
    </sheetNames>
    <sheetDataSet>
      <sheetData sheetId="0">
        <row r="14">
          <cell r="B14">
            <v>2010</v>
          </cell>
          <cell r="C14">
            <v>97.2</v>
          </cell>
          <cell r="D14">
            <v>102.7</v>
          </cell>
          <cell r="E14">
            <v>94.5</v>
          </cell>
          <cell r="G14">
            <v>93.9</v>
          </cell>
          <cell r="I14">
            <v>92.2</v>
          </cell>
          <cell r="J14" t="str">
            <v>-</v>
          </cell>
          <cell r="M14" t="str">
            <v>-</v>
          </cell>
          <cell r="N14" t="str">
            <v>-</v>
          </cell>
          <cell r="P14" t="str">
            <v>-</v>
          </cell>
          <cell r="R14" t="str">
            <v>-</v>
          </cell>
          <cell r="S14" t="str">
            <v>-</v>
          </cell>
          <cell r="T14" t="str">
            <v>-</v>
          </cell>
        </row>
        <row r="15">
          <cell r="B15">
            <v>2009</v>
          </cell>
          <cell r="C15">
            <v>94.7</v>
          </cell>
          <cell r="D15">
            <v>95.1</v>
          </cell>
          <cell r="E15">
            <v>95.4</v>
          </cell>
          <cell r="G15">
            <v>94.6</v>
          </cell>
          <cell r="I15">
            <v>93.5</v>
          </cell>
          <cell r="J15">
            <v>93.2</v>
          </cell>
          <cell r="M15">
            <v>91.2</v>
          </cell>
          <cell r="N15">
            <v>92.1</v>
          </cell>
          <cell r="P15">
            <v>91.4</v>
          </cell>
          <cell r="R15">
            <v>87.8</v>
          </cell>
          <cell r="S15">
            <v>92.5</v>
          </cell>
          <cell r="T15">
            <v>98.2</v>
          </cell>
        </row>
        <row r="16">
          <cell r="B16">
            <v>2010</v>
          </cell>
          <cell r="C16">
            <v>105.7</v>
          </cell>
          <cell r="D16">
            <v>108.4</v>
          </cell>
          <cell r="E16">
            <v>108.2</v>
          </cell>
          <cell r="G16">
            <v>107.2</v>
          </cell>
          <cell r="I16">
            <v>105.9</v>
          </cell>
          <cell r="J16" t="str">
            <v>-</v>
          </cell>
          <cell r="M16" t="str">
            <v>-</v>
          </cell>
          <cell r="N16" t="str">
            <v>-</v>
          </cell>
          <cell r="P16" t="str">
            <v>-</v>
          </cell>
          <cell r="R16" t="str">
            <v>-</v>
          </cell>
          <cell r="S16" t="str">
            <v>-</v>
          </cell>
          <cell r="T16" t="str">
            <v>-</v>
          </cell>
        </row>
        <row r="17">
          <cell r="B17">
            <v>2009</v>
          </cell>
          <cell r="C17">
            <v>110.7</v>
          </cell>
          <cell r="D17">
            <v>111.1</v>
          </cell>
          <cell r="E17">
            <v>111.6</v>
          </cell>
          <cell r="G17">
            <v>115</v>
          </cell>
          <cell r="I17">
            <v>112</v>
          </cell>
          <cell r="J17">
            <v>109.5</v>
          </cell>
          <cell r="M17">
            <v>100.6</v>
          </cell>
          <cell r="N17">
            <v>102.1</v>
          </cell>
          <cell r="P17">
            <v>103.1</v>
          </cell>
          <cell r="R17">
            <v>99.4</v>
          </cell>
          <cell r="S17">
            <v>105.7</v>
          </cell>
          <cell r="T17">
            <v>107.4</v>
          </cell>
        </row>
        <row r="30">
          <cell r="B30">
            <v>2010</v>
          </cell>
          <cell r="C30">
            <v>61.6</v>
          </cell>
          <cell r="D30">
            <v>69.6</v>
          </cell>
          <cell r="E30">
            <v>60.6</v>
          </cell>
          <cell r="G30">
            <v>60</v>
          </cell>
          <cell r="I30">
            <v>60</v>
          </cell>
          <cell r="J30" t="str">
            <v>-</v>
          </cell>
          <cell r="M30" t="str">
            <v>-</v>
          </cell>
          <cell r="N30" t="str">
            <v>-</v>
          </cell>
          <cell r="P30" t="str">
            <v>-</v>
          </cell>
          <cell r="R30" t="str">
            <v>-</v>
          </cell>
          <cell r="S30" t="str">
            <v>-</v>
          </cell>
          <cell r="T30" t="str">
            <v>-</v>
          </cell>
        </row>
        <row r="31">
          <cell r="B31">
            <v>2009</v>
          </cell>
          <cell r="C31">
            <v>57.2</v>
          </cell>
          <cell r="D31">
            <v>58.2</v>
          </cell>
          <cell r="E31">
            <v>56.9</v>
          </cell>
          <cell r="G31">
            <v>52.7</v>
          </cell>
          <cell r="I31">
            <v>52.6</v>
          </cell>
          <cell r="J31">
            <v>52.7</v>
          </cell>
          <cell r="M31">
            <v>57.8</v>
          </cell>
          <cell r="N31">
            <v>59.4</v>
          </cell>
          <cell r="P31">
            <v>57.8</v>
          </cell>
          <cell r="R31">
            <v>52.9</v>
          </cell>
          <cell r="S31">
            <v>56.7</v>
          </cell>
          <cell r="T31">
            <v>66.6</v>
          </cell>
        </row>
        <row r="45">
          <cell r="B45">
            <v>2010</v>
          </cell>
          <cell r="C45">
            <v>153.5</v>
          </cell>
          <cell r="D45">
            <v>155.8</v>
          </cell>
          <cell r="E45">
            <v>126.1</v>
          </cell>
          <cell r="G45">
            <v>130.2</v>
          </cell>
          <cell r="I45">
            <v>118.2</v>
          </cell>
          <cell r="J45" t="str">
            <v>-</v>
          </cell>
          <cell r="M45" t="str">
            <v>-</v>
          </cell>
          <cell r="N45" t="str">
            <v>-</v>
          </cell>
          <cell r="P45" t="str">
            <v>-</v>
          </cell>
          <cell r="R45" t="str">
            <v>-</v>
          </cell>
          <cell r="S45" t="str">
            <v>-</v>
          </cell>
          <cell r="T45" t="str">
            <v>-</v>
          </cell>
        </row>
        <row r="46">
          <cell r="B46">
            <v>2009</v>
          </cell>
          <cell r="C46">
            <v>128.5</v>
          </cell>
          <cell r="D46">
            <v>126.1</v>
          </cell>
          <cell r="E46">
            <v>136.5</v>
          </cell>
          <cell r="G46">
            <v>133.3</v>
          </cell>
          <cell r="I46">
            <v>138.2</v>
          </cell>
          <cell r="J46">
            <v>141.6</v>
          </cell>
          <cell r="M46">
            <v>137</v>
          </cell>
          <cell r="N46">
            <v>134.4</v>
          </cell>
          <cell r="P46">
            <v>131.1</v>
          </cell>
          <cell r="R46">
            <v>135.8</v>
          </cell>
          <cell r="S46">
            <v>132.1</v>
          </cell>
          <cell r="T46">
            <v>133</v>
          </cell>
        </row>
        <row r="77">
          <cell r="B77">
            <v>2010</v>
          </cell>
          <cell r="C77">
            <v>92</v>
          </cell>
          <cell r="D77">
            <v>91.4</v>
          </cell>
          <cell r="E77">
            <v>91.8</v>
          </cell>
          <cell r="G77">
            <v>91.8</v>
          </cell>
          <cell r="I77">
            <v>91.5</v>
          </cell>
          <cell r="J77" t="str">
            <v>-</v>
          </cell>
          <cell r="M77" t="str">
            <v>-</v>
          </cell>
          <cell r="N77" t="str">
            <v>-</v>
          </cell>
          <cell r="P77" t="str">
            <v>-</v>
          </cell>
          <cell r="R77" t="str">
            <v>-</v>
          </cell>
          <cell r="S77" t="str">
            <v>-</v>
          </cell>
          <cell r="T77" t="str">
            <v>-</v>
          </cell>
        </row>
        <row r="78">
          <cell r="B78">
            <v>2009</v>
          </cell>
          <cell r="C78">
            <v>94.6</v>
          </cell>
          <cell r="D78">
            <v>93.6</v>
          </cell>
          <cell r="E78">
            <v>93.8</v>
          </cell>
          <cell r="G78">
            <v>93.3</v>
          </cell>
          <cell r="I78">
            <v>93.4</v>
          </cell>
          <cell r="J78">
            <v>94.1</v>
          </cell>
          <cell r="M78">
            <v>94.3</v>
          </cell>
          <cell r="N78">
            <v>93.8</v>
          </cell>
          <cell r="P78">
            <v>93.7</v>
          </cell>
          <cell r="R78">
            <v>94.2</v>
          </cell>
          <cell r="S78">
            <v>96.8</v>
          </cell>
          <cell r="T78">
            <v>96.9</v>
          </cell>
        </row>
        <row r="92">
          <cell r="B92">
            <v>2010</v>
          </cell>
          <cell r="C92">
            <v>87.3</v>
          </cell>
          <cell r="D92">
            <v>86.7</v>
          </cell>
          <cell r="E92">
            <v>86.7</v>
          </cell>
          <cell r="G92">
            <v>86.6</v>
          </cell>
          <cell r="I92">
            <v>86.4</v>
          </cell>
          <cell r="J92" t="str">
            <v>-</v>
          </cell>
          <cell r="M92" t="str">
            <v>-</v>
          </cell>
          <cell r="N92" t="str">
            <v>-</v>
          </cell>
          <cell r="P92" t="str">
            <v>-</v>
          </cell>
          <cell r="R92" t="str">
            <v>-</v>
          </cell>
          <cell r="S92" t="str">
            <v>-</v>
          </cell>
          <cell r="T92" t="str">
            <v>-</v>
          </cell>
        </row>
        <row r="93">
          <cell r="B93">
            <v>2009</v>
          </cell>
          <cell r="C93">
            <v>90.7</v>
          </cell>
          <cell r="D93">
            <v>89.9</v>
          </cell>
          <cell r="E93">
            <v>90</v>
          </cell>
          <cell r="G93">
            <v>89.4</v>
          </cell>
          <cell r="I93">
            <v>89.9</v>
          </cell>
          <cell r="J93">
            <v>90.5</v>
          </cell>
          <cell r="M93">
            <v>90.8</v>
          </cell>
          <cell r="N93">
            <v>90.8</v>
          </cell>
          <cell r="P93">
            <v>90.9</v>
          </cell>
          <cell r="R93">
            <v>91.7</v>
          </cell>
          <cell r="S93">
            <v>94.5</v>
          </cell>
          <cell r="T93">
            <v>93.1</v>
          </cell>
        </row>
        <row r="113">
          <cell r="B113">
            <v>2010</v>
          </cell>
          <cell r="C113">
            <v>72.3</v>
          </cell>
          <cell r="D113">
            <v>71.7</v>
          </cell>
          <cell r="E113">
            <v>72.2</v>
          </cell>
          <cell r="G113">
            <v>74.3</v>
          </cell>
          <cell r="I113">
            <v>72.5</v>
          </cell>
          <cell r="J113" t="str">
            <v>-</v>
          </cell>
          <cell r="M113" t="str">
            <v>-</v>
          </cell>
          <cell r="N113" t="str">
            <v>-</v>
          </cell>
          <cell r="P113" t="str">
            <v>-</v>
          </cell>
          <cell r="R113" t="str">
            <v>-</v>
          </cell>
          <cell r="S113" t="str">
            <v>-</v>
          </cell>
          <cell r="T113" t="str">
            <v>-</v>
          </cell>
        </row>
        <row r="114">
          <cell r="B114">
            <v>2009</v>
          </cell>
          <cell r="C114">
            <v>79.2</v>
          </cell>
          <cell r="D114">
            <v>80.2</v>
          </cell>
          <cell r="E114">
            <v>81.5</v>
          </cell>
          <cell r="G114">
            <v>72.9</v>
          </cell>
          <cell r="I114">
            <v>72.9</v>
          </cell>
          <cell r="J114">
            <v>74.9</v>
          </cell>
          <cell r="M114">
            <v>72.9</v>
          </cell>
          <cell r="N114">
            <v>76</v>
          </cell>
          <cell r="P114">
            <v>72.4</v>
          </cell>
          <cell r="R114">
            <v>71</v>
          </cell>
          <cell r="S114">
            <v>70.9</v>
          </cell>
          <cell r="T114">
            <v>74.7</v>
          </cell>
        </row>
        <row r="139">
          <cell r="B139">
            <v>2010</v>
          </cell>
          <cell r="C139">
            <v>72.3</v>
          </cell>
          <cell r="D139">
            <v>71</v>
          </cell>
          <cell r="E139">
            <v>68.5</v>
          </cell>
          <cell r="G139">
            <v>71</v>
          </cell>
          <cell r="I139">
            <v>69.8</v>
          </cell>
          <cell r="J139" t="str">
            <v>-</v>
          </cell>
          <cell r="M139" t="str">
            <v>-</v>
          </cell>
          <cell r="N139" t="str">
            <v>-</v>
          </cell>
          <cell r="P139" t="str">
            <v>-</v>
          </cell>
          <cell r="R139" t="str">
            <v>-</v>
          </cell>
          <cell r="S139" t="str">
            <v>-</v>
          </cell>
          <cell r="T139" t="str">
            <v>-</v>
          </cell>
        </row>
        <row r="140">
          <cell r="B140">
            <v>2009</v>
          </cell>
          <cell r="C140">
            <v>79.7</v>
          </cell>
          <cell r="D140">
            <v>74.8</v>
          </cell>
          <cell r="E140">
            <v>68.5</v>
          </cell>
          <cell r="G140">
            <v>68.4</v>
          </cell>
          <cell r="I140">
            <v>66.5</v>
          </cell>
          <cell r="J140">
            <v>60.9</v>
          </cell>
          <cell r="M140">
            <v>61</v>
          </cell>
          <cell r="N140">
            <v>65.3</v>
          </cell>
          <cell r="P140">
            <v>69.7</v>
          </cell>
          <cell r="R140">
            <v>68.5</v>
          </cell>
          <cell r="S140">
            <v>69.2</v>
          </cell>
          <cell r="T140">
            <v>74.7</v>
          </cell>
        </row>
        <row r="181">
          <cell r="B181">
            <v>2010</v>
          </cell>
          <cell r="C181">
            <v>114.7</v>
          </cell>
          <cell r="D181">
            <v>112.9</v>
          </cell>
          <cell r="E181">
            <v>117.3</v>
          </cell>
          <cell r="G181">
            <v>117.6</v>
          </cell>
          <cell r="I181">
            <v>115.6</v>
          </cell>
          <cell r="J181" t="str">
            <v>-</v>
          </cell>
          <cell r="M181" t="str">
            <v>-</v>
          </cell>
          <cell r="N181" t="str">
            <v>-</v>
          </cell>
          <cell r="P181" t="str">
            <v>-</v>
          </cell>
          <cell r="R181" t="str">
            <v>-</v>
          </cell>
          <cell r="S181" t="str">
            <v>-</v>
          </cell>
          <cell r="T181" t="str">
            <v>-</v>
          </cell>
        </row>
        <row r="182">
          <cell r="B182">
            <v>2009</v>
          </cell>
          <cell r="C182">
            <v>115.3</v>
          </cell>
          <cell r="D182">
            <v>116</v>
          </cell>
          <cell r="E182">
            <v>116.8</v>
          </cell>
          <cell r="G182">
            <v>115.8</v>
          </cell>
          <cell r="I182">
            <v>116.4</v>
          </cell>
          <cell r="J182">
            <v>118.5</v>
          </cell>
          <cell r="M182">
            <v>116.6</v>
          </cell>
          <cell r="N182">
            <v>116.7</v>
          </cell>
          <cell r="P182">
            <v>116.7</v>
          </cell>
          <cell r="R182">
            <v>115.1</v>
          </cell>
          <cell r="S182">
            <v>115.8</v>
          </cell>
          <cell r="T182">
            <v>116</v>
          </cell>
        </row>
        <row r="264">
          <cell r="B264">
            <v>2010</v>
          </cell>
          <cell r="C264">
            <v>95.8</v>
          </cell>
          <cell r="D264">
            <v>95.4</v>
          </cell>
          <cell r="E264">
            <v>96</v>
          </cell>
          <cell r="G264">
            <v>95.9</v>
          </cell>
          <cell r="I264">
            <v>95.8</v>
          </cell>
          <cell r="J264" t="str">
            <v>-</v>
          </cell>
          <cell r="M264" t="str">
            <v>-</v>
          </cell>
          <cell r="N264" t="str">
            <v>-</v>
          </cell>
          <cell r="P264" t="str">
            <v>-</v>
          </cell>
          <cell r="R264" t="str">
            <v>-</v>
          </cell>
          <cell r="S264" t="str">
            <v>-</v>
          </cell>
          <cell r="T264" t="str">
            <v>-</v>
          </cell>
        </row>
        <row r="265">
          <cell r="B265">
            <v>2009</v>
          </cell>
          <cell r="C265">
            <v>97.8</v>
          </cell>
          <cell r="D265">
            <v>95.8</v>
          </cell>
          <cell r="E265">
            <v>96.1</v>
          </cell>
          <cell r="G265">
            <v>96.6</v>
          </cell>
          <cell r="I265">
            <v>95.2</v>
          </cell>
          <cell r="J265">
            <v>95.8</v>
          </cell>
          <cell r="M265">
            <v>96.9</v>
          </cell>
          <cell r="N265">
            <v>95.2</v>
          </cell>
          <cell r="P265">
            <v>95</v>
          </cell>
          <cell r="R265">
            <v>95.9</v>
          </cell>
          <cell r="S265">
            <v>98.2</v>
          </cell>
          <cell r="T265">
            <v>100.4</v>
          </cell>
        </row>
        <row r="358">
          <cell r="B358">
            <v>2010</v>
          </cell>
          <cell r="C358">
            <v>57</v>
          </cell>
          <cell r="D358">
            <v>62.8</v>
          </cell>
          <cell r="E358">
            <v>57</v>
          </cell>
          <cell r="G358">
            <v>57</v>
          </cell>
          <cell r="I358">
            <v>57.4</v>
          </cell>
          <cell r="J358" t="str">
            <v>-</v>
          </cell>
          <cell r="M358" t="str">
            <v>-</v>
          </cell>
          <cell r="N358" t="str">
            <v>-</v>
          </cell>
          <cell r="P358" t="str">
            <v>-</v>
          </cell>
          <cell r="R358" t="str">
            <v>-</v>
          </cell>
          <cell r="S358" t="str">
            <v>-</v>
          </cell>
          <cell r="T358" t="str">
            <v>-</v>
          </cell>
        </row>
        <row r="359">
          <cell r="B359">
            <v>2009</v>
          </cell>
          <cell r="C359">
            <v>65.5</v>
          </cell>
          <cell r="D359">
            <v>66</v>
          </cell>
          <cell r="E359">
            <v>69.1</v>
          </cell>
          <cell r="G359">
            <v>80.8</v>
          </cell>
          <cell r="I359">
            <v>83.9</v>
          </cell>
          <cell r="J359">
            <v>84.8</v>
          </cell>
          <cell r="M359">
            <v>84.4</v>
          </cell>
          <cell r="N359">
            <v>73.6</v>
          </cell>
          <cell r="P359">
            <v>72.3</v>
          </cell>
          <cell r="R359">
            <v>71.4</v>
          </cell>
          <cell r="S359">
            <v>68.2</v>
          </cell>
          <cell r="T359">
            <v>61.9</v>
          </cell>
        </row>
        <row r="421">
          <cell r="Z421" t="str">
            <v>4743-01 EH m.Einrichtungsg.    </v>
          </cell>
        </row>
        <row r="425">
          <cell r="A425" t="str">
            <v>        Haushaltsger.,Baubedarf</v>
          </cell>
        </row>
        <row r="433">
          <cell r="Z433" t="str">
            <v>4773-01 Apotheken; EH m.med.,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63" customWidth="1"/>
  </cols>
  <sheetData>
    <row r="1" ht="15.75">
      <c r="A1" s="62" t="s">
        <v>183</v>
      </c>
    </row>
    <row r="4" ht="25.5">
      <c r="A4" s="66" t="s">
        <v>196</v>
      </c>
    </row>
    <row r="5" ht="14.25">
      <c r="A5" s="64"/>
    </row>
    <row r="6" ht="14.25">
      <c r="A6" s="64"/>
    </row>
    <row r="7" ht="12.75">
      <c r="A7" s="65" t="s">
        <v>184</v>
      </c>
    </row>
    <row r="10" ht="12.75">
      <c r="A10" s="65" t="s">
        <v>197</v>
      </c>
    </row>
    <row r="11" ht="12.75">
      <c r="A11" s="63" t="s">
        <v>185</v>
      </c>
    </row>
    <row r="14" ht="12.75">
      <c r="A14" s="63" t="s">
        <v>186</v>
      </c>
    </row>
    <row r="17" ht="12.75">
      <c r="A17" s="63" t="s">
        <v>187</v>
      </c>
    </row>
    <row r="18" ht="12.75">
      <c r="A18" s="63" t="s">
        <v>188</v>
      </c>
    </row>
    <row r="19" ht="12.75">
      <c r="A19" s="63" t="s">
        <v>189</v>
      </c>
    </row>
    <row r="20" ht="12.75">
      <c r="A20" s="63" t="s">
        <v>190</v>
      </c>
    </row>
    <row r="21" ht="12.75">
      <c r="A21" s="63" t="s">
        <v>191</v>
      </c>
    </row>
    <row r="24" ht="12.75">
      <c r="A24" s="66" t="s">
        <v>192</v>
      </c>
    </row>
    <row r="25" ht="38.25">
      <c r="A25" s="67" t="s">
        <v>193</v>
      </c>
    </row>
    <row r="28" ht="12.75">
      <c r="A28" s="66" t="s">
        <v>194</v>
      </c>
    </row>
    <row r="29" ht="51">
      <c r="A29" s="67" t="s">
        <v>195</v>
      </c>
    </row>
    <row r="30" ht="12.75">
      <c r="A30" s="63"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71" t="s">
        <v>198</v>
      </c>
      <c r="B1" s="72"/>
    </row>
    <row r="6" spans="1:2" ht="14.25">
      <c r="A6" s="68">
        <v>0</v>
      </c>
      <c r="B6" s="69" t="s">
        <v>199</v>
      </c>
    </row>
    <row r="7" spans="1:2" ht="14.25">
      <c r="A7" s="70"/>
      <c r="B7" s="69" t="s">
        <v>200</v>
      </c>
    </row>
    <row r="8" spans="1:2" ht="14.25">
      <c r="A8" s="68" t="s">
        <v>201</v>
      </c>
      <c r="B8" s="69" t="s">
        <v>202</v>
      </c>
    </row>
    <row r="9" spans="1:2" ht="14.25">
      <c r="A9" s="68" t="s">
        <v>83</v>
      </c>
      <c r="B9" s="69" t="s">
        <v>203</v>
      </c>
    </row>
    <row r="10" spans="1:2" ht="14.25">
      <c r="A10" s="68" t="s">
        <v>204</v>
      </c>
      <c r="B10" s="69" t="s">
        <v>205</v>
      </c>
    </row>
    <row r="11" spans="1:2" ht="14.25">
      <c r="A11" s="68" t="s">
        <v>206</v>
      </c>
      <c r="B11" s="69" t="s">
        <v>207</v>
      </c>
    </row>
    <row r="12" spans="1:2" ht="14.25">
      <c r="A12" s="68" t="s">
        <v>208</v>
      </c>
      <c r="B12" s="69" t="s">
        <v>209</v>
      </c>
    </row>
    <row r="13" spans="1:2" ht="14.25">
      <c r="A13" s="68" t="s">
        <v>210</v>
      </c>
      <c r="B13" s="69" t="s">
        <v>211</v>
      </c>
    </row>
    <row r="14" spans="1:2" ht="14.25">
      <c r="A14" s="68" t="s">
        <v>212</v>
      </c>
      <c r="B14" s="69" t="s">
        <v>213</v>
      </c>
    </row>
    <row r="15" spans="1:2" ht="14.25">
      <c r="A15" s="68" t="s">
        <v>214</v>
      </c>
      <c r="B15" s="69" t="s">
        <v>215</v>
      </c>
    </row>
    <row r="16" ht="14.25">
      <c r="A16" s="69"/>
    </row>
    <row r="17" spans="1:2" ht="14.25">
      <c r="A17" s="69" t="s">
        <v>216</v>
      </c>
      <c r="B17" s="69" t="s">
        <v>217</v>
      </c>
    </row>
    <row r="18" spans="1:2" ht="14.25">
      <c r="A18" s="69" t="s">
        <v>218</v>
      </c>
      <c r="B18" s="69" t="s">
        <v>219</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2" sqref="A2"/>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30" t="s">
        <v>17</v>
      </c>
      <c r="U5" s="31" t="s">
        <v>182</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'[1]hg4tb611'!B16</f>
        <v>2009</v>
      </c>
      <c r="H11" s="52">
        <f>'[1]hg4tb611'!C16</f>
        <v>70.4</v>
      </c>
      <c r="I11" s="52">
        <f>'[1]hg4tb611'!D16</f>
        <v>88.2</v>
      </c>
      <c r="J11" s="52">
        <f>'[1]hg4tb611'!E16</f>
        <v>103.6</v>
      </c>
      <c r="K11" s="52">
        <f>'[1]hg4tb611'!G16</f>
        <v>103.3</v>
      </c>
      <c r="L11" s="52">
        <f>'[1]hg4tb611'!I16</f>
        <v>102</v>
      </c>
      <c r="M11" s="52">
        <f>'[1]hg4tb611'!J16</f>
        <v>102.8</v>
      </c>
      <c r="N11" s="52">
        <f>'[1]hg4tb611'!M16</f>
        <v>97.7</v>
      </c>
      <c r="O11" s="52">
        <f>'[1]hg4tb611'!N16</f>
        <v>85.4</v>
      </c>
      <c r="P11" s="52">
        <f>'[1]hg4tb611'!P16</f>
        <v>95.8</v>
      </c>
      <c r="Q11" s="52">
        <f>'[1]hg4tb611'!R16</f>
        <v>100.2</v>
      </c>
      <c r="R11" s="52">
        <f>'[1]hg4tb611'!S16</f>
        <v>90.5</v>
      </c>
      <c r="S11" s="52">
        <f>'[1]hg4tb611'!T16</f>
        <v>82.5</v>
      </c>
      <c r="T11" s="54" t="s">
        <v>83</v>
      </c>
      <c r="U11" s="54" t="s">
        <v>83</v>
      </c>
      <c r="V11" s="45">
        <v>1</v>
      </c>
    </row>
    <row r="12" spans="1:22" ht="10.5" customHeight="1">
      <c r="A12" s="44">
        <v>2</v>
      </c>
      <c r="B12" s="20"/>
      <c r="C12" s="15"/>
      <c r="D12" s="15" t="s">
        <v>56</v>
      </c>
      <c r="E12" s="15"/>
      <c r="F12" s="49"/>
      <c r="G12" s="21">
        <f>'[1]hg4tb611'!B15</f>
        <v>2010</v>
      </c>
      <c r="H12" s="52">
        <f>'[1]hg4tb611'!C15</f>
        <v>61.6</v>
      </c>
      <c r="I12" s="52">
        <f>'[1]hg4tb611'!D15</f>
        <v>71.1</v>
      </c>
      <c r="J12" s="52">
        <f>'[1]hg4tb611'!E15</f>
        <v>99</v>
      </c>
      <c r="K12" s="52">
        <f>'[1]hg4tb611'!G15</f>
        <v>94.1</v>
      </c>
      <c r="L12" s="52">
        <f>'[1]hg4tb611'!I15</f>
        <v>91.2</v>
      </c>
      <c r="M12" s="52" t="str">
        <f>'[1]hg4tb611'!J15</f>
        <v>-</v>
      </c>
      <c r="N12" s="52" t="str">
        <f>'[1]hg4tb611'!M15</f>
        <v>-</v>
      </c>
      <c r="O12" s="52" t="str">
        <f>'[1]hg4tb611'!N15</f>
        <v>-</v>
      </c>
      <c r="P12" s="52" t="str">
        <f>'[1]hg4tb611'!P15</f>
        <v>-</v>
      </c>
      <c r="Q12" s="52" t="str">
        <f>'[1]hg4tb611'!R15</f>
        <v>-</v>
      </c>
      <c r="R12" s="52" t="str">
        <f>'[1]hg4tb611'!S15</f>
        <v>-</v>
      </c>
      <c r="S12" s="52" t="str">
        <f>'[1]hg4tb611'!T15</f>
        <v>-</v>
      </c>
      <c r="T12" s="54">
        <f>'[11]hg4tb301'!$B$14</f>
        <v>-10.6</v>
      </c>
      <c r="U12" s="54">
        <f>'[11]hg4tb301'!$E$14</f>
        <v>-10.8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f>'[1]hg4tb611'!B18</f>
        <v>2009</v>
      </c>
      <c r="H14" s="53">
        <f>'[1]hg4tb611'!C18</f>
        <v>71.4</v>
      </c>
      <c r="I14" s="53">
        <f>'[1]hg4tb611'!D18</f>
        <v>95</v>
      </c>
      <c r="J14" s="53">
        <f>'[1]hg4tb611'!E18</f>
        <v>111.4</v>
      </c>
      <c r="K14" s="53">
        <f>'[1]hg4tb611'!G18</f>
        <v>106.8</v>
      </c>
      <c r="L14" s="53">
        <f>'[1]hg4tb611'!I18</f>
        <v>108.3</v>
      </c>
      <c r="M14" s="53">
        <f>'[1]hg4tb611'!J18</f>
        <v>109.7</v>
      </c>
      <c r="N14" s="53">
        <f>'[1]hg4tb611'!M18</f>
        <v>101.8</v>
      </c>
      <c r="O14" s="53">
        <f>'[1]hg4tb611'!N18</f>
        <v>87.4</v>
      </c>
      <c r="P14" s="53">
        <f>'[1]hg4tb611'!P18</f>
        <v>101.5</v>
      </c>
      <c r="Q14" s="53">
        <f>'[1]hg4tb611'!R18</f>
        <v>101.2</v>
      </c>
      <c r="R14" s="53">
        <f>'[1]hg4tb611'!S18</f>
        <v>92.9</v>
      </c>
      <c r="S14" s="53">
        <f>'[1]hg4tb611'!T18</f>
        <v>85.9</v>
      </c>
      <c r="T14" s="55" t="s">
        <v>83</v>
      </c>
      <c r="U14" s="55" t="s">
        <v>83</v>
      </c>
      <c r="V14" s="45">
        <v>3</v>
      </c>
    </row>
    <row r="15" spans="1:22" ht="10.5" customHeight="1">
      <c r="A15" s="44">
        <v>4</v>
      </c>
      <c r="B15" s="16"/>
      <c r="C15" s="9"/>
      <c r="D15" s="9"/>
      <c r="E15" s="9"/>
      <c r="F15" s="49">
        <f>IF('[11]hg4tb301'!$A$288="4773-01 Apotheken; EH m.med.,    ","","F E H L E R")</f>
      </c>
      <c r="G15" s="17">
        <f>'[1]hg4tb611'!B17</f>
        <v>2010</v>
      </c>
      <c r="H15" s="53">
        <f>'[1]hg4tb611'!C17</f>
        <v>60.9</v>
      </c>
      <c r="I15" s="53">
        <f>'[1]hg4tb611'!D17</f>
        <v>73.1</v>
      </c>
      <c r="J15" s="53">
        <f>'[1]hg4tb611'!E17</f>
        <v>101.2</v>
      </c>
      <c r="K15" s="53">
        <f>'[1]hg4tb611'!G17</f>
        <v>91.6</v>
      </c>
      <c r="L15" s="53">
        <f>'[1]hg4tb611'!I17</f>
        <v>92.2</v>
      </c>
      <c r="M15" s="53" t="str">
        <f>'[1]hg4tb611'!J17</f>
        <v>-</v>
      </c>
      <c r="N15" s="53" t="str">
        <f>'[1]hg4tb611'!M17</f>
        <v>-</v>
      </c>
      <c r="O15" s="53" t="str">
        <f>'[1]hg4tb611'!N17</f>
        <v>-</v>
      </c>
      <c r="P15" s="53" t="str">
        <f>'[1]hg4tb611'!P17</f>
        <v>-</v>
      </c>
      <c r="Q15" s="53" t="str">
        <f>'[1]hg4tb611'!R17</f>
        <v>-</v>
      </c>
      <c r="R15" s="53" t="str">
        <f>'[1]hg4tb611'!S17</f>
        <v>-</v>
      </c>
      <c r="S15" s="53" t="str">
        <f>'[1]hg4tb611'!T17</f>
        <v>-</v>
      </c>
      <c r="T15" s="55">
        <f>'[11]hg4tb301'!$B$15</f>
        <v>-14.9</v>
      </c>
      <c r="U15" s="55">
        <f>'[11]hg4tb301'!$E$15</f>
        <v>-15</v>
      </c>
      <c r="V15" s="45">
        <v>4</v>
      </c>
    </row>
    <row r="16" spans="1:22" ht="16.5" customHeight="1">
      <c r="A16" s="44">
        <v>5</v>
      </c>
      <c r="B16" s="16"/>
      <c r="C16" s="9"/>
      <c r="D16" s="9" t="s">
        <v>57</v>
      </c>
      <c r="E16" s="9"/>
      <c r="F16" s="50"/>
      <c r="G16" s="17">
        <f>'[1]hg4tb611'!B32</f>
        <v>2009</v>
      </c>
      <c r="H16" s="53">
        <f>'[1]hg4tb611'!C32</f>
        <v>59</v>
      </c>
      <c r="I16" s="53">
        <f>'[1]hg4tb611'!D32</f>
        <v>56.5</v>
      </c>
      <c r="J16" s="53">
        <f>'[1]hg4tb611'!E32</f>
        <v>63.7</v>
      </c>
      <c r="K16" s="53">
        <f>'[1]hg4tb611'!G32</f>
        <v>63.7</v>
      </c>
      <c r="L16" s="53">
        <f>'[1]hg4tb611'!I32</f>
        <v>65.8</v>
      </c>
      <c r="M16" s="53">
        <f>'[1]hg4tb611'!J32</f>
        <v>66.9</v>
      </c>
      <c r="N16" s="53">
        <f>'[1]hg4tb611'!M32</f>
        <v>72.6</v>
      </c>
      <c r="O16" s="53">
        <f>'[1]hg4tb611'!N32</f>
        <v>71.7</v>
      </c>
      <c r="P16" s="53">
        <f>'[1]hg4tb611'!P32</f>
        <v>62.3</v>
      </c>
      <c r="Q16" s="53">
        <f>'[1]hg4tb611'!R32</f>
        <v>67.8</v>
      </c>
      <c r="R16" s="53">
        <f>'[1]hg4tb611'!S32</f>
        <v>65.6</v>
      </c>
      <c r="S16" s="53">
        <f>'[1]hg4tb611'!T32</f>
        <v>65</v>
      </c>
      <c r="T16" s="55" t="s">
        <v>83</v>
      </c>
      <c r="U16" s="55" t="s">
        <v>83</v>
      </c>
      <c r="V16" s="45">
        <v>5</v>
      </c>
    </row>
    <row r="17" spans="1:22" ht="10.5" customHeight="1">
      <c r="A17" s="44">
        <v>6</v>
      </c>
      <c r="B17" s="16"/>
      <c r="C17" s="9"/>
      <c r="D17" s="9"/>
      <c r="E17" s="9" t="s">
        <v>28</v>
      </c>
      <c r="F17" s="50"/>
      <c r="G17" s="17">
        <f>'[1]hg4tb611'!B31</f>
        <v>2010</v>
      </c>
      <c r="H17" s="53">
        <f>'[1]hg4tb611'!C31</f>
        <v>54.8</v>
      </c>
      <c r="I17" s="53">
        <f>'[1]hg4tb611'!D31</f>
        <v>60.1</v>
      </c>
      <c r="J17" s="53">
        <f>'[1]hg4tb611'!E31</f>
        <v>78.3</v>
      </c>
      <c r="K17" s="53">
        <f>'[1]hg4tb611'!G31</f>
        <v>83.3</v>
      </c>
      <c r="L17" s="53">
        <f>'[1]hg4tb611'!I31</f>
        <v>75.9</v>
      </c>
      <c r="M17" s="53" t="str">
        <f>'[1]hg4tb611'!J31</f>
        <v>-</v>
      </c>
      <c r="N17" s="53" t="str">
        <f>'[1]hg4tb611'!M31</f>
        <v>-</v>
      </c>
      <c r="O17" s="53" t="str">
        <f>'[1]hg4tb611'!N31</f>
        <v>-</v>
      </c>
      <c r="P17" s="53" t="str">
        <f>'[1]hg4tb611'!P31</f>
        <v>-</v>
      </c>
      <c r="Q17" s="53" t="str">
        <f>'[1]hg4tb611'!R31</f>
        <v>-</v>
      </c>
      <c r="R17" s="53" t="str">
        <f>'[1]hg4tb611'!S31</f>
        <v>-</v>
      </c>
      <c r="S17" s="53" t="str">
        <f>'[1]hg4tb611'!T31</f>
        <v>-</v>
      </c>
      <c r="T17" s="55">
        <f>'[11]hg4tb301'!$B$24</f>
        <v>15.5</v>
      </c>
      <c r="U17" s="55">
        <f>'[11]hg4tb301'!$E$24</f>
        <v>14.2</v>
      </c>
      <c r="V17" s="45">
        <v>6</v>
      </c>
    </row>
    <row r="18" spans="1:22" ht="16.5" customHeight="1">
      <c r="A18" s="44">
        <v>7</v>
      </c>
      <c r="B18" s="16"/>
      <c r="C18" s="9"/>
      <c r="D18" s="9" t="s">
        <v>29</v>
      </c>
      <c r="E18" s="9"/>
      <c r="F18" s="50"/>
      <c r="G18" s="17">
        <f>'[1]hg4tb611'!B47</f>
        <v>2009</v>
      </c>
      <c r="H18" s="53">
        <f>'[1]hg4tb611'!C47</f>
        <v>82.1</v>
      </c>
      <c r="I18" s="53">
        <f>'[1]hg4tb611'!D47</f>
        <v>80.8</v>
      </c>
      <c r="J18" s="53">
        <f>'[1]hg4tb611'!E47</f>
        <v>96.5</v>
      </c>
      <c r="K18" s="53">
        <f>'[1]hg4tb611'!G47</f>
        <v>122.1</v>
      </c>
      <c r="L18" s="53">
        <f>'[1]hg4tb611'!I47</f>
        <v>100.1</v>
      </c>
      <c r="M18" s="53">
        <f>'[1]hg4tb611'!J47</f>
        <v>97.7</v>
      </c>
      <c r="N18" s="53">
        <f>'[1]hg4tb611'!M47</f>
        <v>97</v>
      </c>
      <c r="O18" s="53">
        <f>'[1]hg4tb611'!N47</f>
        <v>89.5</v>
      </c>
      <c r="P18" s="53">
        <f>'[1]hg4tb611'!P47</f>
        <v>97.8</v>
      </c>
      <c r="Q18" s="53">
        <f>'[1]hg4tb611'!R47</f>
        <v>136.1</v>
      </c>
      <c r="R18" s="53">
        <f>'[1]hg4tb611'!S47</f>
        <v>107.2</v>
      </c>
      <c r="S18" s="53">
        <f>'[1]hg4tb611'!T47</f>
        <v>84</v>
      </c>
      <c r="T18" s="55" t="s">
        <v>83</v>
      </c>
      <c r="U18" s="55" t="s">
        <v>83</v>
      </c>
      <c r="V18" s="45">
        <v>7</v>
      </c>
    </row>
    <row r="19" spans="1:22" ht="10.5" customHeight="1">
      <c r="A19" s="44">
        <v>8</v>
      </c>
      <c r="B19" s="16"/>
      <c r="C19" s="9"/>
      <c r="D19" s="9"/>
      <c r="E19" s="9"/>
      <c r="F19" s="50"/>
      <c r="G19" s="17">
        <f>'[1]hg4tb611'!B46</f>
        <v>2010</v>
      </c>
      <c r="H19" s="53">
        <f>'[1]hg4tb611'!C46</f>
        <v>79</v>
      </c>
      <c r="I19" s="53">
        <f>'[1]hg4tb611'!D46</f>
        <v>73.1</v>
      </c>
      <c r="J19" s="53">
        <f>'[1]hg4tb611'!E46</f>
        <v>108.2</v>
      </c>
      <c r="K19" s="53">
        <f>'[1]hg4tb611'!G46</f>
        <v>122.3</v>
      </c>
      <c r="L19" s="53">
        <f>'[1]hg4tb611'!I46</f>
        <v>103.9</v>
      </c>
      <c r="M19" s="53" t="str">
        <f>'[1]hg4tb611'!J46</f>
        <v>-</v>
      </c>
      <c r="N19" s="53" t="str">
        <f>'[1]hg4tb611'!M46</f>
        <v>-</v>
      </c>
      <c r="O19" s="53" t="str">
        <f>'[1]hg4tb611'!N46</f>
        <v>-</v>
      </c>
      <c r="P19" s="53" t="str">
        <f>'[1]hg4tb611'!P46</f>
        <v>-</v>
      </c>
      <c r="Q19" s="53" t="str">
        <f>'[1]hg4tb611'!R46</f>
        <v>-</v>
      </c>
      <c r="R19" s="53" t="str">
        <f>'[1]hg4tb611'!S46</f>
        <v>-</v>
      </c>
      <c r="S19" s="53" t="str">
        <f>'[1]hg4tb611'!T46</f>
        <v>-</v>
      </c>
      <c r="T19" s="55">
        <f>'[11]hg4tb301'!$B$33</f>
        <v>3.7</v>
      </c>
      <c r="U19" s="55">
        <f>'[11]hg4tb301'!$E$33</f>
        <v>1</v>
      </c>
      <c r="V19" s="45">
        <v>8</v>
      </c>
    </row>
    <row r="20" spans="1:22" ht="15.75" customHeight="1">
      <c r="A20" s="44">
        <v>9</v>
      </c>
      <c r="B20" s="20"/>
      <c r="C20" s="15" t="s">
        <v>82</v>
      </c>
      <c r="D20" s="15"/>
      <c r="E20" s="15"/>
      <c r="F20" s="49"/>
      <c r="G20" s="21">
        <f>'[15]hg4tb611'!B15</f>
        <v>2009</v>
      </c>
      <c r="H20" s="52">
        <f>'[15]hg4tb611'!C15</f>
        <v>72</v>
      </c>
      <c r="I20" s="52">
        <f>'[15]hg4tb611'!D15</f>
        <v>70.1</v>
      </c>
      <c r="J20" s="52">
        <f>'[15]hg4tb611'!E15</f>
        <v>81.6</v>
      </c>
      <c r="K20" s="52">
        <f>'[15]hg4tb611'!G15</f>
        <v>86.6</v>
      </c>
      <c r="L20" s="52">
        <f>'[15]hg4tb611'!I15</f>
        <v>79.8</v>
      </c>
      <c r="M20" s="52">
        <f>'[15]hg4tb611'!J15</f>
        <v>83.2</v>
      </c>
      <c r="N20" s="52">
        <f>'[15]hg4tb611'!M15</f>
        <v>83.9</v>
      </c>
      <c r="O20" s="52">
        <f>'[15]hg4tb611'!N15</f>
        <v>83.9</v>
      </c>
      <c r="P20" s="52">
        <f>'[15]hg4tb611'!P15</f>
        <v>87.1</v>
      </c>
      <c r="Q20" s="52">
        <f>'[15]hg4tb611'!R15</f>
        <v>87.6</v>
      </c>
      <c r="R20" s="52">
        <f>'[15]hg4tb611'!S15</f>
        <v>84.1</v>
      </c>
      <c r="S20" s="52">
        <f>'[15]hg4tb611'!T15</f>
        <v>78.2</v>
      </c>
      <c r="T20" s="54" t="s">
        <v>83</v>
      </c>
      <c r="U20" s="54" t="s">
        <v>83</v>
      </c>
      <c r="V20" s="45">
        <v>9</v>
      </c>
    </row>
    <row r="21" spans="1:22" ht="10.5" customHeight="1">
      <c r="A21" s="44">
        <v>10</v>
      </c>
      <c r="B21" s="20"/>
      <c r="C21" s="15"/>
      <c r="D21" s="15" t="s">
        <v>180</v>
      </c>
      <c r="E21" s="15"/>
      <c r="F21" s="49"/>
      <c r="G21" s="21">
        <f>'[15]hg4tb611'!B14</f>
        <v>2010</v>
      </c>
      <c r="H21" s="52">
        <f>'[15]hg4tb611'!C14</f>
        <v>63.6</v>
      </c>
      <c r="I21" s="52">
        <f>'[15]hg4tb611'!D14</f>
        <v>65.3</v>
      </c>
      <c r="J21" s="52">
        <f>'[15]hg4tb611'!E14</f>
        <v>90.8</v>
      </c>
      <c r="K21" s="52">
        <f>'[15]hg4tb611'!G14</f>
        <v>88.6</v>
      </c>
      <c r="L21" s="52">
        <f>'[15]hg4tb611'!I14</f>
        <v>87.7</v>
      </c>
      <c r="M21" s="52" t="str">
        <f>'[15]hg4tb611'!J14</f>
        <v>-</v>
      </c>
      <c r="N21" s="52" t="str">
        <f>'[15]hg4tb611'!M14</f>
        <v>-</v>
      </c>
      <c r="O21" s="52" t="str">
        <f>'[15]hg4tb611'!N14</f>
        <v>-</v>
      </c>
      <c r="P21" s="52" t="str">
        <f>'[15]hg4tb611'!P14</f>
        <v>-</v>
      </c>
      <c r="Q21" s="52" t="str">
        <f>'[15]hg4tb611'!R14</f>
        <v>-</v>
      </c>
      <c r="R21" s="52" t="str">
        <f>'[15]hg4tb611'!S14</f>
        <v>-</v>
      </c>
      <c r="S21" s="52" t="str">
        <f>'[15]hg4tb611'!T14</f>
        <v>-</v>
      </c>
      <c r="T21" s="54">
        <f>'[16]hg4tb301'!$B$13</f>
        <v>9.8</v>
      </c>
      <c r="U21" s="54">
        <f>'[16]hg4tb301'!$E$13</f>
        <v>1.5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f>'[15]hg4tb611'!B17</f>
        <v>2009</v>
      </c>
      <c r="H23" s="53">
        <f>'[15]hg4tb611'!C17</f>
        <v>28.7</v>
      </c>
      <c r="I23" s="53">
        <f>'[15]hg4tb611'!D17</f>
        <v>31.9</v>
      </c>
      <c r="J23" s="53">
        <f>'[15]hg4tb611'!E17</f>
        <v>40.5</v>
      </c>
      <c r="K23" s="53">
        <f>'[15]hg4tb611'!G17</f>
        <v>44.2</v>
      </c>
      <c r="L23" s="53">
        <f>'[15]hg4tb611'!I17</f>
        <v>39.1</v>
      </c>
      <c r="M23" s="53">
        <f>'[15]hg4tb611'!J17</f>
        <v>36.6</v>
      </c>
      <c r="N23" s="53">
        <f>'[15]hg4tb611'!M17</f>
        <v>42.4</v>
      </c>
      <c r="O23" s="53">
        <f>'[15]hg4tb611'!N17</f>
        <v>26.1</v>
      </c>
      <c r="P23" s="53">
        <f>'[15]hg4tb611'!P17</f>
        <v>38.5</v>
      </c>
      <c r="Q23" s="53">
        <f>'[15]hg4tb611'!R17</f>
        <v>40.6</v>
      </c>
      <c r="R23" s="53">
        <f>'[15]hg4tb611'!S17</f>
        <v>37.9</v>
      </c>
      <c r="S23" s="53">
        <f>'[15]hg4tb611'!T17</f>
        <v>39.1</v>
      </c>
      <c r="T23" s="55" t="s">
        <v>83</v>
      </c>
      <c r="U23" s="55" t="s">
        <v>83</v>
      </c>
      <c r="V23" s="45">
        <v>11</v>
      </c>
    </row>
    <row r="24" spans="1:22" ht="10.5" customHeight="1">
      <c r="A24" s="44">
        <v>12</v>
      </c>
      <c r="B24" s="16"/>
      <c r="C24" s="9"/>
      <c r="D24" s="9"/>
      <c r="E24" s="9"/>
      <c r="F24" s="49">
        <f>IF('[14]hg4tb401'!$A$301="4751-01 EH m.Textilien,          ","","F E H L E R")</f>
      </c>
      <c r="G24" s="60">
        <f>'[15]hg4tb611'!B16</f>
        <v>2010</v>
      </c>
      <c r="H24" s="53">
        <f>'[15]hg4tb611'!C16</f>
        <v>22.3</v>
      </c>
      <c r="I24" s="53">
        <f>'[15]hg4tb611'!D16</f>
        <v>30.6</v>
      </c>
      <c r="J24" s="53">
        <f>'[15]hg4tb611'!E16</f>
        <v>34.6</v>
      </c>
      <c r="K24" s="53">
        <f>'[15]hg4tb611'!G16</f>
        <v>37.3</v>
      </c>
      <c r="L24" s="53">
        <f>'[15]hg4tb611'!I16</f>
        <v>31.9</v>
      </c>
      <c r="M24" s="53" t="str">
        <f>'[15]hg4tb611'!J16</f>
        <v>-</v>
      </c>
      <c r="N24" s="53" t="str">
        <f>'[15]hg4tb611'!M16</f>
        <v>-</v>
      </c>
      <c r="O24" s="53" t="str">
        <f>'[15]hg4tb611'!N16</f>
        <v>-</v>
      </c>
      <c r="P24" s="53" t="str">
        <f>'[15]hg4tb611'!P16</f>
        <v>-</v>
      </c>
      <c r="Q24" s="53" t="str">
        <f>'[15]hg4tb611'!R16</f>
        <v>-</v>
      </c>
      <c r="R24" s="53" t="str">
        <f>'[15]hg4tb611'!S16</f>
        <v>-</v>
      </c>
      <c r="S24" s="53" t="str">
        <f>'[15]hg4tb611'!T16</f>
        <v>-</v>
      </c>
      <c r="T24" s="55">
        <f>'[16]hg4tb301'!$B$14</f>
        <v>-18.5</v>
      </c>
      <c r="U24" s="55">
        <f>'[16]hg4tb301'!$E$14</f>
        <v>-15.1</v>
      </c>
      <c r="V24" s="45">
        <v>12</v>
      </c>
    </row>
    <row r="25" spans="1:22" ht="16.5" customHeight="1">
      <c r="A25" s="44">
        <v>13</v>
      </c>
      <c r="B25" s="16"/>
      <c r="C25" s="9"/>
      <c r="D25" s="9" t="s">
        <v>181</v>
      </c>
      <c r="E25" s="9"/>
      <c r="F25" s="50"/>
      <c r="G25" s="60">
        <f>'[15]hg4tb611'!B428</f>
        <v>2009</v>
      </c>
      <c r="H25" s="53">
        <f>'[15]hg4tb611'!C428</f>
        <v>72.1</v>
      </c>
      <c r="I25" s="53">
        <f>'[15]hg4tb611'!D428</f>
        <v>70.2</v>
      </c>
      <c r="J25" s="53">
        <f>'[15]hg4tb611'!E428</f>
        <v>81.7</v>
      </c>
      <c r="K25" s="53">
        <f>'[15]hg4tb611'!G428</f>
        <v>86.7</v>
      </c>
      <c r="L25" s="53">
        <f>'[15]hg4tb611'!I428</f>
        <v>79.9</v>
      </c>
      <c r="M25" s="53">
        <f>'[15]hg4tb611'!J428</f>
        <v>83.3</v>
      </c>
      <c r="N25" s="53">
        <f>'[15]hg4tb611'!M428</f>
        <v>84</v>
      </c>
      <c r="O25" s="53">
        <f>'[15]hg4tb611'!N428</f>
        <v>84.1</v>
      </c>
      <c r="P25" s="53">
        <f>'[15]hg4tb611'!P428</f>
        <v>87.2</v>
      </c>
      <c r="Q25" s="53">
        <f>'[15]hg4tb611'!R428</f>
        <v>87.7</v>
      </c>
      <c r="R25" s="53">
        <f>'[15]hg4tb611'!S428</f>
        <v>84.3</v>
      </c>
      <c r="S25" s="53">
        <f>'[15]hg4tb611'!T428</f>
        <v>78.2</v>
      </c>
      <c r="T25" s="55" t="s">
        <v>83</v>
      </c>
      <c r="U25" s="55" t="s">
        <v>83</v>
      </c>
      <c r="V25" s="45">
        <v>13</v>
      </c>
    </row>
    <row r="26" spans="1:22" ht="10.5" customHeight="1">
      <c r="A26" s="44">
        <v>14</v>
      </c>
      <c r="B26" s="16"/>
      <c r="C26" s="9"/>
      <c r="D26" s="9"/>
      <c r="E26" s="9"/>
      <c r="F26" s="50"/>
      <c r="G26" s="60">
        <f>'[15]hg4tb611'!B427</f>
        <v>2010</v>
      </c>
      <c r="H26" s="53">
        <f>'[15]hg4tb611'!C427</f>
        <v>63.7</v>
      </c>
      <c r="I26" s="53">
        <f>'[15]hg4tb611'!D427</f>
        <v>65.4</v>
      </c>
      <c r="J26" s="53">
        <f>'[15]hg4tb611'!E427</f>
        <v>91</v>
      </c>
      <c r="K26" s="53">
        <f>'[15]hg4tb611'!G427</f>
        <v>88.7</v>
      </c>
      <c r="L26" s="53">
        <f>'[15]hg4tb611'!I427</f>
        <v>87.9</v>
      </c>
      <c r="M26" s="53" t="str">
        <f>'[15]hg4tb611'!J427</f>
        <v>-</v>
      </c>
      <c r="N26" s="53" t="str">
        <f>'[15]hg4tb611'!M427</f>
        <v>-</v>
      </c>
      <c r="O26" s="53" t="str">
        <f>'[15]hg4tb611'!N427</f>
        <v>-</v>
      </c>
      <c r="P26" s="53" t="str">
        <f>'[15]hg4tb611'!P427</f>
        <v>-</v>
      </c>
      <c r="Q26" s="53" t="str">
        <f>'[15]hg4tb611'!R427</f>
        <v>-</v>
      </c>
      <c r="R26" s="53" t="str">
        <f>'[15]hg4tb611'!S427</f>
        <v>-</v>
      </c>
      <c r="S26" s="53" t="str">
        <f>'[15]hg4tb611'!T427</f>
        <v>-</v>
      </c>
      <c r="T26" s="55">
        <f>'[16]hg4tb301'!$B$268</f>
        <v>9.9</v>
      </c>
      <c r="U26" s="55">
        <f>'[16]hg4tb301'!$E$268</f>
        <v>1.6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'[15]hg4tb611'!B70</f>
        <v>2009</v>
      </c>
      <c r="H28" s="53">
        <f>'[15]hg4tb611'!C70</f>
        <v>52.3</v>
      </c>
      <c r="I28" s="53">
        <f>'[15]hg4tb611'!D70</f>
        <v>53.2</v>
      </c>
      <c r="J28" s="53">
        <f>'[15]hg4tb611'!E70</f>
        <v>109.7</v>
      </c>
      <c r="K28" s="53">
        <f>'[15]hg4tb611'!G70</f>
        <v>96.4</v>
      </c>
      <c r="L28" s="53">
        <f>'[15]hg4tb611'!I70</f>
        <v>95.6</v>
      </c>
      <c r="M28" s="53">
        <f>'[15]hg4tb611'!J70</f>
        <v>78.2</v>
      </c>
      <c r="N28" s="53">
        <f>'[15]hg4tb611'!M70</f>
        <v>63.9</v>
      </c>
      <c r="O28" s="53">
        <f>'[15]hg4tb611'!N70</f>
        <v>99.2</v>
      </c>
      <c r="P28" s="53">
        <f>'[15]hg4tb611'!P70</f>
        <v>76.7</v>
      </c>
      <c r="Q28" s="53">
        <f>'[15]hg4tb611'!R70</f>
        <v>71.8</v>
      </c>
      <c r="R28" s="53">
        <f>'[15]hg4tb611'!S70</f>
        <v>74.6</v>
      </c>
      <c r="S28" s="53">
        <f>'[15]hg4tb611'!T70</f>
        <v>66.2</v>
      </c>
      <c r="T28" s="55" t="s">
        <v>83</v>
      </c>
      <c r="U28" s="55" t="s">
        <v>83</v>
      </c>
      <c r="V28" s="45">
        <v>15</v>
      </c>
    </row>
    <row r="29" spans="1:22" ht="10.5" customHeight="1">
      <c r="A29" s="44">
        <v>16</v>
      </c>
      <c r="B29" s="16"/>
      <c r="C29" s="9"/>
      <c r="D29" s="9"/>
      <c r="F29" s="9" t="s">
        <v>35</v>
      </c>
      <c r="G29" s="60">
        <f>'[15]hg4tb611'!B69</f>
        <v>2010</v>
      </c>
      <c r="H29" s="53">
        <f>'[15]hg4tb611'!C69</f>
        <v>47</v>
      </c>
      <c r="I29" s="53">
        <f>'[15]hg4tb611'!D69</f>
        <v>46.3</v>
      </c>
      <c r="J29" s="53">
        <f>'[15]hg4tb611'!E69</f>
        <v>100.8</v>
      </c>
      <c r="K29" s="53">
        <f>'[15]hg4tb611'!G69</f>
        <v>92.4</v>
      </c>
      <c r="L29" s="53">
        <f>'[15]hg4tb611'!I69</f>
        <v>83.6</v>
      </c>
      <c r="M29" s="53" t="str">
        <f>'[15]hg4tb611'!J69</f>
        <v>-</v>
      </c>
      <c r="N29" s="53" t="str">
        <f>'[15]hg4tb611'!M69</f>
        <v>-</v>
      </c>
      <c r="O29" s="53" t="str">
        <f>'[15]hg4tb611'!N69</f>
        <v>-</v>
      </c>
      <c r="P29" s="53" t="str">
        <f>'[15]hg4tb611'!P69</f>
        <v>-</v>
      </c>
      <c r="Q29" s="53" t="str">
        <f>'[15]hg4tb611'!R69</f>
        <v>-</v>
      </c>
      <c r="R29" s="53" t="str">
        <f>'[15]hg4tb611'!S69</f>
        <v>-</v>
      </c>
      <c r="S29" s="53" t="str">
        <f>'[15]hg4tb611'!T69</f>
        <v>-</v>
      </c>
      <c r="T29" s="55">
        <f>'[16]hg4tb301'!$B$48</f>
        <v>-12.6</v>
      </c>
      <c r="U29" s="55">
        <f>'[16]hg4tb301'!$E$48</f>
        <v>-9.1</v>
      </c>
      <c r="V29" s="45">
        <v>16</v>
      </c>
    </row>
    <row r="30" spans="1:23" ht="16.5" customHeight="1">
      <c r="A30" s="44">
        <v>17</v>
      </c>
      <c r="B30" s="16"/>
      <c r="C30" s="9"/>
      <c r="E30" s="9" t="s">
        <v>59</v>
      </c>
      <c r="F30" s="50"/>
      <c r="G30" s="60">
        <f>'[15]hg4tb611'!B106</f>
        <v>2009</v>
      </c>
      <c r="H30" s="53">
        <f>'[15]hg4tb611'!C106</f>
        <v>64.2</v>
      </c>
      <c r="I30" s="53">
        <f>'[15]hg4tb611'!D106</f>
        <v>60.8</v>
      </c>
      <c r="J30" s="53">
        <f>'[15]hg4tb611'!E106</f>
        <v>68.4</v>
      </c>
      <c r="K30" s="53">
        <f>'[15]hg4tb611'!G106</f>
        <v>75.4</v>
      </c>
      <c r="L30" s="53">
        <f>'[15]hg4tb611'!I106</f>
        <v>72.5</v>
      </c>
      <c r="M30" s="53">
        <f>'[15]hg4tb611'!J106</f>
        <v>70.4</v>
      </c>
      <c r="N30" s="53">
        <f>'[15]hg4tb611'!M106</f>
        <v>73.1</v>
      </c>
      <c r="O30" s="53">
        <f>'[15]hg4tb611'!N106</f>
        <v>70.6</v>
      </c>
      <c r="P30" s="53">
        <f>'[15]hg4tb611'!P106</f>
        <v>69.2</v>
      </c>
      <c r="Q30" s="53">
        <f>'[15]hg4tb611'!R106</f>
        <v>68.8</v>
      </c>
      <c r="R30" s="53">
        <f>'[15]hg4tb611'!S106</f>
        <v>66</v>
      </c>
      <c r="S30" s="53">
        <f>'[15]hg4tb611'!T106</f>
        <v>77.8</v>
      </c>
      <c r="T30" s="55" t="s">
        <v>83</v>
      </c>
      <c r="U30" s="55" t="s">
        <v>83</v>
      </c>
      <c r="V30" s="45">
        <v>17</v>
      </c>
      <c r="W30" s="9"/>
    </row>
    <row r="31" spans="1:23" ht="10.5" customHeight="1">
      <c r="A31" s="44">
        <v>18</v>
      </c>
      <c r="B31" s="16"/>
      <c r="C31" s="9"/>
      <c r="D31" s="9"/>
      <c r="F31" s="9" t="s">
        <v>32</v>
      </c>
      <c r="G31" s="60">
        <f>'[15]hg4tb611'!B105</f>
        <v>2010</v>
      </c>
      <c r="H31" s="53">
        <f>'[15]hg4tb611'!C105</f>
        <v>56.7</v>
      </c>
      <c r="I31" s="53">
        <f>'[15]hg4tb611'!D105</f>
        <v>56.1</v>
      </c>
      <c r="J31" s="53">
        <f>'[15]hg4tb611'!E105</f>
        <v>90.6</v>
      </c>
      <c r="K31" s="53">
        <f>'[15]hg4tb611'!G105</f>
        <v>87.4</v>
      </c>
      <c r="L31" s="53">
        <f>'[15]hg4tb611'!I105</f>
        <v>87.6</v>
      </c>
      <c r="M31" s="53" t="str">
        <f>'[15]hg4tb611'!J105</f>
        <v>-</v>
      </c>
      <c r="N31" s="53" t="str">
        <f>'[15]hg4tb611'!M105</f>
        <v>-</v>
      </c>
      <c r="O31" s="53" t="str">
        <f>'[15]hg4tb611'!N105</f>
        <v>-</v>
      </c>
      <c r="P31" s="53" t="str">
        <f>'[15]hg4tb611'!P105</f>
        <v>-</v>
      </c>
      <c r="Q31" s="53" t="str">
        <f>'[15]hg4tb611'!R105</f>
        <v>-</v>
      </c>
      <c r="R31" s="53" t="str">
        <f>'[15]hg4tb611'!S105</f>
        <v>-</v>
      </c>
      <c r="S31" s="53" t="str">
        <f>'[15]hg4tb611'!T105</f>
        <v>-</v>
      </c>
      <c r="T31" s="55">
        <f>'[16]hg4tb301'!$B$62</f>
        <v>20.9</v>
      </c>
      <c r="U31" s="55">
        <f>'[16]hg4tb301'!$E$62</f>
        <v>10.9</v>
      </c>
      <c r="V31" s="45">
        <v>18</v>
      </c>
      <c r="W31" s="10"/>
    </row>
    <row r="32" spans="1:23" ht="16.5" customHeight="1">
      <c r="A32" s="44">
        <v>19</v>
      </c>
      <c r="B32" s="16"/>
      <c r="C32" s="9"/>
      <c r="E32" s="9" t="s">
        <v>60</v>
      </c>
      <c r="F32" s="50"/>
      <c r="G32" s="60">
        <f>'[15]hg4tb611'!B178</f>
        <v>2009</v>
      </c>
      <c r="H32" s="53">
        <f>'[15]hg4tb611'!C178</f>
        <v>74</v>
      </c>
      <c r="I32" s="53">
        <f>'[15]hg4tb611'!D178</f>
        <v>68.9</v>
      </c>
      <c r="J32" s="53">
        <f>'[15]hg4tb611'!E178</f>
        <v>71.4</v>
      </c>
      <c r="K32" s="53">
        <f>'[15]hg4tb611'!G178</f>
        <v>73.4</v>
      </c>
      <c r="L32" s="53">
        <f>'[15]hg4tb611'!I178</f>
        <v>65.4</v>
      </c>
      <c r="M32" s="53">
        <f>'[15]hg4tb611'!J178</f>
        <v>71.6</v>
      </c>
      <c r="N32" s="53">
        <f>'[15]hg4tb611'!M178</f>
        <v>69.8</v>
      </c>
      <c r="O32" s="53">
        <f>'[15]hg4tb611'!N178</f>
        <v>67.3</v>
      </c>
      <c r="P32" s="53">
        <f>'[15]hg4tb611'!P178</f>
        <v>73.8</v>
      </c>
      <c r="Q32" s="53">
        <f>'[15]hg4tb611'!R178</f>
        <v>79.3</v>
      </c>
      <c r="R32" s="53">
        <f>'[15]hg4tb611'!S178</f>
        <v>78.6</v>
      </c>
      <c r="S32" s="53">
        <f>'[15]hg4tb611'!T178</f>
        <v>67.8</v>
      </c>
      <c r="T32" s="55" t="s">
        <v>83</v>
      </c>
      <c r="U32" s="55" t="s">
        <v>83</v>
      </c>
      <c r="V32" s="45">
        <v>19</v>
      </c>
      <c r="W32" s="9"/>
    </row>
    <row r="33" spans="1:23" ht="10.5" customHeight="1">
      <c r="A33" s="44">
        <v>20</v>
      </c>
      <c r="B33" s="16"/>
      <c r="C33" s="9"/>
      <c r="D33" s="9"/>
      <c r="F33" s="9" t="s">
        <v>61</v>
      </c>
      <c r="G33" s="60">
        <f>'[15]hg4tb611'!B177</f>
        <v>2010</v>
      </c>
      <c r="H33" s="53">
        <f>'[15]hg4tb611'!C177</f>
        <v>66.4</v>
      </c>
      <c r="I33" s="53">
        <f>'[15]hg4tb611'!D177</f>
        <v>67.7</v>
      </c>
      <c r="J33" s="53">
        <f>'[15]hg4tb611'!E177</f>
        <v>75.5</v>
      </c>
      <c r="K33" s="53">
        <f>'[15]hg4tb611'!G177</f>
        <v>72.5</v>
      </c>
      <c r="L33" s="53">
        <f>'[15]hg4tb611'!I177</f>
        <v>69</v>
      </c>
      <c r="M33" s="53" t="str">
        <f>'[15]hg4tb611'!J177</f>
        <v>-</v>
      </c>
      <c r="N33" s="53" t="str">
        <f>'[15]hg4tb611'!M177</f>
        <v>-</v>
      </c>
      <c r="O33" s="53" t="str">
        <f>'[15]hg4tb611'!N177</f>
        <v>-</v>
      </c>
      <c r="P33" s="53" t="str">
        <f>'[15]hg4tb611'!P177</f>
        <v>-</v>
      </c>
      <c r="Q33" s="53" t="str">
        <f>'[15]hg4tb611'!R177</f>
        <v>-</v>
      </c>
      <c r="R33" s="53" t="str">
        <f>'[15]hg4tb611'!S177</f>
        <v>-</v>
      </c>
      <c r="S33" s="53" t="str">
        <f>'[15]hg4tb611'!T177</f>
        <v>-</v>
      </c>
      <c r="T33" s="55">
        <f>'[16]hg4tb301'!$B$112</f>
        <v>5.6</v>
      </c>
      <c r="U33" s="55">
        <f>'[16]hg4tb301'!$E$112</f>
        <v>-0.5</v>
      </c>
      <c r="V33" s="45">
        <v>20</v>
      </c>
      <c r="W33" s="9"/>
    </row>
    <row r="34" spans="1:23" ht="16.5" customHeight="1">
      <c r="A34" s="44">
        <v>21</v>
      </c>
      <c r="B34" s="16"/>
      <c r="C34" s="9"/>
      <c r="E34" s="9" t="s">
        <v>62</v>
      </c>
      <c r="F34" s="50"/>
      <c r="G34" s="60">
        <f>'[15]hg4tb611'!B266</f>
        <v>2009</v>
      </c>
      <c r="H34" s="53">
        <f>'[15]hg4tb611'!C266</f>
        <v>117.7</v>
      </c>
      <c r="I34" s="53">
        <f>'[15]hg4tb611'!D266</f>
        <v>106.8</v>
      </c>
      <c r="J34" s="53">
        <f>'[15]hg4tb611'!E266</f>
        <v>114.4</v>
      </c>
      <c r="K34" s="53">
        <f>'[15]hg4tb611'!G266</f>
        <v>116</v>
      </c>
      <c r="L34" s="53">
        <f>'[15]hg4tb611'!I266</f>
        <v>109.4</v>
      </c>
      <c r="M34" s="53">
        <f>'[15]hg4tb611'!J266</f>
        <v>128.8</v>
      </c>
      <c r="N34" s="53">
        <f>'[15]hg4tb611'!M266</f>
        <v>107.7</v>
      </c>
      <c r="O34" s="53">
        <f>'[15]hg4tb611'!N266</f>
        <v>87.4</v>
      </c>
      <c r="P34" s="53">
        <f>'[15]hg4tb611'!P266</f>
        <v>106.6</v>
      </c>
      <c r="Q34" s="53">
        <f>'[15]hg4tb611'!R266</f>
        <v>126.3</v>
      </c>
      <c r="R34" s="53">
        <f>'[15]hg4tb611'!S266</f>
        <v>138.9</v>
      </c>
      <c r="S34" s="53">
        <f>'[15]hg4tb611'!T266</f>
        <v>161.5</v>
      </c>
      <c r="T34" s="55" t="s">
        <v>83</v>
      </c>
      <c r="U34" s="55" t="s">
        <v>83</v>
      </c>
      <c r="V34" s="45">
        <v>21</v>
      </c>
      <c r="W34" s="9"/>
    </row>
    <row r="35" spans="1:23" ht="10.5" customHeight="1">
      <c r="A35" s="44">
        <v>22</v>
      </c>
      <c r="B35" s="16"/>
      <c r="C35" s="9"/>
      <c r="D35" s="9"/>
      <c r="F35" s="9" t="s">
        <v>63</v>
      </c>
      <c r="G35" s="60">
        <f>'[15]hg4tb611'!B265</f>
        <v>2010</v>
      </c>
      <c r="H35" s="53">
        <f>'[15]hg4tb611'!C265</f>
        <v>98.8</v>
      </c>
      <c r="I35" s="53">
        <f>'[15]hg4tb611'!D265</f>
        <v>91.4</v>
      </c>
      <c r="J35" s="53">
        <f>'[15]hg4tb611'!E265</f>
        <v>113.6</v>
      </c>
      <c r="K35" s="53">
        <f>'[15]hg4tb611'!G265</f>
        <v>97.5</v>
      </c>
      <c r="L35" s="53">
        <f>'[15]hg4tb611'!I265</f>
        <v>91.2</v>
      </c>
      <c r="M35" s="53" t="str">
        <f>'[15]hg4tb611'!J265</f>
        <v>-</v>
      </c>
      <c r="N35" s="53" t="str">
        <f>'[15]hg4tb611'!M265</f>
        <v>-</v>
      </c>
      <c r="O35" s="53" t="str">
        <f>'[15]hg4tb611'!N265</f>
        <v>-</v>
      </c>
      <c r="P35" s="53" t="str">
        <f>'[15]hg4tb611'!P265</f>
        <v>-</v>
      </c>
      <c r="Q35" s="53" t="str">
        <f>'[15]hg4tb611'!R265</f>
        <v>-</v>
      </c>
      <c r="R35" s="53" t="str">
        <f>'[15]hg4tb611'!S265</f>
        <v>-</v>
      </c>
      <c r="S35" s="53" t="str">
        <f>'[15]hg4tb611'!T265</f>
        <v>-</v>
      </c>
      <c r="T35" s="55">
        <f>'[16]hg4tb301'!$B$171</f>
        <v>-16.6</v>
      </c>
      <c r="U35" s="55">
        <f>'[16]hg4tb301'!$E$171</f>
        <v>-12.7</v>
      </c>
      <c r="V35" s="45">
        <v>22</v>
      </c>
      <c r="W35" s="9"/>
    </row>
    <row r="36" spans="1:23" ht="16.5" customHeight="1">
      <c r="A36" s="44">
        <v>23</v>
      </c>
      <c r="B36" s="16"/>
      <c r="C36" s="9"/>
      <c r="E36" s="9" t="s">
        <v>64</v>
      </c>
      <c r="F36" s="50"/>
      <c r="G36" s="60">
        <f>'[15]hg4tb611'!B281</f>
        <v>2009</v>
      </c>
      <c r="H36" s="53">
        <f>'[15]hg4tb611'!C281</f>
        <v>87</v>
      </c>
      <c r="I36" s="53">
        <f>'[15]hg4tb611'!D281</f>
        <v>68.4</v>
      </c>
      <c r="J36" s="53">
        <f>'[15]hg4tb611'!E281</f>
        <v>83.4</v>
      </c>
      <c r="K36" s="53">
        <f>'[15]hg4tb611'!G281</f>
        <v>94</v>
      </c>
      <c r="L36" s="53">
        <f>'[15]hg4tb611'!I281</f>
        <v>85.2</v>
      </c>
      <c r="M36" s="53">
        <f>'[15]hg4tb611'!J281</f>
        <v>109.7</v>
      </c>
      <c r="N36" s="53">
        <f>'[15]hg4tb611'!M281</f>
        <v>106.9</v>
      </c>
      <c r="O36" s="53">
        <f>'[15]hg4tb611'!N281</f>
        <v>102.7</v>
      </c>
      <c r="P36" s="53">
        <f>'[15]hg4tb611'!P281</f>
        <v>101.1</v>
      </c>
      <c r="Q36" s="53">
        <f>'[15]hg4tb611'!R281</f>
        <v>93</v>
      </c>
      <c r="R36" s="53">
        <f>'[15]hg4tb611'!S281</f>
        <v>100.9</v>
      </c>
      <c r="S36" s="53">
        <f>'[15]hg4tb611'!T281</f>
        <v>96.1</v>
      </c>
      <c r="T36" s="55" t="s">
        <v>83</v>
      </c>
      <c r="U36" s="55" t="s">
        <v>83</v>
      </c>
      <c r="V36" s="45">
        <v>23</v>
      </c>
      <c r="W36" s="9"/>
    </row>
    <row r="37" spans="1:23" ht="10.5" customHeight="1">
      <c r="A37" s="44">
        <v>24</v>
      </c>
      <c r="B37" s="16"/>
      <c r="C37" s="9"/>
      <c r="D37" s="9"/>
      <c r="F37" s="9" t="s">
        <v>33</v>
      </c>
      <c r="G37" s="60">
        <f>'[15]hg4tb611'!B280</f>
        <v>2010</v>
      </c>
      <c r="H37" s="53">
        <f>'[15]hg4tb611'!C280</f>
        <v>51</v>
      </c>
      <c r="I37" s="53">
        <f>'[15]hg4tb611'!D280</f>
        <v>53.7</v>
      </c>
      <c r="J37" s="53">
        <f>'[15]hg4tb611'!E280</f>
        <v>99.9</v>
      </c>
      <c r="K37" s="53">
        <f>'[15]hg4tb611'!G280</f>
        <v>91.6</v>
      </c>
      <c r="L37" s="53">
        <f>'[15]hg4tb611'!I280</f>
        <v>101.5</v>
      </c>
      <c r="M37" s="53" t="str">
        <f>'[15]hg4tb611'!J280</f>
        <v>-</v>
      </c>
      <c r="N37" s="53" t="str">
        <f>'[15]hg4tb611'!M280</f>
        <v>-</v>
      </c>
      <c r="O37" s="53" t="str">
        <f>'[15]hg4tb611'!N280</f>
        <v>-</v>
      </c>
      <c r="P37" s="53" t="str">
        <f>'[15]hg4tb611'!P280</f>
        <v>-</v>
      </c>
      <c r="Q37" s="53" t="str">
        <f>'[15]hg4tb611'!R280</f>
        <v>-</v>
      </c>
      <c r="R37" s="53" t="str">
        <f>'[15]hg4tb611'!S280</f>
        <v>-</v>
      </c>
      <c r="S37" s="53" t="str">
        <f>'[15]hg4tb611'!T280</f>
        <v>-</v>
      </c>
      <c r="T37" s="55">
        <f>'[16]hg4tb301'!$B$181</f>
        <v>19.2</v>
      </c>
      <c r="U37" s="55">
        <f>'[16]hg4tb301'!$E$181</f>
        <v>-4.8</v>
      </c>
      <c r="V37" s="45">
        <v>24</v>
      </c>
      <c r="W37" s="24"/>
    </row>
    <row r="38" spans="1:23" ht="16.5" customHeight="1">
      <c r="A38" s="44">
        <v>25</v>
      </c>
      <c r="B38" s="16"/>
      <c r="C38" s="9"/>
      <c r="E38" s="9" t="s">
        <v>154</v>
      </c>
      <c r="F38" s="50"/>
      <c r="G38" s="60">
        <f>'[15]hg4tb611'!B338</f>
        <v>2009</v>
      </c>
      <c r="H38" s="53">
        <f>'[15]hg4tb611'!C338</f>
        <v>75.6</v>
      </c>
      <c r="I38" s="53">
        <f>'[15]hg4tb611'!D338</f>
        <v>78.7</v>
      </c>
      <c r="J38" s="53">
        <f>'[15]hg4tb611'!E338</f>
        <v>90</v>
      </c>
      <c r="K38" s="53">
        <f>'[15]hg4tb611'!G338</f>
        <v>93.9</v>
      </c>
      <c r="L38" s="53">
        <f>'[15]hg4tb611'!I338</f>
        <v>88.5</v>
      </c>
      <c r="M38" s="53">
        <f>'[15]hg4tb611'!J338</f>
        <v>94.2</v>
      </c>
      <c r="N38" s="53">
        <f>'[15]hg4tb611'!M338</f>
        <v>99.8</v>
      </c>
      <c r="O38" s="53">
        <f>'[15]hg4tb611'!N338</f>
        <v>98.5</v>
      </c>
      <c r="P38" s="53">
        <f>'[15]hg4tb611'!P338</f>
        <v>106.2</v>
      </c>
      <c r="Q38" s="53">
        <f>'[15]hg4tb611'!R338</f>
        <v>104.8</v>
      </c>
      <c r="R38" s="53">
        <f>'[15]hg4tb611'!S338</f>
        <v>96.9</v>
      </c>
      <c r="S38" s="53">
        <f>'[15]hg4tb611'!T338</f>
        <v>80.1</v>
      </c>
      <c r="T38" s="55" t="s">
        <v>83</v>
      </c>
      <c r="U38" s="55" t="s">
        <v>83</v>
      </c>
      <c r="V38" s="45">
        <v>25</v>
      </c>
      <c r="W38" s="9"/>
    </row>
    <row r="39" spans="1:23" ht="10.5" customHeight="1">
      <c r="A39" s="44">
        <v>26</v>
      </c>
      <c r="B39" s="16"/>
      <c r="C39" s="9"/>
      <c r="D39" s="9"/>
      <c r="E39" s="9"/>
      <c r="F39" s="50"/>
      <c r="G39" s="60">
        <f>'[15]hg4tb611'!B337</f>
        <v>2010</v>
      </c>
      <c r="H39" s="53">
        <f>'[15]hg4tb611'!C337</f>
        <v>71.3</v>
      </c>
      <c r="I39" s="53">
        <f>'[15]hg4tb611'!D337</f>
        <v>73.6</v>
      </c>
      <c r="J39" s="53">
        <f>'[15]hg4tb611'!E337</f>
        <v>97.6</v>
      </c>
      <c r="K39" s="53">
        <f>'[15]hg4tb611'!G337</f>
        <v>96.9</v>
      </c>
      <c r="L39" s="53">
        <f>'[15]hg4tb611'!I337</f>
        <v>97.6</v>
      </c>
      <c r="M39" s="53" t="str">
        <f>'[15]hg4tb611'!J337</f>
        <v>-</v>
      </c>
      <c r="N39" s="53" t="str">
        <f>'[15]hg4tb611'!M337</f>
        <v>-</v>
      </c>
      <c r="O39" s="53" t="str">
        <f>'[15]hg4tb611'!N337</f>
        <v>-</v>
      </c>
      <c r="P39" s="53" t="str">
        <f>'[15]hg4tb611'!P337</f>
        <v>-</v>
      </c>
      <c r="Q39" s="53" t="str">
        <f>'[15]hg4tb611'!R337</f>
        <v>-</v>
      </c>
      <c r="R39" s="53" t="str">
        <f>'[15]hg4tb611'!S337</f>
        <v>-</v>
      </c>
      <c r="S39" s="53" t="str">
        <f>'[15]hg4tb611'!T337</f>
        <v>-</v>
      </c>
      <c r="T39" s="55">
        <f>'[16]hg4tb301'!$B$220</f>
        <v>10.2</v>
      </c>
      <c r="U39" s="55">
        <f>'[16]hg4tb301'!$E$220</f>
        <v>2.4</v>
      </c>
      <c r="V39" s="45">
        <v>26</v>
      </c>
      <c r="W39" s="9"/>
    </row>
    <row r="40" spans="1:23" ht="16.5" customHeight="1">
      <c r="A40" s="44">
        <v>27</v>
      </c>
      <c r="B40" s="16"/>
      <c r="C40" s="9"/>
      <c r="E40" s="9" t="s">
        <v>65</v>
      </c>
      <c r="F40" s="50"/>
      <c r="G40" s="60">
        <f>'[15]hg4tb611'!B415</f>
        <v>2009</v>
      </c>
      <c r="H40" s="53">
        <f>'[15]hg4tb611'!C415</f>
        <v>74.7</v>
      </c>
      <c r="I40" s="53">
        <f>'[15]hg4tb611'!D415</f>
        <v>76.2</v>
      </c>
      <c r="J40" s="53">
        <f>'[15]hg4tb611'!E415</f>
        <v>107</v>
      </c>
      <c r="K40" s="53">
        <f>'[15]hg4tb611'!G415</f>
        <v>128.6</v>
      </c>
      <c r="L40" s="53">
        <f>'[15]hg4tb611'!I415</f>
        <v>101.9</v>
      </c>
      <c r="M40" s="53">
        <f>'[15]hg4tb611'!J415</f>
        <v>98.8</v>
      </c>
      <c r="N40" s="53">
        <f>'[15]hg4tb611'!M415</f>
        <v>89.7</v>
      </c>
      <c r="O40" s="53">
        <f>'[15]hg4tb611'!N415</f>
        <v>102.7</v>
      </c>
      <c r="P40" s="53">
        <f>'[15]hg4tb611'!P415</f>
        <v>101.6</v>
      </c>
      <c r="Q40" s="53">
        <f>'[15]hg4tb611'!R415</f>
        <v>104</v>
      </c>
      <c r="R40" s="53">
        <f>'[15]hg4tb611'!S415</f>
        <v>97.8</v>
      </c>
      <c r="S40" s="53">
        <f>'[15]hg4tb611'!T415</f>
        <v>91</v>
      </c>
      <c r="T40" s="55" t="s">
        <v>83</v>
      </c>
      <c r="U40" s="55" t="s">
        <v>83</v>
      </c>
      <c r="V40" s="45">
        <v>27</v>
      </c>
      <c r="W40" s="24"/>
    </row>
    <row r="41" spans="1:23" ht="10.5" customHeight="1">
      <c r="A41" s="44">
        <v>28</v>
      </c>
      <c r="B41" s="20"/>
      <c r="C41" s="15"/>
      <c r="D41" s="9"/>
      <c r="F41" s="9" t="s">
        <v>66</v>
      </c>
      <c r="G41" s="60">
        <f>'[15]hg4tb611'!B414</f>
        <v>2010</v>
      </c>
      <c r="H41" s="53">
        <f>'[15]hg4tb611'!C414</f>
        <v>58.9</v>
      </c>
      <c r="I41" s="53">
        <f>'[15]hg4tb611'!D414</f>
        <v>70</v>
      </c>
      <c r="J41" s="53">
        <f>'[15]hg4tb611'!E414</f>
        <v>102.4</v>
      </c>
      <c r="K41" s="53">
        <f>'[15]hg4tb611'!G414</f>
        <v>108.3</v>
      </c>
      <c r="L41" s="53">
        <f>'[15]hg4tb611'!I414</f>
        <v>102.2</v>
      </c>
      <c r="M41" s="53" t="str">
        <f>'[15]hg4tb611'!J414</f>
        <v>-</v>
      </c>
      <c r="N41" s="53" t="str">
        <f>'[15]hg4tb611'!M414</f>
        <v>-</v>
      </c>
      <c r="O41" s="53" t="str">
        <f>'[15]hg4tb611'!N414</f>
        <v>-</v>
      </c>
      <c r="P41" s="53" t="str">
        <f>'[15]hg4tb611'!P414</f>
        <v>-</v>
      </c>
      <c r="Q41" s="53" t="str">
        <f>'[15]hg4tb611'!R414</f>
        <v>-</v>
      </c>
      <c r="R41" s="53" t="str">
        <f>'[15]hg4tb611'!S414</f>
        <v>-</v>
      </c>
      <c r="S41" s="53" t="str">
        <f>'[15]hg4tb611'!T414</f>
        <v>-</v>
      </c>
      <c r="T41" s="55">
        <f>'[16]hg4tb301'!$B$260</f>
        <v>0.4</v>
      </c>
      <c r="U41" s="55">
        <f>'[16]hg4tb301'!$E$260</f>
        <v>-9.5</v>
      </c>
      <c r="V41" s="45">
        <v>28</v>
      </c>
      <c r="W41" s="24"/>
    </row>
    <row r="42" spans="1:23" ht="16.5" customHeight="1">
      <c r="A42" s="44">
        <v>29</v>
      </c>
      <c r="B42" s="20"/>
      <c r="C42" s="15" t="s">
        <v>67</v>
      </c>
      <c r="D42" s="9"/>
      <c r="E42" s="9"/>
      <c r="F42" s="50"/>
      <c r="G42" s="21">
        <f>'[1]hg4tb611'!B79</f>
        <v>2009</v>
      </c>
      <c r="H42" s="52">
        <f>'[1]hg4tb611'!C79</f>
        <v>86</v>
      </c>
      <c r="I42" s="52">
        <f>'[1]hg4tb611'!D79</f>
        <v>81.3</v>
      </c>
      <c r="J42" s="52">
        <f>'[1]hg4tb611'!E79</f>
        <v>92.8</v>
      </c>
      <c r="K42" s="52">
        <f>'[1]hg4tb611'!G79</f>
        <v>98.1</v>
      </c>
      <c r="L42" s="52">
        <f>'[1]hg4tb611'!I79</f>
        <v>93.1</v>
      </c>
      <c r="M42" s="52">
        <f>'[1]hg4tb611'!J79</f>
        <v>89.5</v>
      </c>
      <c r="N42" s="52">
        <f>'[1]hg4tb611'!M79</f>
        <v>93</v>
      </c>
      <c r="O42" s="52">
        <f>'[1]hg4tb611'!N79</f>
        <v>90.8</v>
      </c>
      <c r="P42" s="52">
        <f>'[1]hg4tb611'!P79</f>
        <v>90.8</v>
      </c>
      <c r="Q42" s="52">
        <f>'[1]hg4tb611'!R79</f>
        <v>96.5</v>
      </c>
      <c r="R42" s="52">
        <f>'[1]hg4tb611'!S79</f>
        <v>95.3</v>
      </c>
      <c r="S42" s="52">
        <f>'[1]hg4tb611'!T79</f>
        <v>109.6</v>
      </c>
      <c r="T42" s="54" t="s">
        <v>83</v>
      </c>
      <c r="U42" s="54" t="s">
        <v>83</v>
      </c>
      <c r="V42" s="45">
        <v>29</v>
      </c>
      <c r="W42" s="9"/>
    </row>
    <row r="43" spans="1:23" ht="10.5" customHeight="1">
      <c r="A43" s="44">
        <v>30</v>
      </c>
      <c r="B43" s="16"/>
      <c r="C43" s="9"/>
      <c r="D43" s="9"/>
      <c r="E43" s="9"/>
      <c r="F43" s="49">
        <f>IF('[3]hg4tb601'!$A$433="4751-02 EH m.Textil.,Bekleidung","","F E H L E R")</f>
      </c>
      <c r="G43" s="21">
        <f>'[1]hg4tb611'!B78</f>
        <v>2010</v>
      </c>
      <c r="H43" s="52">
        <f>'[1]hg4tb611'!C78</f>
        <v>82.4</v>
      </c>
      <c r="I43" s="52">
        <f>'[1]hg4tb611'!D78</f>
        <v>81.1</v>
      </c>
      <c r="J43" s="52">
        <f>'[1]hg4tb611'!E78</f>
        <v>97.4</v>
      </c>
      <c r="K43" s="52">
        <f>'[1]hg4tb611'!G78</f>
        <v>93</v>
      </c>
      <c r="L43" s="52">
        <f>'[1]hg4tb611'!I78</f>
        <v>91.1</v>
      </c>
      <c r="M43" s="52" t="str">
        <f>'[1]hg4tb611'!J78</f>
        <v>-</v>
      </c>
      <c r="N43" s="52" t="str">
        <f>'[1]hg4tb611'!M78</f>
        <v>-</v>
      </c>
      <c r="O43" s="52" t="str">
        <f>'[1]hg4tb611'!N78</f>
        <v>-</v>
      </c>
      <c r="P43" s="52" t="str">
        <f>'[1]hg4tb611'!P78</f>
        <v>-</v>
      </c>
      <c r="Q43" s="52" t="str">
        <f>'[1]hg4tb611'!R78</f>
        <v>-</v>
      </c>
      <c r="R43" s="52" t="str">
        <f>'[1]hg4tb611'!S78</f>
        <v>-</v>
      </c>
      <c r="S43" s="52" t="str">
        <f>'[1]hg4tb611'!T78</f>
        <v>-</v>
      </c>
      <c r="T43" s="54">
        <f>'[11]hg4tb301'!$B$54</f>
        <v>-2.2</v>
      </c>
      <c r="U43" s="54">
        <f>'[11]hg4tb301'!$E$54</f>
        <v>-1.4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f>'[1]hg4tb611'!B95</f>
        <v>2009</v>
      </c>
      <c r="H45" s="53">
        <f>'[1]hg4tb611'!C95</f>
        <v>82.8</v>
      </c>
      <c r="I45" s="53">
        <f>'[1]hg4tb611'!D95</f>
        <v>78.1</v>
      </c>
      <c r="J45" s="53">
        <f>'[1]hg4tb611'!E95</f>
        <v>87.4</v>
      </c>
      <c r="K45" s="53">
        <f>'[1]hg4tb611'!G95</f>
        <v>91.7</v>
      </c>
      <c r="L45" s="53">
        <f>'[1]hg4tb611'!I95</f>
        <v>88.3</v>
      </c>
      <c r="M45" s="53">
        <f>'[1]hg4tb611'!J95</f>
        <v>83.3</v>
      </c>
      <c r="N45" s="53">
        <f>'[1]hg4tb611'!M95</f>
        <v>87.6</v>
      </c>
      <c r="O45" s="53">
        <f>'[1]hg4tb611'!N95</f>
        <v>86</v>
      </c>
      <c r="P45" s="53">
        <f>'[1]hg4tb611'!P95</f>
        <v>82.3</v>
      </c>
      <c r="Q45" s="53">
        <f>'[1]hg4tb611'!R95</f>
        <v>88.8</v>
      </c>
      <c r="R45" s="53">
        <f>'[1]hg4tb611'!S95</f>
        <v>87.7</v>
      </c>
      <c r="S45" s="53">
        <f>'[1]hg4tb611'!T95</f>
        <v>105.7</v>
      </c>
      <c r="T45" s="55" t="s">
        <v>83</v>
      </c>
      <c r="U45" s="55" t="s">
        <v>83</v>
      </c>
      <c r="V45" s="45">
        <v>31</v>
      </c>
      <c r="W45" s="9"/>
    </row>
    <row r="46" spans="1:23" ht="10.5" customHeight="1">
      <c r="A46" s="44">
        <v>32</v>
      </c>
      <c r="B46" s="16"/>
      <c r="C46" s="9"/>
      <c r="D46" s="9"/>
      <c r="E46" s="9" t="s">
        <v>1</v>
      </c>
      <c r="F46" s="50"/>
      <c r="G46" s="17">
        <f>'[1]hg4tb611'!B94</f>
        <v>2010</v>
      </c>
      <c r="H46" s="53">
        <f>'[1]hg4tb611'!C94</f>
        <v>78.4</v>
      </c>
      <c r="I46" s="53">
        <f>'[1]hg4tb611'!D94</f>
        <v>76.9</v>
      </c>
      <c r="J46" s="53">
        <f>'[1]hg4tb611'!E94</f>
        <v>90</v>
      </c>
      <c r="K46" s="53">
        <f>'[1]hg4tb611'!G94</f>
        <v>84.5</v>
      </c>
      <c r="L46" s="53">
        <f>'[1]hg4tb611'!I94</f>
        <v>84.3</v>
      </c>
      <c r="M46" s="53" t="str">
        <f>'[1]hg4tb611'!J94</f>
        <v>-</v>
      </c>
      <c r="N46" s="53" t="str">
        <f>'[1]hg4tb611'!M94</f>
        <v>-</v>
      </c>
      <c r="O46" s="53" t="str">
        <f>'[1]hg4tb611'!N94</f>
        <v>-</v>
      </c>
      <c r="P46" s="53" t="str">
        <f>'[1]hg4tb611'!P94</f>
        <v>-</v>
      </c>
      <c r="Q46" s="53" t="str">
        <f>'[1]hg4tb611'!R94</f>
        <v>-</v>
      </c>
      <c r="R46" s="53" t="str">
        <f>'[1]hg4tb611'!S94</f>
        <v>-</v>
      </c>
      <c r="S46" s="53" t="str">
        <f>'[1]hg4tb611'!T94</f>
        <v>-</v>
      </c>
      <c r="T46" s="55">
        <f>'[11]hg4tb301'!$B$56</f>
        <v>-4.4</v>
      </c>
      <c r="U46" s="55">
        <f>'[11]hg4tb301'!$E$56</f>
        <v>-3.3</v>
      </c>
      <c r="V46" s="45">
        <v>32</v>
      </c>
      <c r="W46" s="9"/>
    </row>
    <row r="47" spans="1:23" ht="16.5" customHeight="1">
      <c r="A47" s="44">
        <v>33</v>
      </c>
      <c r="B47" s="16"/>
      <c r="C47" s="9"/>
      <c r="D47" s="9" t="s">
        <v>69</v>
      </c>
      <c r="E47" s="9"/>
      <c r="F47" s="50"/>
      <c r="G47" s="17">
        <f>'[1]hg4tb611'!B116</f>
        <v>2009</v>
      </c>
      <c r="H47" s="53">
        <f>'[1]hg4tb611'!C116</f>
        <v>76.2</v>
      </c>
      <c r="I47" s="53">
        <f>'[1]hg4tb611'!D116</f>
        <v>75.3</v>
      </c>
      <c r="J47" s="53">
        <f>'[1]hg4tb611'!E116</f>
        <v>81.8</v>
      </c>
      <c r="K47" s="53">
        <f>'[1]hg4tb611'!G116</f>
        <v>91.8</v>
      </c>
      <c r="L47" s="53">
        <f>'[1]hg4tb611'!I116</f>
        <v>88</v>
      </c>
      <c r="M47" s="53">
        <f>'[1]hg4tb611'!J116</f>
        <v>83.1</v>
      </c>
      <c r="N47" s="53">
        <f>'[1]hg4tb611'!M116</f>
        <v>88.8</v>
      </c>
      <c r="O47" s="53">
        <f>'[1]hg4tb611'!N116</f>
        <v>86.7</v>
      </c>
      <c r="P47" s="53">
        <f>'[1]hg4tb611'!P116</f>
        <v>83.6</v>
      </c>
      <c r="Q47" s="53">
        <f>'[1]hg4tb611'!R116</f>
        <v>81.7</v>
      </c>
      <c r="R47" s="53">
        <f>'[1]hg4tb611'!S116</f>
        <v>82.4</v>
      </c>
      <c r="S47" s="53">
        <f>'[1]hg4tb611'!T116</f>
        <v>97</v>
      </c>
      <c r="T47" s="55" t="s">
        <v>83</v>
      </c>
      <c r="U47" s="55" t="s">
        <v>83</v>
      </c>
      <c r="V47" s="45">
        <v>33</v>
      </c>
      <c r="W47" s="9"/>
    </row>
    <row r="48" spans="1:26" ht="12.75" customHeight="1">
      <c r="A48" s="44">
        <v>34</v>
      </c>
      <c r="B48" s="16"/>
      <c r="C48" s="9"/>
      <c r="D48" s="9"/>
      <c r="E48" s="9" t="s">
        <v>41</v>
      </c>
      <c r="F48" s="50"/>
      <c r="G48" s="17">
        <f>'[1]hg4tb611'!B115</f>
        <v>2010</v>
      </c>
      <c r="H48" s="53">
        <f>'[1]hg4tb611'!C115</f>
        <v>70.8</v>
      </c>
      <c r="I48" s="53">
        <f>'[1]hg4tb611'!D115</f>
        <v>72.1</v>
      </c>
      <c r="J48" s="53">
        <f>'[1]hg4tb611'!E115</f>
        <v>84.6</v>
      </c>
      <c r="K48" s="53">
        <f>'[1]hg4tb611'!G115</f>
        <v>86</v>
      </c>
      <c r="L48" s="53">
        <f>'[1]hg4tb611'!I115</f>
        <v>84</v>
      </c>
      <c r="M48" s="53" t="str">
        <f>'[1]hg4tb611'!J115</f>
        <v>-</v>
      </c>
      <c r="N48" s="53" t="str">
        <f>'[1]hg4tb611'!M115</f>
        <v>-</v>
      </c>
      <c r="O48" s="53" t="str">
        <f>'[1]hg4tb611'!N115</f>
        <v>-</v>
      </c>
      <c r="P48" s="53" t="str">
        <f>'[1]hg4tb611'!P115</f>
        <v>-</v>
      </c>
      <c r="Q48" s="53" t="str">
        <f>'[1]hg4tb611'!R115</f>
        <v>-</v>
      </c>
      <c r="R48" s="53" t="str">
        <f>'[1]hg4tb611'!S115</f>
        <v>-</v>
      </c>
      <c r="S48" s="53" t="str">
        <f>'[1]hg4tb611'!T115</f>
        <v>-</v>
      </c>
      <c r="T48" s="55">
        <f>'[11]hg4tb301'!$B$70</f>
        <v>-4.6</v>
      </c>
      <c r="U48" s="55">
        <f>'[11]hg4tb301'!$E$70</f>
        <v>-3.8</v>
      </c>
      <c r="V48" s="45">
        <v>34</v>
      </c>
      <c r="W48" s="25"/>
      <c r="X48" s="22"/>
      <c r="Y48" s="25"/>
      <c r="Z48" s="22"/>
    </row>
    <row r="49" spans="1:26" ht="16.5" customHeight="1">
      <c r="A49" s="44">
        <v>35</v>
      </c>
      <c r="B49" s="16"/>
      <c r="C49" s="9"/>
      <c r="D49" s="9" t="s">
        <v>70</v>
      </c>
      <c r="E49" s="9"/>
      <c r="F49" s="51"/>
      <c r="G49" s="17">
        <f>'[1]hg4tb611'!B142</f>
        <v>2009</v>
      </c>
      <c r="H49" s="53">
        <f>'[1]hg4tb611'!C142</f>
        <v>56.2</v>
      </c>
      <c r="I49" s="53">
        <f>'[1]hg4tb611'!D142</f>
        <v>55.7</v>
      </c>
      <c r="J49" s="53">
        <f>'[1]hg4tb611'!E142</f>
        <v>63.6</v>
      </c>
      <c r="K49" s="53">
        <f>'[1]hg4tb611'!G142</f>
        <v>65.1</v>
      </c>
      <c r="L49" s="53">
        <f>'[1]hg4tb611'!I142</f>
        <v>68.4</v>
      </c>
      <c r="M49" s="53">
        <f>'[1]hg4tb611'!J142</f>
        <v>82.1</v>
      </c>
      <c r="N49" s="53">
        <f>'[1]hg4tb611'!M142</f>
        <v>78.8</v>
      </c>
      <c r="O49" s="53">
        <f>'[1]hg4tb611'!N142</f>
        <v>81.1</v>
      </c>
      <c r="P49" s="53">
        <f>'[1]hg4tb611'!P142</f>
        <v>73.8</v>
      </c>
      <c r="Q49" s="53">
        <f>'[1]hg4tb611'!R142</f>
        <v>67.8</v>
      </c>
      <c r="R49" s="53">
        <f>'[1]hg4tb611'!S142</f>
        <v>68.2</v>
      </c>
      <c r="S49" s="53">
        <f>'[1]hg4tb611'!T142</f>
        <v>62.3</v>
      </c>
      <c r="T49" s="55" t="s">
        <v>83</v>
      </c>
      <c r="U49" s="55" t="s">
        <v>83</v>
      </c>
      <c r="V49" s="45">
        <v>35</v>
      </c>
      <c r="W49" s="9"/>
      <c r="Z49" s="23"/>
    </row>
    <row r="50" spans="1:23" ht="10.5" customHeight="1">
      <c r="A50" s="44">
        <v>36</v>
      </c>
      <c r="B50" s="16"/>
      <c r="C50" s="9"/>
      <c r="D50" s="9"/>
      <c r="E50" s="9" t="s">
        <v>155</v>
      </c>
      <c r="F50" s="50"/>
      <c r="G50" s="17">
        <f>'[1]hg4tb611'!B141</f>
        <v>2010</v>
      </c>
      <c r="H50" s="53">
        <f>'[1]hg4tb611'!C141</f>
        <v>64.7</v>
      </c>
      <c r="I50" s="53">
        <f>'[1]hg4tb611'!D141</f>
        <v>56.3</v>
      </c>
      <c r="J50" s="53">
        <f>'[1]hg4tb611'!E141</f>
        <v>72</v>
      </c>
      <c r="K50" s="53">
        <f>'[1]hg4tb611'!G141</f>
        <v>68.5</v>
      </c>
      <c r="L50" s="53">
        <f>'[1]hg4tb611'!I141</f>
        <v>67.8</v>
      </c>
      <c r="M50" s="53" t="str">
        <f>'[1]hg4tb611'!J141</f>
        <v>-</v>
      </c>
      <c r="N50" s="53" t="str">
        <f>'[1]hg4tb611'!M141</f>
        <v>-</v>
      </c>
      <c r="O50" s="53" t="str">
        <f>'[1]hg4tb611'!N141</f>
        <v>-</v>
      </c>
      <c r="P50" s="53" t="str">
        <f>'[1]hg4tb611'!P141</f>
        <v>-</v>
      </c>
      <c r="Q50" s="53" t="str">
        <f>'[1]hg4tb611'!R141</f>
        <v>-</v>
      </c>
      <c r="R50" s="53" t="str">
        <f>'[1]hg4tb611'!S141</f>
        <v>-</v>
      </c>
      <c r="S50" s="53" t="str">
        <f>'[1]hg4tb611'!T141</f>
        <v>-</v>
      </c>
      <c r="T50" s="55">
        <f>'[11]hg4tb301'!$B$97</f>
        <v>-0.9</v>
      </c>
      <c r="U50" s="55">
        <f>'[11]hg4tb301'!$E$97</f>
        <v>6.6</v>
      </c>
      <c r="V50" s="45">
        <v>36</v>
      </c>
      <c r="W50" s="9"/>
    </row>
    <row r="51" spans="1:23" ht="16.5" customHeight="1">
      <c r="A51" s="44">
        <v>37</v>
      </c>
      <c r="B51" s="16"/>
      <c r="C51" s="9"/>
      <c r="D51" s="9" t="s">
        <v>71</v>
      </c>
      <c r="E51" s="9"/>
      <c r="F51" s="50"/>
      <c r="G51" s="17">
        <f>'[1]hg4tb611'!B185</f>
        <v>2009</v>
      </c>
      <c r="H51" s="53">
        <f>'[1]hg4tb611'!C185</f>
        <v>91.2</v>
      </c>
      <c r="I51" s="53">
        <f>'[1]hg4tb611'!D185</f>
        <v>91.5</v>
      </c>
      <c r="J51" s="53">
        <f>'[1]hg4tb611'!E185</f>
        <v>117.4</v>
      </c>
      <c r="K51" s="53">
        <f>'[1]hg4tb611'!G185</f>
        <v>127.1</v>
      </c>
      <c r="L51" s="53">
        <f>'[1]hg4tb611'!I185</f>
        <v>117.5</v>
      </c>
      <c r="M51" s="53">
        <f>'[1]hg4tb611'!J185</f>
        <v>105.3</v>
      </c>
      <c r="N51" s="53">
        <f>'[1]hg4tb611'!M185</f>
        <v>112.7</v>
      </c>
      <c r="O51" s="53">
        <f>'[1]hg4tb611'!N185</f>
        <v>106.6</v>
      </c>
      <c r="P51" s="53">
        <f>'[1]hg4tb611'!P185</f>
        <v>116</v>
      </c>
      <c r="Q51" s="53">
        <f>'[1]hg4tb611'!R185</f>
        <v>116.8</v>
      </c>
      <c r="R51" s="53">
        <f>'[1]hg4tb611'!S185</f>
        <v>114.7</v>
      </c>
      <c r="S51" s="53">
        <f>'[1]hg4tb611'!T185</f>
        <v>114.6</v>
      </c>
      <c r="T51" s="55" t="s">
        <v>83</v>
      </c>
      <c r="U51" s="55" t="s">
        <v>83</v>
      </c>
      <c r="V51" s="45">
        <v>37</v>
      </c>
      <c r="W51" s="9"/>
    </row>
    <row r="52" spans="1:23" ht="12.75" customHeight="1">
      <c r="A52" s="44">
        <v>38</v>
      </c>
      <c r="B52" s="16"/>
      <c r="C52" s="9"/>
      <c r="D52" s="9"/>
      <c r="E52" s="9" t="s">
        <v>72</v>
      </c>
      <c r="F52" s="50"/>
      <c r="G52" s="17">
        <f>'[1]hg4tb611'!B184</f>
        <v>2010</v>
      </c>
      <c r="H52" s="53">
        <f>'[1]hg4tb611'!C184</f>
        <v>86.8</v>
      </c>
      <c r="I52" s="53">
        <f>'[1]hg4tb611'!D184</f>
        <v>91.2</v>
      </c>
      <c r="J52" s="53">
        <f>'[1]hg4tb611'!E184</f>
        <v>123.8</v>
      </c>
      <c r="K52" s="53">
        <f>'[1]hg4tb611'!G184</f>
        <v>122.1</v>
      </c>
      <c r="L52" s="53">
        <f>'[1]hg4tb611'!I184</f>
        <v>110.5</v>
      </c>
      <c r="M52" s="53" t="str">
        <f>'[1]hg4tb611'!J184</f>
        <v>-</v>
      </c>
      <c r="N52" s="53" t="str">
        <f>'[1]hg4tb611'!M184</f>
        <v>-</v>
      </c>
      <c r="O52" s="53" t="str">
        <f>'[1]hg4tb611'!N184</f>
        <v>-</v>
      </c>
      <c r="P52" s="53" t="str">
        <f>'[1]hg4tb611'!P184</f>
        <v>-</v>
      </c>
      <c r="Q52" s="53" t="str">
        <f>'[1]hg4tb611'!R184</f>
        <v>-</v>
      </c>
      <c r="R52" s="53" t="str">
        <f>'[1]hg4tb611'!S184</f>
        <v>-</v>
      </c>
      <c r="S52" s="53" t="str">
        <f>'[1]hg4tb611'!T184</f>
        <v>-</v>
      </c>
      <c r="T52" s="55">
        <f>'[11]hg4tb301'!$B$116</f>
        <v>-5.9</v>
      </c>
      <c r="U52" s="55">
        <f>'[11]hg4tb301'!$E$116</f>
        <v>-1.9</v>
      </c>
      <c r="V52" s="45">
        <v>38</v>
      </c>
      <c r="W52" s="9"/>
    </row>
    <row r="53" spans="1:23" ht="16.5" customHeight="1">
      <c r="A53" s="44">
        <v>39</v>
      </c>
      <c r="B53" s="16"/>
      <c r="C53" s="9"/>
      <c r="D53" s="9" t="s">
        <v>73</v>
      </c>
      <c r="E53" s="9"/>
      <c r="F53" s="50"/>
      <c r="G53" s="17">
        <f>'[1]hg4tb611'!B269</f>
        <v>2009</v>
      </c>
      <c r="H53" s="53">
        <f>'[1]hg4tb611'!C269</f>
        <v>94.9</v>
      </c>
      <c r="I53" s="53">
        <f>'[1]hg4tb611'!D269</f>
        <v>88.2</v>
      </c>
      <c r="J53" s="53">
        <f>'[1]hg4tb611'!E269</f>
        <v>99</v>
      </c>
      <c r="K53" s="53">
        <f>'[1]hg4tb611'!G269</f>
        <v>106.9</v>
      </c>
      <c r="L53" s="53">
        <f>'[1]hg4tb611'!I269</f>
        <v>98.5</v>
      </c>
      <c r="M53" s="53">
        <f>'[1]hg4tb611'!J269</f>
        <v>96.9</v>
      </c>
      <c r="N53" s="53">
        <f>'[1]hg4tb611'!M269</f>
        <v>98.9</v>
      </c>
      <c r="O53" s="53">
        <f>'[1]hg4tb611'!N269</f>
        <v>96</v>
      </c>
      <c r="P53" s="53">
        <f>'[1]hg4tb611'!P269</f>
        <v>101.3</v>
      </c>
      <c r="Q53" s="53">
        <f>'[1]hg4tb611'!R269</f>
        <v>109.7</v>
      </c>
      <c r="R53" s="53">
        <f>'[1]hg4tb611'!S269</f>
        <v>107.5</v>
      </c>
      <c r="S53" s="53">
        <f>'[1]hg4tb611'!T269</f>
        <v>117.4</v>
      </c>
      <c r="T53" s="55" t="s">
        <v>83</v>
      </c>
      <c r="U53" s="55" t="s">
        <v>83</v>
      </c>
      <c r="V53" s="45">
        <v>39</v>
      </c>
      <c r="W53" s="9"/>
    </row>
    <row r="54" spans="1:23" ht="10.5" customHeight="1">
      <c r="A54" s="44">
        <v>40</v>
      </c>
      <c r="B54" s="20"/>
      <c r="C54" s="15"/>
      <c r="D54" s="9"/>
      <c r="E54" s="9"/>
      <c r="F54" s="50"/>
      <c r="G54" s="17">
        <f>'[1]hg4tb611'!B268</f>
        <v>2010</v>
      </c>
      <c r="H54" s="53">
        <f>'[1]hg4tb611'!C268</f>
        <v>92.5</v>
      </c>
      <c r="I54" s="53">
        <f>'[1]hg4tb611'!D268</f>
        <v>89.9</v>
      </c>
      <c r="J54" s="53">
        <f>'[1]hg4tb611'!E268</f>
        <v>107.8</v>
      </c>
      <c r="K54" s="53">
        <f>'[1]hg4tb611'!G268</f>
        <v>103.4</v>
      </c>
      <c r="L54" s="53">
        <f>'[1]hg4tb611'!I268</f>
        <v>100.4</v>
      </c>
      <c r="M54" s="53" t="str">
        <f>'[1]hg4tb611'!J268</f>
        <v>-</v>
      </c>
      <c r="N54" s="53" t="str">
        <f>'[1]hg4tb611'!M268</f>
        <v>-</v>
      </c>
      <c r="O54" s="53" t="str">
        <f>'[1]hg4tb611'!N268</f>
        <v>-</v>
      </c>
      <c r="P54" s="53" t="str">
        <f>'[1]hg4tb611'!P268</f>
        <v>-</v>
      </c>
      <c r="Q54" s="53" t="str">
        <f>'[1]hg4tb611'!R268</f>
        <v>-</v>
      </c>
      <c r="R54" s="53" t="str">
        <f>'[1]hg4tb611'!S268</f>
        <v>-</v>
      </c>
      <c r="S54" s="53" t="str">
        <f>'[1]hg4tb611'!T268</f>
        <v>-</v>
      </c>
      <c r="T54" s="55">
        <f>'[11]hg4tb301'!$B$173</f>
        <v>2</v>
      </c>
      <c r="U54" s="55">
        <f>'[11]hg4tb301'!$E$173</f>
        <v>1.3</v>
      </c>
      <c r="V54" s="45">
        <v>40</v>
      </c>
      <c r="W54" s="9"/>
    </row>
    <row r="55" spans="1:23" ht="16.5" customHeight="1">
      <c r="A55" s="44">
        <v>41</v>
      </c>
      <c r="B55" s="16"/>
      <c r="C55" s="9"/>
      <c r="D55" s="9" t="s">
        <v>167</v>
      </c>
      <c r="E55" s="9"/>
      <c r="F55" s="50"/>
      <c r="G55" s="17">
        <f>'[1]hg4tb611'!B364</f>
        <v>2009</v>
      </c>
      <c r="H55" s="53">
        <f>'[1]hg4tb611'!C364</f>
        <v>94.7</v>
      </c>
      <c r="I55" s="53">
        <f>'[1]hg4tb611'!D364</f>
        <v>84.3</v>
      </c>
      <c r="J55" s="53">
        <f>'[1]hg4tb611'!E364</f>
        <v>109.8</v>
      </c>
      <c r="K55" s="53">
        <f>'[1]hg4tb611'!G364</f>
        <v>108.6</v>
      </c>
      <c r="L55" s="53">
        <f>'[1]hg4tb611'!I364</f>
        <v>103.2</v>
      </c>
      <c r="M55" s="53">
        <f>'[1]hg4tb611'!J364</f>
        <v>102.3</v>
      </c>
      <c r="N55" s="53">
        <f>'[1]hg4tb611'!M364</f>
        <v>98.6</v>
      </c>
      <c r="O55" s="53">
        <f>'[1]hg4tb611'!N364</f>
        <v>89.1</v>
      </c>
      <c r="P55" s="53">
        <f>'[1]hg4tb611'!P364</f>
        <v>108.6</v>
      </c>
      <c r="Q55" s="53">
        <f>'[1]hg4tb611'!R364</f>
        <v>105.9</v>
      </c>
      <c r="R55" s="53">
        <f>'[1]hg4tb611'!S364</f>
        <v>81.4</v>
      </c>
      <c r="S55" s="53">
        <f>'[1]hg4tb611'!T364</f>
        <v>94.4</v>
      </c>
      <c r="T55" s="55" t="s">
        <v>83</v>
      </c>
      <c r="U55" s="55" t="s">
        <v>83</v>
      </c>
      <c r="V55" s="45">
        <v>41</v>
      </c>
      <c r="W55" s="9"/>
    </row>
    <row r="56" spans="1:23" ht="10.5" customHeight="1">
      <c r="A56" s="44">
        <v>42</v>
      </c>
      <c r="B56" s="16"/>
      <c r="C56" s="9"/>
      <c r="D56" s="9"/>
      <c r="E56" s="9" t="s">
        <v>74</v>
      </c>
      <c r="F56" s="50"/>
      <c r="G56" s="17">
        <f>'[1]hg4tb611'!B363</f>
        <v>2010</v>
      </c>
      <c r="H56" s="53">
        <f>'[1]hg4tb611'!C363</f>
        <v>79.5</v>
      </c>
      <c r="I56" s="53">
        <f>'[1]hg4tb611'!D363</f>
        <v>91</v>
      </c>
      <c r="J56" s="53">
        <f>'[1]hg4tb611'!E363</f>
        <v>108.8</v>
      </c>
      <c r="K56" s="53">
        <f>'[1]hg4tb611'!G363</f>
        <v>111.7</v>
      </c>
      <c r="L56" s="53">
        <f>'[1]hg4tb611'!I363</f>
        <v>116.4</v>
      </c>
      <c r="M56" s="53" t="str">
        <f>'[1]hg4tb611'!J363</f>
        <v>-</v>
      </c>
      <c r="N56" s="53" t="str">
        <f>'[1]hg4tb611'!M363</f>
        <v>-</v>
      </c>
      <c r="O56" s="53" t="str">
        <f>'[1]hg4tb611'!N363</f>
        <v>-</v>
      </c>
      <c r="P56" s="53" t="str">
        <f>'[1]hg4tb611'!P363</f>
        <v>-</v>
      </c>
      <c r="Q56" s="53" t="str">
        <f>'[1]hg4tb611'!R363</f>
        <v>-</v>
      </c>
      <c r="R56" s="53" t="str">
        <f>'[1]hg4tb611'!S363</f>
        <v>-</v>
      </c>
      <c r="S56" s="53" t="str">
        <f>'[1]hg4tb611'!T363</f>
        <v>-</v>
      </c>
      <c r="T56" s="55">
        <f>'[11]hg4tb301'!$B$236</f>
        <v>12.8</v>
      </c>
      <c r="U56" s="55">
        <f>'[11]hg4tb301'!$E$236</f>
        <v>1.3</v>
      </c>
      <c r="V56" s="45">
        <v>42</v>
      </c>
      <c r="W56" s="9"/>
    </row>
    <row r="57" spans="1:23" ht="16.5" customHeight="1">
      <c r="A57" s="44">
        <v>43</v>
      </c>
      <c r="B57" s="20"/>
      <c r="C57" s="15" t="s">
        <v>4</v>
      </c>
      <c r="D57" s="9"/>
      <c r="E57" s="9"/>
      <c r="F57" s="50"/>
      <c r="G57" s="21">
        <f>'[2]hg4tb611'!B122</f>
        <v>2009</v>
      </c>
      <c r="H57" s="52">
        <f>'[2]hg4tb611'!C122</f>
        <v>79</v>
      </c>
      <c r="I57" s="52">
        <f>'[2]hg4tb611'!D122</f>
        <v>78.7</v>
      </c>
      <c r="J57" s="52">
        <f>'[2]hg4tb611'!E122</f>
        <v>83.3</v>
      </c>
      <c r="K57" s="52">
        <f>'[2]hg4tb611'!G122</f>
        <v>93.5</v>
      </c>
      <c r="L57" s="52">
        <f>'[2]hg4tb611'!I122</f>
        <v>105.3</v>
      </c>
      <c r="M57" s="52">
        <f>'[2]hg4tb611'!J122</f>
        <v>99.2</v>
      </c>
      <c r="N57" s="52">
        <f>'[2]hg4tb611'!M122</f>
        <v>93.5</v>
      </c>
      <c r="O57" s="52">
        <f>'[2]hg4tb611'!N122</f>
        <v>101.7</v>
      </c>
      <c r="P57" s="52">
        <f>'[2]hg4tb611'!P122</f>
        <v>99.1</v>
      </c>
      <c r="Q57" s="52">
        <f>'[2]hg4tb611'!R122</f>
        <v>99</v>
      </c>
      <c r="R57" s="52">
        <f>'[2]hg4tb611'!S122</f>
        <v>87</v>
      </c>
      <c r="S57" s="52">
        <f>'[2]hg4tb611'!T122</f>
        <v>101.4</v>
      </c>
      <c r="T57" s="54" t="s">
        <v>83</v>
      </c>
      <c r="U57" s="54" t="s">
        <v>83</v>
      </c>
      <c r="V57" s="45">
        <v>43</v>
      </c>
      <c r="W57" s="9"/>
    </row>
    <row r="58" spans="1:23" ht="10.5" customHeight="1">
      <c r="A58" s="44">
        <v>44</v>
      </c>
      <c r="B58" s="16"/>
      <c r="C58" s="9"/>
      <c r="D58" s="9"/>
      <c r="E58" s="9"/>
      <c r="F58" s="49">
        <f>IF('[1]hg4tb611'!$A$440="        orthop.u.kosmet.Artikel","","F E H L E R")</f>
      </c>
      <c r="G58" s="21">
        <f>'[2]hg4tb611'!B121</f>
        <v>2010</v>
      </c>
      <c r="H58" s="52">
        <f>'[2]hg4tb611'!C121</f>
        <v>77.4</v>
      </c>
      <c r="I58" s="52">
        <f>'[2]hg4tb611'!D121</f>
        <v>79.5</v>
      </c>
      <c r="J58" s="52">
        <f>'[2]hg4tb611'!E121</f>
        <v>85.1</v>
      </c>
      <c r="K58" s="52">
        <f>'[2]hg4tb611'!G121</f>
        <v>95.2</v>
      </c>
      <c r="L58" s="52">
        <f>'[2]hg4tb611'!I121</f>
        <v>104.1</v>
      </c>
      <c r="M58" s="52" t="str">
        <f>'[2]hg4tb611'!J121</f>
        <v>-</v>
      </c>
      <c r="N58" s="52" t="str">
        <f>'[2]hg4tb611'!M121</f>
        <v>-</v>
      </c>
      <c r="O58" s="52" t="str">
        <f>'[2]hg4tb611'!N121</f>
        <v>-</v>
      </c>
      <c r="P58" s="52" t="str">
        <f>'[2]hg4tb611'!P121</f>
        <v>-</v>
      </c>
      <c r="Q58" s="52" t="str">
        <f>'[2]hg4tb611'!R121</f>
        <v>-</v>
      </c>
      <c r="R58" s="52" t="str">
        <f>'[2]hg4tb611'!S121</f>
        <v>-</v>
      </c>
      <c r="S58" s="52" t="str">
        <f>'[2]hg4tb611'!T121</f>
        <v>-</v>
      </c>
      <c r="T58" s="54">
        <f>'[12]hg4tb301'!$B$79</f>
        <v>-1.2</v>
      </c>
      <c r="U58" s="54">
        <f>'[12]hg4tb301'!$E$79</f>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f>'[2]hg4tb611'!B15</f>
        <v>2009</v>
      </c>
      <c r="H60" s="53">
        <f>'[2]hg4tb611'!C15</f>
        <v>84.2</v>
      </c>
      <c r="I60" s="53">
        <f>'[2]hg4tb611'!D15</f>
        <v>79.2</v>
      </c>
      <c r="J60" s="53">
        <f>'[2]hg4tb611'!E15</f>
        <v>83.6</v>
      </c>
      <c r="K60" s="53">
        <f>'[2]hg4tb611'!G15</f>
        <v>95.3</v>
      </c>
      <c r="L60" s="53">
        <f>'[2]hg4tb611'!I15</f>
        <v>120.5</v>
      </c>
      <c r="M60" s="53">
        <f>'[2]hg4tb611'!J15</f>
        <v>112.2</v>
      </c>
      <c r="N60" s="53">
        <f>'[2]hg4tb611'!M15</f>
        <v>98.7</v>
      </c>
      <c r="O60" s="53">
        <f>'[2]hg4tb611'!N15</f>
        <v>107.6</v>
      </c>
      <c r="P60" s="53">
        <f>'[2]hg4tb611'!P15</f>
        <v>116.2</v>
      </c>
      <c r="Q60" s="53">
        <f>'[2]hg4tb611'!R15</f>
        <v>110.4</v>
      </c>
      <c r="R60" s="53">
        <f>'[2]hg4tb611'!S15</f>
        <v>87.6</v>
      </c>
      <c r="S60" s="53">
        <f>'[2]hg4tb611'!T15</f>
        <v>107</v>
      </c>
      <c r="T60" s="55" t="s">
        <v>83</v>
      </c>
      <c r="U60" s="55" t="s">
        <v>83</v>
      </c>
      <c r="V60" s="45">
        <v>45</v>
      </c>
      <c r="W60" s="9"/>
    </row>
    <row r="61" spans="1:23" ht="10.5" customHeight="1">
      <c r="A61" s="44">
        <v>46</v>
      </c>
      <c r="B61" s="16"/>
      <c r="C61" s="9"/>
      <c r="D61" s="15"/>
      <c r="E61" s="9"/>
      <c r="F61" s="50"/>
      <c r="G61" s="17">
        <f>'[2]hg4tb611'!B14</f>
        <v>2010</v>
      </c>
      <c r="H61" s="53">
        <f>'[2]hg4tb611'!C14</f>
        <v>85</v>
      </c>
      <c r="I61" s="53">
        <f>'[2]hg4tb611'!D14</f>
        <v>81</v>
      </c>
      <c r="J61" s="53">
        <f>'[2]hg4tb611'!E14</f>
        <v>84.3</v>
      </c>
      <c r="K61" s="53">
        <f>'[2]hg4tb611'!G14</f>
        <v>100.2</v>
      </c>
      <c r="L61" s="53">
        <f>'[2]hg4tb611'!I14</f>
        <v>120.9</v>
      </c>
      <c r="M61" s="53" t="str">
        <f>'[2]hg4tb611'!J14</f>
        <v>-</v>
      </c>
      <c r="N61" s="53" t="str">
        <f>'[2]hg4tb611'!M14</f>
        <v>-</v>
      </c>
      <c r="O61" s="53" t="str">
        <f>'[2]hg4tb611'!N14</f>
        <v>-</v>
      </c>
      <c r="P61" s="53" t="str">
        <f>'[2]hg4tb611'!P14</f>
        <v>-</v>
      </c>
      <c r="Q61" s="53" t="str">
        <f>'[2]hg4tb611'!R14</f>
        <v>-</v>
      </c>
      <c r="R61" s="53" t="str">
        <f>'[2]hg4tb611'!S14</f>
        <v>-</v>
      </c>
      <c r="S61" s="53" t="str">
        <f>'[2]hg4tb611'!T14</f>
        <v>-</v>
      </c>
      <c r="T61" s="55">
        <f>'[12]hg4tb301'!$B$13</f>
        <v>0.3</v>
      </c>
      <c r="U61" s="55">
        <f>'[12]hg4tb301'!$E$13</f>
        <v>1.8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f>'[2]hg4tb611'!B18</f>
        <v>2009</v>
      </c>
      <c r="H63" s="53">
        <f>'[2]hg4tb611'!C18</f>
        <v>85.5</v>
      </c>
      <c r="I63" s="53">
        <f>'[2]hg4tb611'!D18</f>
        <v>78.5</v>
      </c>
      <c r="J63" s="53">
        <f>'[2]hg4tb611'!E18</f>
        <v>85.2</v>
      </c>
      <c r="K63" s="53">
        <f>'[2]hg4tb611'!G18</f>
        <v>95.3</v>
      </c>
      <c r="L63" s="53">
        <f>'[2]hg4tb611'!I18</f>
        <v>121</v>
      </c>
      <c r="M63" s="53">
        <f>'[2]hg4tb611'!J18</f>
        <v>111.6</v>
      </c>
      <c r="N63" s="53">
        <f>'[2]hg4tb611'!M18</f>
        <v>95.6</v>
      </c>
      <c r="O63" s="53">
        <f>'[2]hg4tb611'!N18</f>
        <v>105</v>
      </c>
      <c r="P63" s="53">
        <f>'[2]hg4tb611'!P18</f>
        <v>116.6</v>
      </c>
      <c r="Q63" s="53">
        <f>'[2]hg4tb611'!R18</f>
        <v>112.7</v>
      </c>
      <c r="R63" s="53">
        <f>'[2]hg4tb611'!S18</f>
        <v>90</v>
      </c>
      <c r="S63" s="53">
        <f>'[2]hg4tb611'!T18</f>
        <v>109.8</v>
      </c>
      <c r="T63" s="55" t="s">
        <v>83</v>
      </c>
      <c r="U63" s="55" t="s">
        <v>83</v>
      </c>
      <c r="V63" s="45">
        <v>47</v>
      </c>
      <c r="W63" s="9"/>
    </row>
    <row r="64" spans="1:23" ht="10.5" customHeight="1">
      <c r="A64" s="44">
        <v>48</v>
      </c>
      <c r="B64" s="16"/>
      <c r="C64" s="9"/>
      <c r="D64" s="9"/>
      <c r="E64" s="9"/>
      <c r="F64" s="50"/>
      <c r="G64" s="17">
        <f>'[2]hg4tb611'!B17</f>
        <v>2010</v>
      </c>
      <c r="H64" s="53">
        <f>'[2]hg4tb611'!C17</f>
        <v>86.7</v>
      </c>
      <c r="I64" s="53">
        <f>'[2]hg4tb611'!D17</f>
        <v>80.3</v>
      </c>
      <c r="J64" s="53">
        <f>'[2]hg4tb611'!E17</f>
        <v>83.8</v>
      </c>
      <c r="K64" s="53">
        <f>'[2]hg4tb611'!G17</f>
        <v>100</v>
      </c>
      <c r="L64" s="53">
        <f>'[2]hg4tb611'!I17</f>
        <v>120.7</v>
      </c>
      <c r="M64" s="53" t="str">
        <f>'[2]hg4tb611'!J17</f>
        <v>-</v>
      </c>
      <c r="N64" s="53" t="str">
        <f>'[2]hg4tb611'!M17</f>
        <v>-</v>
      </c>
      <c r="O64" s="53" t="str">
        <f>'[2]hg4tb611'!N17</f>
        <v>-</v>
      </c>
      <c r="P64" s="53" t="str">
        <f>'[2]hg4tb611'!P17</f>
        <v>-</v>
      </c>
      <c r="Q64" s="53" t="str">
        <f>'[2]hg4tb611'!R17</f>
        <v>-</v>
      </c>
      <c r="R64" s="53" t="str">
        <f>'[2]hg4tb611'!S17</f>
        <v>-</v>
      </c>
      <c r="S64" s="53" t="str">
        <f>'[2]hg4tb611'!T17</f>
        <v>-</v>
      </c>
      <c r="T64" s="55">
        <f>'[12]hg4tb301'!$B$15</f>
        <v>-0.2</v>
      </c>
      <c r="U64" s="55">
        <f>'[12]hg4tb301'!$E$15</f>
        <v>1.3</v>
      </c>
      <c r="V64" s="45">
        <v>48</v>
      </c>
      <c r="W64" s="9"/>
    </row>
    <row r="65" spans="1:23" ht="16.5" customHeight="1">
      <c r="A65" s="44">
        <v>49</v>
      </c>
      <c r="B65" s="16"/>
      <c r="C65" s="9"/>
      <c r="D65" s="9" t="s">
        <v>76</v>
      </c>
      <c r="E65" s="9"/>
      <c r="F65" s="50"/>
      <c r="G65" s="17">
        <f>'[2]hg4tb611'!B59</f>
        <v>2009</v>
      </c>
      <c r="H65" s="53">
        <f>'[2]hg4tb611'!C59</f>
        <v>76.2</v>
      </c>
      <c r="I65" s="53">
        <f>'[2]hg4tb611'!D59</f>
        <v>78.3</v>
      </c>
      <c r="J65" s="53">
        <f>'[2]hg4tb611'!E59</f>
        <v>83.1</v>
      </c>
      <c r="K65" s="53">
        <f>'[2]hg4tb611'!G59</f>
        <v>92.4</v>
      </c>
      <c r="L65" s="53">
        <f>'[2]hg4tb611'!I59</f>
        <v>97.5</v>
      </c>
      <c r="M65" s="53">
        <f>'[2]hg4tb611'!J59</f>
        <v>92.5</v>
      </c>
      <c r="N65" s="53">
        <f>'[2]hg4tb611'!M59</f>
        <v>90.7</v>
      </c>
      <c r="O65" s="53">
        <f>'[2]hg4tb611'!N59</f>
        <v>98.5</v>
      </c>
      <c r="P65" s="53">
        <f>'[2]hg4tb611'!P59</f>
        <v>90.3</v>
      </c>
      <c r="Q65" s="53">
        <f>'[2]hg4tb611'!R59</f>
        <v>93.1</v>
      </c>
      <c r="R65" s="53">
        <f>'[2]hg4tb611'!S59</f>
        <v>86.5</v>
      </c>
      <c r="S65" s="53">
        <f>'[2]hg4tb611'!T59</f>
        <v>98.3</v>
      </c>
      <c r="T65" s="55" t="s">
        <v>83</v>
      </c>
      <c r="U65" s="55" t="s">
        <v>83</v>
      </c>
      <c r="V65" s="45">
        <v>49</v>
      </c>
      <c r="W65" s="9"/>
    </row>
    <row r="66" spans="1:23" ht="10.5" customHeight="1">
      <c r="A66" s="44">
        <v>50</v>
      </c>
      <c r="B66" s="16"/>
      <c r="C66" s="9"/>
      <c r="D66" s="9"/>
      <c r="E66" s="9"/>
      <c r="F66" s="50"/>
      <c r="G66" s="17">
        <f>'[2]hg4tb611'!B58</f>
        <v>2010</v>
      </c>
      <c r="H66" s="53">
        <f>'[2]hg4tb611'!C58</f>
        <v>73.4</v>
      </c>
      <c r="I66" s="53">
        <f>'[2]hg4tb611'!D58</f>
        <v>78.6</v>
      </c>
      <c r="J66" s="53">
        <f>'[2]hg4tb611'!E58</f>
        <v>85.4</v>
      </c>
      <c r="K66" s="53">
        <f>'[2]hg4tb611'!G58</f>
        <v>92.4</v>
      </c>
      <c r="L66" s="53">
        <f>'[2]hg4tb611'!I58</f>
        <v>95.5</v>
      </c>
      <c r="M66" s="53" t="str">
        <f>'[2]hg4tb611'!J58</f>
        <v>-</v>
      </c>
      <c r="N66" s="53" t="str">
        <f>'[2]hg4tb611'!M58</f>
        <v>-</v>
      </c>
      <c r="O66" s="53" t="str">
        <f>'[2]hg4tb611'!N58</f>
        <v>-</v>
      </c>
      <c r="P66" s="53" t="str">
        <f>'[2]hg4tb611'!P58</f>
        <v>-</v>
      </c>
      <c r="Q66" s="53" t="str">
        <f>'[2]hg4tb611'!R58</f>
        <v>-</v>
      </c>
      <c r="R66" s="53" t="str">
        <f>'[2]hg4tb611'!S58</f>
        <v>-</v>
      </c>
      <c r="S66" s="53" t="str">
        <f>'[2]hg4tb611'!T58</f>
        <v>-</v>
      </c>
      <c r="T66" s="55">
        <f>'[12]hg4tb301'!$B$38</f>
        <v>-2.1</v>
      </c>
      <c r="U66" s="55">
        <f>'[12]hg4tb301'!$E$38</f>
        <v>-0.5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f>'[2]hg4tb611'!B62</f>
        <v>2009</v>
      </c>
      <c r="H68" s="53">
        <f>'[2]hg4tb611'!C62</f>
        <v>71.5</v>
      </c>
      <c r="I68" s="53">
        <f>'[2]hg4tb611'!D62</f>
        <v>73.5</v>
      </c>
      <c r="J68" s="53">
        <f>'[2]hg4tb611'!E62</f>
        <v>79.1</v>
      </c>
      <c r="K68" s="53">
        <f>'[2]hg4tb611'!G62</f>
        <v>90.4</v>
      </c>
      <c r="L68" s="53">
        <f>'[2]hg4tb611'!I62</f>
        <v>99</v>
      </c>
      <c r="M68" s="53">
        <f>'[2]hg4tb611'!J62</f>
        <v>93.5</v>
      </c>
      <c r="N68" s="53">
        <f>'[2]hg4tb611'!M62</f>
        <v>94.3</v>
      </c>
      <c r="O68" s="53">
        <f>'[2]hg4tb611'!N62</f>
        <v>102.4</v>
      </c>
      <c r="P68" s="53">
        <f>'[2]hg4tb611'!P62</f>
        <v>89.5</v>
      </c>
      <c r="Q68" s="53">
        <f>'[2]hg4tb611'!R62</f>
        <v>93.5</v>
      </c>
      <c r="R68" s="53">
        <f>'[2]hg4tb611'!S62</f>
        <v>84.3</v>
      </c>
      <c r="S68" s="53">
        <f>'[2]hg4tb611'!T62</f>
        <v>99.7</v>
      </c>
      <c r="T68" s="55" t="s">
        <v>83</v>
      </c>
      <c r="U68" s="55" t="s">
        <v>83</v>
      </c>
      <c r="V68" s="45">
        <v>51</v>
      </c>
      <c r="W68" s="9"/>
    </row>
    <row r="69" spans="1:23" ht="10.5" customHeight="1">
      <c r="A69" s="44">
        <v>52</v>
      </c>
      <c r="B69" s="16"/>
      <c r="C69" s="9"/>
      <c r="D69" s="15"/>
      <c r="E69" s="9"/>
      <c r="F69" s="50" t="s">
        <v>77</v>
      </c>
      <c r="G69" s="17">
        <f>'[2]hg4tb611'!B61</f>
        <v>2010</v>
      </c>
      <c r="H69" s="53">
        <f>'[2]hg4tb611'!C61</f>
        <v>67.3</v>
      </c>
      <c r="I69" s="53">
        <f>'[2]hg4tb611'!D61</f>
        <v>74.5</v>
      </c>
      <c r="J69" s="53">
        <f>'[2]hg4tb611'!E61</f>
        <v>81.6</v>
      </c>
      <c r="K69" s="53">
        <f>'[2]hg4tb611'!G61</f>
        <v>92.7</v>
      </c>
      <c r="L69" s="53">
        <f>'[2]hg4tb611'!I61</f>
        <v>96.4</v>
      </c>
      <c r="M69" s="53" t="str">
        <f>'[2]hg4tb611'!J61</f>
        <v>-</v>
      </c>
      <c r="N69" s="53" t="str">
        <f>'[2]hg4tb611'!M61</f>
        <v>-</v>
      </c>
      <c r="O69" s="53" t="str">
        <f>'[2]hg4tb611'!N61</f>
        <v>-</v>
      </c>
      <c r="P69" s="53" t="str">
        <f>'[2]hg4tb611'!P61</f>
        <v>-</v>
      </c>
      <c r="Q69" s="53" t="str">
        <f>'[2]hg4tb611'!R61</f>
        <v>-</v>
      </c>
      <c r="R69" s="53" t="str">
        <f>'[2]hg4tb611'!S61</f>
        <v>-</v>
      </c>
      <c r="S69" s="53" t="str">
        <f>'[2]hg4tb611'!T61</f>
        <v>-</v>
      </c>
      <c r="T69" s="55">
        <f>'[12]hg4tb301'!$B$40</f>
        <v>-2.7</v>
      </c>
      <c r="U69" s="55">
        <f>'[12]hg4tb301'!$E$40</f>
        <v>-0.3</v>
      </c>
      <c r="V69" s="45">
        <v>52</v>
      </c>
      <c r="W69" s="9"/>
    </row>
    <row r="70" spans="1:23" ht="16.5" customHeight="1">
      <c r="A70" s="44">
        <v>53</v>
      </c>
      <c r="B70" s="16"/>
      <c r="C70" s="9"/>
      <c r="D70" s="9"/>
      <c r="E70" s="9" t="s">
        <v>78</v>
      </c>
      <c r="F70" s="50"/>
      <c r="G70" s="17">
        <f>'[2]hg4tb611'!B93</f>
        <v>2009</v>
      </c>
      <c r="H70" s="53">
        <f>'[2]hg4tb611'!C93</f>
        <v>99.4</v>
      </c>
      <c r="I70" s="53">
        <f>'[2]hg4tb611'!D93</f>
        <v>105.2</v>
      </c>
      <c r="J70" s="53">
        <f>'[2]hg4tb611'!E93</f>
        <v>115.6</v>
      </c>
      <c r="K70" s="53">
        <f>'[2]hg4tb611'!G93</f>
        <v>111.4</v>
      </c>
      <c r="L70" s="53">
        <f>'[2]hg4tb611'!I93</f>
        <v>102.6</v>
      </c>
      <c r="M70" s="53">
        <f>'[2]hg4tb611'!J93</f>
        <v>105.7</v>
      </c>
      <c r="N70" s="53">
        <f>'[2]hg4tb611'!M93</f>
        <v>92.2</v>
      </c>
      <c r="O70" s="53">
        <f>'[2]hg4tb611'!N93</f>
        <v>101.8</v>
      </c>
      <c r="P70" s="53">
        <f>'[2]hg4tb611'!P93</f>
        <v>110.8</v>
      </c>
      <c r="Q70" s="53">
        <f>'[2]hg4tb611'!R93</f>
        <v>106.7</v>
      </c>
      <c r="R70" s="53">
        <f>'[2]hg4tb611'!S93</f>
        <v>110.1</v>
      </c>
      <c r="S70" s="53">
        <f>'[2]hg4tb611'!T93</f>
        <v>106.7</v>
      </c>
      <c r="T70" s="55" t="s">
        <v>83</v>
      </c>
      <c r="U70" s="55" t="s">
        <v>83</v>
      </c>
      <c r="V70" s="45">
        <v>53</v>
      </c>
      <c r="W70" s="9"/>
    </row>
    <row r="71" spans="1:23" ht="10.5" customHeight="1">
      <c r="A71" s="44">
        <v>54</v>
      </c>
      <c r="B71" s="16"/>
      <c r="C71" s="9"/>
      <c r="D71" s="9"/>
      <c r="E71" s="9"/>
      <c r="F71" s="50" t="s">
        <v>79</v>
      </c>
      <c r="G71" s="17">
        <f>'[2]hg4tb611'!B92</f>
        <v>2010</v>
      </c>
      <c r="H71" s="53">
        <f>'[2]hg4tb611'!C92</f>
        <v>101.7</v>
      </c>
      <c r="I71" s="53">
        <f>'[2]hg4tb611'!D92</f>
        <v>103.6</v>
      </c>
      <c r="J71" s="53">
        <f>'[2]hg4tb611'!E92</f>
        <v>118</v>
      </c>
      <c r="K71" s="53">
        <f>'[2]hg4tb611'!G92</f>
        <v>110</v>
      </c>
      <c r="L71" s="53">
        <f>'[2]hg4tb611'!I92</f>
        <v>104.9</v>
      </c>
      <c r="M71" s="53" t="str">
        <f>'[2]hg4tb611'!J92</f>
        <v>-</v>
      </c>
      <c r="N71" s="53" t="str">
        <f>'[2]hg4tb611'!M92</f>
        <v>-</v>
      </c>
      <c r="O71" s="53" t="str">
        <f>'[2]hg4tb611'!N92</f>
        <v>-</v>
      </c>
      <c r="P71" s="53" t="str">
        <f>'[2]hg4tb611'!P92</f>
        <v>-</v>
      </c>
      <c r="Q71" s="53" t="str">
        <f>'[2]hg4tb611'!R92</f>
        <v>-</v>
      </c>
      <c r="R71" s="53" t="str">
        <f>'[2]hg4tb611'!S92</f>
        <v>-</v>
      </c>
      <c r="S71" s="53" t="str">
        <f>'[2]hg4tb611'!T92</f>
        <v>-</v>
      </c>
      <c r="T71" s="55">
        <f>'[12]hg4tb301'!$B$51</f>
        <v>2.3</v>
      </c>
      <c r="U71" s="55">
        <f>'[12]hg4tb301'!$E$51</f>
        <v>0.8</v>
      </c>
      <c r="V71" s="45">
        <v>54</v>
      </c>
      <c r="W71" s="9"/>
    </row>
    <row r="72" spans="1:23" ht="16.5" customHeight="1">
      <c r="A72" s="44">
        <v>55</v>
      </c>
      <c r="B72" s="16"/>
      <c r="C72" s="9"/>
      <c r="D72" s="9"/>
      <c r="E72" s="9" t="s">
        <v>80</v>
      </c>
      <c r="F72" s="50"/>
      <c r="G72" s="17">
        <f>'[2]hg4tb611'!B105</f>
        <v>2009</v>
      </c>
      <c r="H72" s="53">
        <f>'[2]hg4tb611'!C105</f>
        <v>68.6</v>
      </c>
      <c r="I72" s="53">
        <f>'[2]hg4tb611'!D105</f>
        <v>65.8</v>
      </c>
      <c r="J72" s="53">
        <f>'[2]hg4tb611'!E105</f>
        <v>57.5</v>
      </c>
      <c r="K72" s="53">
        <f>'[2]hg4tb611'!G105</f>
        <v>74.6</v>
      </c>
      <c r="L72" s="53">
        <f>'[2]hg4tb611'!I105</f>
        <v>79.4</v>
      </c>
      <c r="M72" s="53">
        <f>'[2]hg4tb611'!J105</f>
        <v>65.2</v>
      </c>
      <c r="N72" s="53">
        <f>'[2]hg4tb611'!M105</f>
        <v>65</v>
      </c>
      <c r="O72" s="53">
        <f>'[2]hg4tb611'!N105</f>
        <v>67.9</v>
      </c>
      <c r="P72" s="53">
        <f>'[2]hg4tb611'!P105</f>
        <v>63</v>
      </c>
      <c r="Q72" s="53">
        <f>'[2]hg4tb611'!R105</f>
        <v>68.8</v>
      </c>
      <c r="R72" s="53">
        <f>'[2]hg4tb611'!S105</f>
        <v>63.2</v>
      </c>
      <c r="S72" s="53">
        <f>'[2]hg4tb611'!T105</f>
        <v>76.1</v>
      </c>
      <c r="T72" s="55" t="s">
        <v>83</v>
      </c>
      <c r="U72" s="55" t="s">
        <v>83</v>
      </c>
      <c r="V72" s="45">
        <v>55</v>
      </c>
      <c r="W72" s="9"/>
    </row>
    <row r="73" spans="1:23" ht="10.5" customHeight="1">
      <c r="A73" s="44">
        <v>56</v>
      </c>
      <c r="B73" s="16"/>
      <c r="C73" s="9"/>
      <c r="D73" s="9"/>
      <c r="E73" s="9"/>
      <c r="F73" s="50"/>
      <c r="G73" s="17">
        <f>'[2]hg4tb611'!B104</f>
        <v>2010</v>
      </c>
      <c r="H73" s="53">
        <f>'[2]hg4tb611'!C104</f>
        <v>67.5</v>
      </c>
      <c r="I73" s="53">
        <f>'[2]hg4tb611'!D104</f>
        <v>64.9</v>
      </c>
      <c r="J73" s="53">
        <f>'[2]hg4tb611'!E104</f>
        <v>58.3</v>
      </c>
      <c r="K73" s="53">
        <f>'[2]hg4tb611'!G104</f>
        <v>63.1</v>
      </c>
      <c r="L73" s="53">
        <f>'[2]hg4tb611'!I104</f>
        <v>74.3</v>
      </c>
      <c r="M73" s="53" t="str">
        <f>'[2]hg4tb611'!J104</f>
        <v>-</v>
      </c>
      <c r="N73" s="53" t="str">
        <f>'[2]hg4tb611'!M104</f>
        <v>-</v>
      </c>
      <c r="O73" s="53" t="str">
        <f>'[2]hg4tb611'!N104</f>
        <v>-</v>
      </c>
      <c r="P73" s="53" t="str">
        <f>'[2]hg4tb611'!P104</f>
        <v>-</v>
      </c>
      <c r="Q73" s="53" t="str">
        <f>'[2]hg4tb611'!R104</f>
        <v>-</v>
      </c>
      <c r="R73" s="53" t="str">
        <f>'[2]hg4tb611'!S104</f>
        <v>-</v>
      </c>
      <c r="S73" s="53" t="str">
        <f>'[2]hg4tb611'!T104</f>
        <v>-</v>
      </c>
      <c r="T73" s="55">
        <f>'[12]hg4tb301'!$B$58</f>
        <v>-6.4</v>
      </c>
      <c r="U73" s="55">
        <f>'[12]hg4tb301'!$E$58</f>
        <v>-5.1</v>
      </c>
      <c r="V73" s="45">
        <v>56</v>
      </c>
      <c r="W73" s="9"/>
    </row>
    <row r="74" spans="1:7" ht="10.5" customHeight="1">
      <c r="A74" s="2" t="s">
        <v>81</v>
      </c>
      <c r="G74" s="2">
        <f>IF(SUM(G11:G73)=112532,"","FEHLER!")</f>
      </c>
    </row>
    <row r="75" ht="10.5" customHeight="1">
      <c r="A75" s="2" t="s">
        <v>37</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'[3]hg4tb601'!B16</f>
        <v>2009</v>
      </c>
      <c r="H11" s="52">
        <f>'[3]hg4tb601'!C16</f>
        <v>67.9</v>
      </c>
      <c r="I11" s="52">
        <f>'[3]hg4tb601'!D16</f>
        <v>84.9</v>
      </c>
      <c r="J11" s="52">
        <f>'[3]hg4tb601'!E16</f>
        <v>99.6</v>
      </c>
      <c r="K11" s="52">
        <f>'[3]hg4tb601'!G16</f>
        <v>99.1</v>
      </c>
      <c r="L11" s="52">
        <f>'[3]hg4tb601'!I16</f>
        <v>97.8</v>
      </c>
      <c r="M11" s="52">
        <f>'[3]hg4tb601'!J16</f>
        <v>98.8</v>
      </c>
      <c r="N11" s="52">
        <f>'[3]hg4tb601'!M16</f>
        <v>93.8</v>
      </c>
      <c r="O11" s="52">
        <f>'[3]hg4tb601'!N16</f>
        <v>81.9</v>
      </c>
      <c r="P11" s="52">
        <f>'[3]hg4tb601'!P16</f>
        <v>92.1</v>
      </c>
      <c r="Q11" s="52">
        <f>'[3]hg4tb601'!R16</f>
        <v>96.1</v>
      </c>
      <c r="R11" s="52">
        <f>'[3]hg4tb601'!S16</f>
        <v>86.9</v>
      </c>
      <c r="S11" s="52">
        <f>'[3]hg4tb601'!T16</f>
        <v>79.2</v>
      </c>
      <c r="T11" s="57" t="s">
        <v>83</v>
      </c>
      <c r="U11" s="57" t="s">
        <v>83</v>
      </c>
      <c r="V11" s="45">
        <v>1</v>
      </c>
    </row>
    <row r="12" spans="1:22" ht="10.5" customHeight="1">
      <c r="A12" s="44">
        <v>2</v>
      </c>
      <c r="B12" s="20"/>
      <c r="C12" s="15"/>
      <c r="D12" s="15" t="s">
        <v>56</v>
      </c>
      <c r="E12" s="15"/>
      <c r="F12" s="49"/>
      <c r="G12" s="21">
        <f>'[3]hg4tb601'!B15</f>
        <v>2010</v>
      </c>
      <c r="H12" s="52">
        <f>'[3]hg4tb601'!C15</f>
        <v>59.1</v>
      </c>
      <c r="I12" s="52">
        <f>'[3]hg4tb601'!D15</f>
        <v>68.3</v>
      </c>
      <c r="J12" s="52">
        <f>'[3]hg4tb601'!E15</f>
        <v>94.9</v>
      </c>
      <c r="K12" s="52">
        <f>'[3]hg4tb601'!G15</f>
        <v>90</v>
      </c>
      <c r="L12" s="52">
        <f>'[3]hg4tb601'!I15</f>
        <v>87.4</v>
      </c>
      <c r="M12" s="52" t="str">
        <f>'[3]hg4tb601'!J15</f>
        <v>-</v>
      </c>
      <c r="N12" s="52" t="str">
        <f>'[3]hg4tb601'!M15</f>
        <v>-</v>
      </c>
      <c r="O12" s="52" t="str">
        <f>'[3]hg4tb601'!N15</f>
        <v>-</v>
      </c>
      <c r="P12" s="52" t="str">
        <f>'[3]hg4tb601'!P15</f>
        <v>-</v>
      </c>
      <c r="Q12" s="52" t="str">
        <f>'[3]hg4tb601'!R15</f>
        <v>-</v>
      </c>
      <c r="R12" s="52" t="str">
        <f>'[3]hg4tb601'!S15</f>
        <v>-</v>
      </c>
      <c r="S12" s="52" t="str">
        <f>'[3]hg4tb601'!T15</f>
        <v>-</v>
      </c>
      <c r="T12" s="57">
        <f>'[11]hg4tb301'!$F$14</f>
        <v>-10.7</v>
      </c>
      <c r="U12" s="57">
        <f>'[11]hg4tb301'!$G$14</f>
        <v>-11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f>IF('[11]hg4tb301'!$A$26="45.20.1 Lackieren von Kraftw.    ","","F E H L E R")</f>
      </c>
      <c r="V13" s="45"/>
    </row>
    <row r="14" spans="1:22" ht="10.5" customHeight="1">
      <c r="A14" s="44">
        <v>3</v>
      </c>
      <c r="B14" s="16"/>
      <c r="C14" s="9"/>
      <c r="D14" s="9" t="s">
        <v>27</v>
      </c>
      <c r="E14" s="9"/>
      <c r="F14" s="50"/>
      <c r="G14" s="17">
        <f>'[3]hg4tb601'!B18</f>
        <v>2009</v>
      </c>
      <c r="H14" s="53">
        <f>'[3]hg4tb601'!C18</f>
        <v>68.9</v>
      </c>
      <c r="I14" s="53">
        <f>'[3]hg4tb601'!D18</f>
        <v>91.6</v>
      </c>
      <c r="J14" s="53">
        <f>'[3]hg4tb601'!E18</f>
        <v>107.2</v>
      </c>
      <c r="K14" s="53">
        <f>'[3]hg4tb601'!G18</f>
        <v>102.6</v>
      </c>
      <c r="L14" s="53">
        <f>'[3]hg4tb601'!I18</f>
        <v>104.1</v>
      </c>
      <c r="M14" s="53">
        <f>'[3]hg4tb601'!J18</f>
        <v>105.6</v>
      </c>
      <c r="N14" s="53">
        <f>'[3]hg4tb601'!M18</f>
        <v>97.9</v>
      </c>
      <c r="O14" s="53">
        <f>'[3]hg4tb601'!N18</f>
        <v>84.1</v>
      </c>
      <c r="P14" s="53">
        <f>'[3]hg4tb601'!P18</f>
        <v>97.9</v>
      </c>
      <c r="Q14" s="53">
        <f>'[3]hg4tb601'!R18</f>
        <v>97.4</v>
      </c>
      <c r="R14" s="53">
        <f>'[3]hg4tb601'!S18</f>
        <v>89.5</v>
      </c>
      <c r="S14" s="53">
        <f>'[3]hg4tb601'!T18</f>
        <v>82.8</v>
      </c>
      <c r="T14" s="58" t="s">
        <v>83</v>
      </c>
      <c r="U14" s="58" t="s">
        <v>83</v>
      </c>
      <c r="V14" s="45">
        <v>3</v>
      </c>
    </row>
    <row r="15" spans="1:22" ht="10.5" customHeight="1">
      <c r="A15" s="44">
        <v>4</v>
      </c>
      <c r="B15" s="16"/>
      <c r="C15" s="9"/>
      <c r="D15" s="9"/>
      <c r="E15" s="9"/>
      <c r="F15" s="49">
        <f>IF('[3]hg4tb601'!$A$117="47.21   Eh.m.Obst,Gemüse u.    ","","F E H L E R")</f>
      </c>
      <c r="G15" s="17">
        <f>'[3]hg4tb601'!B17</f>
        <v>2010</v>
      </c>
      <c r="H15" s="53">
        <f>'[3]hg4tb601'!C17</f>
        <v>58.7</v>
      </c>
      <c r="I15" s="53">
        <f>'[3]hg4tb601'!D17</f>
        <v>70.4</v>
      </c>
      <c r="J15" s="53">
        <f>'[3]hg4tb601'!E17</f>
        <v>97.3</v>
      </c>
      <c r="K15" s="53">
        <f>'[3]hg4tb601'!G17</f>
        <v>88.1</v>
      </c>
      <c r="L15" s="53">
        <f>'[3]hg4tb601'!I17</f>
        <v>88.7</v>
      </c>
      <c r="M15" s="53" t="str">
        <f>'[3]hg4tb601'!J17</f>
        <v>-</v>
      </c>
      <c r="N15" s="53" t="str">
        <f>'[3]hg4tb601'!M17</f>
        <v>-</v>
      </c>
      <c r="O15" s="53" t="str">
        <f>'[3]hg4tb601'!N17</f>
        <v>-</v>
      </c>
      <c r="P15" s="53" t="str">
        <f>'[3]hg4tb601'!P17</f>
        <v>-</v>
      </c>
      <c r="Q15" s="53" t="str">
        <f>'[3]hg4tb601'!R17</f>
        <v>-</v>
      </c>
      <c r="R15" s="53" t="str">
        <f>'[3]hg4tb601'!S17</f>
        <v>-</v>
      </c>
      <c r="S15" s="53" t="str">
        <f>'[3]hg4tb601'!T17</f>
        <v>-</v>
      </c>
      <c r="T15" s="58">
        <f>'[11]hg4tb301'!$F$15</f>
        <v>-14.8</v>
      </c>
      <c r="U15" s="58">
        <f>'[11]hg4tb301'!$G$15</f>
        <v>-15</v>
      </c>
      <c r="V15" s="45">
        <v>4</v>
      </c>
    </row>
    <row r="16" spans="1:22" ht="16.5" customHeight="1">
      <c r="A16" s="44">
        <v>5</v>
      </c>
      <c r="B16" s="16"/>
      <c r="C16" s="9"/>
      <c r="D16" s="9" t="s">
        <v>57</v>
      </c>
      <c r="E16" s="9"/>
      <c r="F16" s="50"/>
      <c r="G16" s="17">
        <f>'[3]hg4tb601'!B32</f>
        <v>2009</v>
      </c>
      <c r="H16" s="53">
        <f>'[3]hg4tb601'!C32</f>
        <v>56.9</v>
      </c>
      <c r="I16" s="53">
        <f>'[3]hg4tb601'!D32</f>
        <v>54.5</v>
      </c>
      <c r="J16" s="53">
        <f>'[3]hg4tb601'!E32</f>
        <v>61.3</v>
      </c>
      <c r="K16" s="53">
        <f>'[3]hg4tb601'!G32</f>
        <v>61.3</v>
      </c>
      <c r="L16" s="53">
        <f>'[3]hg4tb601'!I32</f>
        <v>63.2</v>
      </c>
      <c r="M16" s="53">
        <f>'[3]hg4tb601'!J32</f>
        <v>64.4</v>
      </c>
      <c r="N16" s="53">
        <f>'[3]hg4tb601'!M32</f>
        <v>69.9</v>
      </c>
      <c r="O16" s="53">
        <f>'[3]hg4tb601'!N32</f>
        <v>69.1</v>
      </c>
      <c r="P16" s="53">
        <f>'[3]hg4tb601'!P32</f>
        <v>60.1</v>
      </c>
      <c r="Q16" s="53">
        <f>'[3]hg4tb601'!R32</f>
        <v>65.4</v>
      </c>
      <c r="R16" s="53">
        <f>'[3]hg4tb601'!S32</f>
        <v>63.2</v>
      </c>
      <c r="S16" s="53">
        <f>'[3]hg4tb601'!T32</f>
        <v>62.6</v>
      </c>
      <c r="T16" s="58" t="s">
        <v>83</v>
      </c>
      <c r="U16" s="58" t="s">
        <v>83</v>
      </c>
      <c r="V16" s="45">
        <v>5</v>
      </c>
    </row>
    <row r="17" spans="1:22" ht="10.5" customHeight="1">
      <c r="A17" s="44">
        <v>6</v>
      </c>
      <c r="B17" s="16"/>
      <c r="C17" s="9"/>
      <c r="D17" s="9"/>
      <c r="E17" s="9" t="s">
        <v>28</v>
      </c>
      <c r="F17" s="50"/>
      <c r="G17" s="17">
        <f>'[3]hg4tb601'!B31</f>
        <v>2010</v>
      </c>
      <c r="H17" s="53">
        <f>'[3]hg4tb601'!C31</f>
        <v>52.8</v>
      </c>
      <c r="I17" s="53">
        <f>'[3]hg4tb601'!D31</f>
        <v>57.9</v>
      </c>
      <c r="J17" s="53">
        <f>'[3]hg4tb601'!E31</f>
        <v>75.3</v>
      </c>
      <c r="K17" s="53">
        <f>'[3]hg4tb601'!G31</f>
        <v>80.1</v>
      </c>
      <c r="L17" s="53">
        <f>'[3]hg4tb601'!I31</f>
        <v>73.1</v>
      </c>
      <c r="M17" s="53" t="str">
        <f>'[3]hg4tb601'!J31</f>
        <v>-</v>
      </c>
      <c r="N17" s="53" t="str">
        <f>'[3]hg4tb601'!M31</f>
        <v>-</v>
      </c>
      <c r="O17" s="53" t="str">
        <f>'[3]hg4tb601'!N31</f>
        <v>-</v>
      </c>
      <c r="P17" s="53" t="str">
        <f>'[3]hg4tb601'!P31</f>
        <v>-</v>
      </c>
      <c r="Q17" s="53" t="str">
        <f>'[3]hg4tb601'!R31</f>
        <v>-</v>
      </c>
      <c r="R17" s="53" t="str">
        <f>'[3]hg4tb601'!S31</f>
        <v>-</v>
      </c>
      <c r="S17" s="53" t="str">
        <f>'[3]hg4tb601'!T31</f>
        <v>-</v>
      </c>
      <c r="T17" s="58">
        <f>'[11]hg4tb301'!$F$24</f>
        <v>15.6</v>
      </c>
      <c r="U17" s="58">
        <f>'[11]hg4tb301'!$G$24</f>
        <v>14.1</v>
      </c>
      <c r="V17" s="45">
        <v>6</v>
      </c>
    </row>
    <row r="18" spans="1:22" ht="16.5" customHeight="1">
      <c r="A18" s="44">
        <v>7</v>
      </c>
      <c r="B18" s="16"/>
      <c r="C18" s="9"/>
      <c r="D18" s="9" t="s">
        <v>29</v>
      </c>
      <c r="E18" s="9"/>
      <c r="F18" s="50"/>
      <c r="G18" s="17">
        <f>'[3]hg4tb601'!B47</f>
        <v>2009</v>
      </c>
      <c r="H18" s="53">
        <f>'[3]hg4tb601'!C47</f>
        <v>77.6</v>
      </c>
      <c r="I18" s="53">
        <f>'[3]hg4tb601'!D47</f>
        <v>75.8</v>
      </c>
      <c r="J18" s="53">
        <f>'[3]hg4tb601'!E47</f>
        <v>90.4</v>
      </c>
      <c r="K18" s="53">
        <f>'[3]hg4tb601'!G47</f>
        <v>113.7</v>
      </c>
      <c r="L18" s="53">
        <f>'[3]hg4tb601'!I47</f>
        <v>93.2</v>
      </c>
      <c r="M18" s="53">
        <f>'[3]hg4tb601'!J47</f>
        <v>90.9</v>
      </c>
      <c r="N18" s="53">
        <f>'[3]hg4tb601'!M47</f>
        <v>89.9</v>
      </c>
      <c r="O18" s="53">
        <f>'[3]hg4tb601'!N47</f>
        <v>83.1</v>
      </c>
      <c r="P18" s="53">
        <f>'[3]hg4tb601'!P47</f>
        <v>90.8</v>
      </c>
      <c r="Q18" s="53">
        <f>'[3]hg4tb601'!R47</f>
        <v>126.3</v>
      </c>
      <c r="R18" s="53">
        <f>'[3]hg4tb601'!S47</f>
        <v>99.5</v>
      </c>
      <c r="S18" s="53">
        <f>'[3]hg4tb601'!T47</f>
        <v>77.8</v>
      </c>
      <c r="T18" s="58" t="s">
        <v>83</v>
      </c>
      <c r="U18" s="58" t="s">
        <v>83</v>
      </c>
      <c r="V18" s="45">
        <v>7</v>
      </c>
    </row>
    <row r="19" spans="1:22" ht="10.5" customHeight="1">
      <c r="A19" s="44">
        <v>8</v>
      </c>
      <c r="B19" s="16"/>
      <c r="C19" s="9"/>
      <c r="D19" s="9"/>
      <c r="E19" s="9"/>
      <c r="F19" s="50"/>
      <c r="G19" s="17">
        <f>'[3]hg4tb601'!B46</f>
        <v>2010</v>
      </c>
      <c r="H19" s="53">
        <f>'[3]hg4tb601'!C46</f>
        <v>73.2</v>
      </c>
      <c r="I19" s="53">
        <f>'[3]hg4tb601'!D46</f>
        <v>67.7</v>
      </c>
      <c r="J19" s="53">
        <f>'[3]hg4tb601'!E46</f>
        <v>100</v>
      </c>
      <c r="K19" s="53">
        <f>'[3]hg4tb601'!G46</f>
        <v>112.7</v>
      </c>
      <c r="L19" s="53">
        <f>'[3]hg4tb601'!I46</f>
        <v>96.1</v>
      </c>
      <c r="M19" s="53" t="str">
        <f>'[3]hg4tb601'!J46</f>
        <v>-</v>
      </c>
      <c r="N19" s="53" t="str">
        <f>'[3]hg4tb601'!M46</f>
        <v>-</v>
      </c>
      <c r="O19" s="53" t="str">
        <f>'[3]hg4tb601'!N46</f>
        <v>-</v>
      </c>
      <c r="P19" s="53" t="str">
        <f>'[3]hg4tb601'!P46</f>
        <v>-</v>
      </c>
      <c r="Q19" s="53" t="str">
        <f>'[3]hg4tb601'!R46</f>
        <v>-</v>
      </c>
      <c r="R19" s="53" t="str">
        <f>'[3]hg4tb601'!S46</f>
        <v>-</v>
      </c>
      <c r="S19" s="53" t="str">
        <f>'[3]hg4tb601'!T46</f>
        <v>-</v>
      </c>
      <c r="T19" s="58">
        <f>'[11]hg4tb301'!$F$33</f>
        <v>3.1</v>
      </c>
      <c r="U19" s="58">
        <f>'[11]hg4tb301'!$G$33</f>
        <v>-0.2</v>
      </c>
      <c r="V19" s="45">
        <v>8</v>
      </c>
    </row>
    <row r="20" spans="1:22" ht="15.75" customHeight="1">
      <c r="A20" s="44">
        <v>9</v>
      </c>
      <c r="B20" s="20"/>
      <c r="C20" s="15" t="s">
        <v>82</v>
      </c>
      <c r="D20" s="15"/>
      <c r="E20" s="15"/>
      <c r="F20" s="49"/>
      <c r="G20" s="29">
        <f>'[17]hg4tb601'!B15</f>
        <v>2009</v>
      </c>
      <c r="H20" s="52">
        <f>'[17]hg4tb601'!C15</f>
        <v>68.8</v>
      </c>
      <c r="I20" s="52">
        <f>'[17]hg4tb601'!D15</f>
        <v>66.9</v>
      </c>
      <c r="J20" s="52">
        <f>'[17]hg4tb601'!E15</f>
        <v>77.7</v>
      </c>
      <c r="K20" s="52">
        <f>'[17]hg4tb601'!G15</f>
        <v>82.2</v>
      </c>
      <c r="L20" s="52">
        <f>'[17]hg4tb601'!I15</f>
        <v>75.7</v>
      </c>
      <c r="M20" s="52">
        <f>'[17]hg4tb601'!J15</f>
        <v>78.3</v>
      </c>
      <c r="N20" s="52">
        <f>'[17]hg4tb601'!M15</f>
        <v>79.4</v>
      </c>
      <c r="O20" s="52">
        <f>'[17]hg4tb601'!N15</f>
        <v>78.6</v>
      </c>
      <c r="P20" s="52">
        <f>'[17]hg4tb601'!P15</f>
        <v>81.9</v>
      </c>
      <c r="Q20" s="52">
        <f>'[17]hg4tb601'!R15</f>
        <v>82.9</v>
      </c>
      <c r="R20" s="52">
        <f>'[17]hg4tb601'!S15</f>
        <v>79.3</v>
      </c>
      <c r="S20" s="52">
        <f>'[17]hg4tb601'!T15</f>
        <v>74.1</v>
      </c>
      <c r="T20" s="57" t="s">
        <v>83</v>
      </c>
      <c r="U20" s="57" t="s">
        <v>83</v>
      </c>
      <c r="V20" s="45">
        <v>9</v>
      </c>
    </row>
    <row r="21" spans="1:22" ht="10.5" customHeight="1">
      <c r="A21" s="44">
        <v>10</v>
      </c>
      <c r="B21" s="20"/>
      <c r="C21" s="15"/>
      <c r="D21" s="15" t="s">
        <v>180</v>
      </c>
      <c r="E21" s="15"/>
      <c r="F21" s="49"/>
      <c r="G21" s="29">
        <f>'[17]hg4tb601'!B14</f>
        <v>2010</v>
      </c>
      <c r="H21" s="52">
        <f>'[17]hg4tb601'!C14</f>
        <v>59.5</v>
      </c>
      <c r="I21" s="52">
        <f>'[17]hg4tb601'!D14</f>
        <v>60.9</v>
      </c>
      <c r="J21" s="52">
        <f>'[17]hg4tb601'!E14</f>
        <v>83.1</v>
      </c>
      <c r="K21" s="52">
        <f>'[17]hg4tb601'!G14</f>
        <v>79.7</v>
      </c>
      <c r="L21" s="52">
        <f>'[17]hg4tb601'!I14</f>
        <v>78.8</v>
      </c>
      <c r="M21" s="52" t="str">
        <f>'[17]hg4tb601'!J14</f>
        <v>-</v>
      </c>
      <c r="N21" s="52" t="str">
        <f>'[17]hg4tb601'!M14</f>
        <v>-</v>
      </c>
      <c r="O21" s="52" t="str">
        <f>'[17]hg4tb601'!N14</f>
        <v>-</v>
      </c>
      <c r="P21" s="52" t="str">
        <f>'[17]hg4tb601'!P14</f>
        <v>-</v>
      </c>
      <c r="Q21" s="52" t="str">
        <f>'[17]hg4tb601'!R14</f>
        <v>-</v>
      </c>
      <c r="R21" s="52" t="str">
        <f>'[17]hg4tb601'!S14</f>
        <v>-</v>
      </c>
      <c r="S21" s="52" t="str">
        <f>'[17]hg4tb601'!T14</f>
        <v>-</v>
      </c>
      <c r="T21" s="57">
        <f>'[16]hg4tb301'!$F$13</f>
        <v>4.2</v>
      </c>
      <c r="U21" s="57">
        <f>'[16]hg4tb301'!$G$13</f>
        <v>-2.5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f>IF('[16]hg4tb301'!$A$268="      (ohne Handelsvermittlung)  ","","F E H L E R")</f>
      </c>
      <c r="V22" s="45"/>
    </row>
    <row r="23" spans="1:22" ht="10.5" customHeight="1">
      <c r="A23" s="44">
        <v>11</v>
      </c>
      <c r="B23" s="20"/>
      <c r="C23" s="15"/>
      <c r="D23" s="9" t="s">
        <v>31</v>
      </c>
      <c r="E23" s="9"/>
      <c r="F23" s="49"/>
      <c r="G23" s="60">
        <f>'[17]hg4tb601'!B17</f>
        <v>2009</v>
      </c>
      <c r="H23" s="53">
        <f>'[17]hg4tb601'!C17</f>
        <v>26.1</v>
      </c>
      <c r="I23" s="53">
        <f>'[17]hg4tb601'!D17</f>
        <v>29.3</v>
      </c>
      <c r="J23" s="53">
        <f>'[17]hg4tb601'!E17</f>
        <v>37.2</v>
      </c>
      <c r="K23" s="53">
        <f>'[17]hg4tb601'!G17</f>
        <v>40.3</v>
      </c>
      <c r="L23" s="53">
        <f>'[17]hg4tb601'!I17</f>
        <v>35.8</v>
      </c>
      <c r="M23" s="53">
        <f>'[17]hg4tb601'!J17</f>
        <v>33.1</v>
      </c>
      <c r="N23" s="53">
        <f>'[17]hg4tb601'!M17</f>
        <v>38.6</v>
      </c>
      <c r="O23" s="53">
        <f>'[17]hg4tb601'!N17</f>
        <v>23.7</v>
      </c>
      <c r="P23" s="53">
        <f>'[17]hg4tb601'!P17</f>
        <v>35.3</v>
      </c>
      <c r="Q23" s="53">
        <f>'[17]hg4tb601'!R17</f>
        <v>37.6</v>
      </c>
      <c r="R23" s="53">
        <f>'[17]hg4tb601'!S17</f>
        <v>34.8</v>
      </c>
      <c r="S23" s="53">
        <f>'[17]hg4tb601'!T17</f>
        <v>36.1</v>
      </c>
      <c r="T23" s="58" t="s">
        <v>83</v>
      </c>
      <c r="U23" s="58" t="s">
        <v>83</v>
      </c>
      <c r="V23" s="45">
        <v>11</v>
      </c>
    </row>
    <row r="24" spans="1:22" ht="10.5" customHeight="1">
      <c r="A24" s="44">
        <v>12</v>
      </c>
      <c r="B24" s="16"/>
      <c r="C24" s="9"/>
      <c r="D24" s="9"/>
      <c r="E24" s="9"/>
      <c r="F24" s="49">
        <f>IF('[5]hg4tb631'!$A$431="        Bekleidung,Schuhen     ","","F E H L E R")</f>
      </c>
      <c r="G24" s="60">
        <f>'[17]hg4tb601'!B16</f>
        <v>2010</v>
      </c>
      <c r="H24" s="53">
        <f>'[17]hg4tb601'!C16</f>
        <v>20.4</v>
      </c>
      <c r="I24" s="53">
        <f>'[17]hg4tb601'!D16</f>
        <v>28.2</v>
      </c>
      <c r="J24" s="53">
        <f>'[17]hg4tb601'!E16</f>
        <v>31.6</v>
      </c>
      <c r="K24" s="53">
        <f>'[17]hg4tb601'!G16</f>
        <v>34.1</v>
      </c>
      <c r="L24" s="53">
        <f>'[17]hg4tb601'!I16</f>
        <v>28.9</v>
      </c>
      <c r="M24" s="53" t="str">
        <f>'[17]hg4tb601'!J16</f>
        <v>-</v>
      </c>
      <c r="N24" s="53" t="str">
        <f>'[17]hg4tb601'!M16</f>
        <v>-</v>
      </c>
      <c r="O24" s="53" t="str">
        <f>'[17]hg4tb601'!N16</f>
        <v>-</v>
      </c>
      <c r="P24" s="53" t="str">
        <f>'[17]hg4tb601'!P16</f>
        <v>-</v>
      </c>
      <c r="Q24" s="53" t="str">
        <f>'[17]hg4tb601'!R16</f>
        <v>-</v>
      </c>
      <c r="R24" s="53" t="str">
        <f>'[17]hg4tb601'!S16</f>
        <v>-</v>
      </c>
      <c r="S24" s="53" t="str">
        <f>'[17]hg4tb601'!T16</f>
        <v>-</v>
      </c>
      <c r="T24" s="58">
        <f>'[16]hg4tb301'!$F$14</f>
        <v>-19.1</v>
      </c>
      <c r="U24" s="58">
        <f>'[16]hg4tb301'!$G$14</f>
        <v>-15</v>
      </c>
      <c r="V24" s="45">
        <v>12</v>
      </c>
    </row>
    <row r="25" spans="1:22" ht="16.5" customHeight="1">
      <c r="A25" s="44">
        <v>13</v>
      </c>
      <c r="B25" s="16"/>
      <c r="C25" s="9"/>
      <c r="D25" s="9" t="s">
        <v>181</v>
      </c>
      <c r="E25" s="9"/>
      <c r="F25" s="50"/>
      <c r="G25" s="60">
        <f>'[17]hg4tb601'!B428</f>
        <v>2009</v>
      </c>
      <c r="H25" s="53">
        <f>'[17]hg4tb601'!C428</f>
        <v>68.9</v>
      </c>
      <c r="I25" s="53">
        <f>'[17]hg4tb601'!D428</f>
        <v>67</v>
      </c>
      <c r="J25" s="53">
        <f>'[17]hg4tb601'!E428</f>
        <v>77.8</v>
      </c>
      <c r="K25" s="53">
        <f>'[17]hg4tb601'!G428</f>
        <v>82.3</v>
      </c>
      <c r="L25" s="53">
        <f>'[17]hg4tb601'!I428</f>
        <v>75.8</v>
      </c>
      <c r="M25" s="53">
        <f>'[17]hg4tb601'!J428</f>
        <v>78.4</v>
      </c>
      <c r="N25" s="53">
        <f>'[17]hg4tb601'!M428</f>
        <v>79.5</v>
      </c>
      <c r="O25" s="53">
        <f>'[17]hg4tb601'!N428</f>
        <v>78.8</v>
      </c>
      <c r="P25" s="53">
        <f>'[17]hg4tb601'!P428</f>
        <v>82</v>
      </c>
      <c r="Q25" s="53">
        <f>'[17]hg4tb601'!R428</f>
        <v>83</v>
      </c>
      <c r="R25" s="53">
        <f>'[17]hg4tb601'!S428</f>
        <v>79.4</v>
      </c>
      <c r="S25" s="53">
        <f>'[17]hg4tb601'!T428</f>
        <v>74.2</v>
      </c>
      <c r="T25" s="58" t="s">
        <v>83</v>
      </c>
      <c r="U25" s="58" t="s">
        <v>83</v>
      </c>
      <c r="V25" s="45">
        <v>13</v>
      </c>
    </row>
    <row r="26" spans="1:22" ht="10.5" customHeight="1">
      <c r="A26" s="44">
        <v>14</v>
      </c>
      <c r="B26" s="16"/>
      <c r="C26" s="9"/>
      <c r="D26" s="9"/>
      <c r="E26" s="9"/>
      <c r="F26" s="50"/>
      <c r="G26" s="60">
        <f>'[17]hg4tb601'!B427</f>
        <v>2010</v>
      </c>
      <c r="H26" s="53">
        <f>'[17]hg4tb601'!C427</f>
        <v>59.7</v>
      </c>
      <c r="I26" s="53">
        <f>'[17]hg4tb601'!D427</f>
        <v>61</v>
      </c>
      <c r="J26" s="53">
        <f>'[17]hg4tb601'!E427</f>
        <v>83.3</v>
      </c>
      <c r="K26" s="53">
        <f>'[17]hg4tb601'!G427</f>
        <v>79.8</v>
      </c>
      <c r="L26" s="53">
        <f>'[17]hg4tb601'!I427</f>
        <v>79</v>
      </c>
      <c r="M26" s="53" t="str">
        <f>'[17]hg4tb601'!J427</f>
        <v>-</v>
      </c>
      <c r="N26" s="53" t="str">
        <f>'[17]hg4tb601'!M427</f>
        <v>-</v>
      </c>
      <c r="O26" s="53" t="str">
        <f>'[17]hg4tb601'!N427</f>
        <v>-</v>
      </c>
      <c r="P26" s="53" t="str">
        <f>'[17]hg4tb601'!P427</f>
        <v>-</v>
      </c>
      <c r="Q26" s="53" t="str">
        <f>'[17]hg4tb601'!R427</f>
        <v>-</v>
      </c>
      <c r="R26" s="53" t="str">
        <f>'[17]hg4tb601'!S427</f>
        <v>-</v>
      </c>
      <c r="S26" s="53" t="str">
        <f>'[17]hg4tb601'!T427</f>
        <v>-</v>
      </c>
      <c r="T26" s="58">
        <f>'[16]hg4tb301'!$F$268</f>
        <v>4.3</v>
      </c>
      <c r="U26" s="58">
        <f>'[16]hg4tb301'!$G$268</f>
        <v>-2.4</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f>'[17]hg4tb601'!B70</f>
        <v>2009</v>
      </c>
      <c r="H28" s="53">
        <f>'[17]hg4tb601'!C70</f>
        <v>46.9</v>
      </c>
      <c r="I28" s="53">
        <f>'[17]hg4tb601'!D70</f>
        <v>46.9</v>
      </c>
      <c r="J28" s="53">
        <f>'[17]hg4tb601'!E70</f>
        <v>95</v>
      </c>
      <c r="K28" s="53">
        <f>'[17]hg4tb601'!G70</f>
        <v>84.6</v>
      </c>
      <c r="L28" s="53">
        <f>'[17]hg4tb601'!I70</f>
        <v>83.8</v>
      </c>
      <c r="M28" s="53">
        <f>'[17]hg4tb601'!J70</f>
        <v>67.1</v>
      </c>
      <c r="N28" s="53">
        <f>'[17]hg4tb601'!M70</f>
        <v>57</v>
      </c>
      <c r="O28" s="53">
        <f>'[17]hg4tb601'!N70</f>
        <v>91.5</v>
      </c>
      <c r="P28" s="53">
        <f>'[17]hg4tb601'!P70</f>
        <v>72</v>
      </c>
      <c r="Q28" s="53">
        <f>'[17]hg4tb601'!R70</f>
        <v>69.7</v>
      </c>
      <c r="R28" s="53">
        <f>'[17]hg4tb601'!S70</f>
        <v>71</v>
      </c>
      <c r="S28" s="53">
        <f>'[17]hg4tb601'!T70</f>
        <v>61.9</v>
      </c>
      <c r="T28" s="58" t="s">
        <v>83</v>
      </c>
      <c r="U28" s="58" t="s">
        <v>83</v>
      </c>
      <c r="V28" s="45">
        <v>15</v>
      </c>
    </row>
    <row r="29" spans="1:22" ht="10.5" customHeight="1">
      <c r="A29" s="44">
        <v>16</v>
      </c>
      <c r="B29" s="16"/>
      <c r="C29" s="9"/>
      <c r="D29" s="9"/>
      <c r="F29" s="9" t="s">
        <v>35</v>
      </c>
      <c r="G29" s="60">
        <f>'[17]hg4tb601'!B69</f>
        <v>2010</v>
      </c>
      <c r="H29" s="53">
        <f>'[17]hg4tb601'!C69</f>
        <v>43.4</v>
      </c>
      <c r="I29" s="53">
        <f>'[17]hg4tb601'!D69</f>
        <v>42.6</v>
      </c>
      <c r="J29" s="53">
        <f>'[17]hg4tb601'!E69</f>
        <v>91.4</v>
      </c>
      <c r="K29" s="53">
        <f>'[17]hg4tb601'!G69</f>
        <v>82.9</v>
      </c>
      <c r="L29" s="53">
        <f>'[17]hg4tb601'!I69</f>
        <v>72.8</v>
      </c>
      <c r="M29" s="53" t="str">
        <f>'[17]hg4tb601'!J69</f>
        <v>-</v>
      </c>
      <c r="N29" s="53" t="str">
        <f>'[17]hg4tb601'!M69</f>
        <v>-</v>
      </c>
      <c r="O29" s="53" t="str">
        <f>'[17]hg4tb601'!N69</f>
        <v>-</v>
      </c>
      <c r="P29" s="53" t="str">
        <f>'[17]hg4tb601'!P69</f>
        <v>-</v>
      </c>
      <c r="Q29" s="53" t="str">
        <f>'[17]hg4tb601'!R69</f>
        <v>-</v>
      </c>
      <c r="R29" s="53" t="str">
        <f>'[17]hg4tb601'!S69</f>
        <v>-</v>
      </c>
      <c r="S29" s="53" t="str">
        <f>'[17]hg4tb601'!T69</f>
        <v>-</v>
      </c>
      <c r="T29" s="58">
        <f>'[16]hg4tb301'!$F$48</f>
        <v>-13.1</v>
      </c>
      <c r="U29" s="58">
        <f>'[16]hg4tb301'!$G$48</f>
        <v>-6.7</v>
      </c>
      <c r="V29" s="45">
        <v>16</v>
      </c>
    </row>
    <row r="30" spans="1:23" ht="16.5" customHeight="1">
      <c r="A30" s="44">
        <v>17</v>
      </c>
      <c r="B30" s="16"/>
      <c r="C30" s="9"/>
      <c r="E30" s="9" t="s">
        <v>59</v>
      </c>
      <c r="F30" s="50"/>
      <c r="G30" s="60">
        <f>'[17]hg4tb601'!B106</f>
        <v>2009</v>
      </c>
      <c r="H30" s="53">
        <f>'[17]hg4tb601'!C106</f>
        <v>57.2</v>
      </c>
      <c r="I30" s="53">
        <f>'[17]hg4tb601'!D106</f>
        <v>54.5</v>
      </c>
      <c r="J30" s="53">
        <f>'[17]hg4tb601'!E106</f>
        <v>61.4</v>
      </c>
      <c r="K30" s="53">
        <f>'[17]hg4tb601'!G106</f>
        <v>67.5</v>
      </c>
      <c r="L30" s="53">
        <f>'[17]hg4tb601'!I106</f>
        <v>64.9</v>
      </c>
      <c r="M30" s="53">
        <f>'[17]hg4tb601'!J106</f>
        <v>63.4</v>
      </c>
      <c r="N30" s="53">
        <f>'[17]hg4tb601'!M106</f>
        <v>66</v>
      </c>
      <c r="O30" s="53">
        <f>'[17]hg4tb601'!N106</f>
        <v>63.3</v>
      </c>
      <c r="P30" s="53">
        <f>'[17]hg4tb601'!P106</f>
        <v>61.9</v>
      </c>
      <c r="Q30" s="53">
        <f>'[17]hg4tb601'!R106</f>
        <v>61.5</v>
      </c>
      <c r="R30" s="53">
        <f>'[17]hg4tb601'!S106</f>
        <v>58.8</v>
      </c>
      <c r="S30" s="53">
        <f>'[17]hg4tb601'!T106</f>
        <v>69.3</v>
      </c>
      <c r="T30" s="58" t="s">
        <v>83</v>
      </c>
      <c r="U30" s="58" t="s">
        <v>83</v>
      </c>
      <c r="V30" s="45">
        <v>17</v>
      </c>
      <c r="W30" s="9"/>
    </row>
    <row r="31" spans="1:23" ht="10.5" customHeight="1">
      <c r="A31" s="44">
        <v>18</v>
      </c>
      <c r="B31" s="16"/>
      <c r="C31" s="9"/>
      <c r="D31" s="9"/>
      <c r="F31" s="9" t="s">
        <v>32</v>
      </c>
      <c r="G31" s="60">
        <f>'[17]hg4tb601'!B105</f>
        <v>2010</v>
      </c>
      <c r="H31" s="53">
        <f>'[17]hg4tb601'!C105</f>
        <v>50.3</v>
      </c>
      <c r="I31" s="53">
        <f>'[17]hg4tb601'!D105</f>
        <v>49.4</v>
      </c>
      <c r="J31" s="53">
        <f>'[17]hg4tb601'!E105</f>
        <v>79.4</v>
      </c>
      <c r="K31" s="53">
        <f>'[17]hg4tb601'!G105</f>
        <v>76.2</v>
      </c>
      <c r="L31" s="53">
        <f>'[17]hg4tb601'!I105</f>
        <v>77.1</v>
      </c>
      <c r="M31" s="53" t="str">
        <f>'[17]hg4tb601'!J105</f>
        <v>-</v>
      </c>
      <c r="N31" s="53" t="str">
        <f>'[17]hg4tb601'!M105</f>
        <v>-</v>
      </c>
      <c r="O31" s="53" t="str">
        <f>'[17]hg4tb601'!N105</f>
        <v>-</v>
      </c>
      <c r="P31" s="53" t="str">
        <f>'[17]hg4tb601'!P105</f>
        <v>-</v>
      </c>
      <c r="Q31" s="53" t="str">
        <f>'[17]hg4tb601'!R105</f>
        <v>-</v>
      </c>
      <c r="R31" s="53" t="str">
        <f>'[17]hg4tb601'!S105</f>
        <v>-</v>
      </c>
      <c r="S31" s="53" t="str">
        <f>'[17]hg4tb601'!T105</f>
        <v>-</v>
      </c>
      <c r="T31" s="58">
        <f>'[16]hg4tb301'!$F$62</f>
        <v>18.8</v>
      </c>
      <c r="U31" s="58">
        <f>'[16]hg4tb301'!$G$62</f>
        <v>8.9</v>
      </c>
      <c r="V31" s="45">
        <v>18</v>
      </c>
      <c r="W31" s="10"/>
    </row>
    <row r="32" spans="1:23" ht="16.5" customHeight="1">
      <c r="A32" s="44">
        <v>19</v>
      </c>
      <c r="B32" s="16"/>
      <c r="C32" s="9"/>
      <c r="E32" s="9" t="s">
        <v>60</v>
      </c>
      <c r="F32" s="50"/>
      <c r="G32" s="60">
        <f>'[17]hg4tb601'!B178</f>
        <v>2009</v>
      </c>
      <c r="H32" s="53">
        <f>'[17]hg4tb601'!C178</f>
        <v>72.3</v>
      </c>
      <c r="I32" s="53">
        <f>'[17]hg4tb601'!D178</f>
        <v>67.1</v>
      </c>
      <c r="J32" s="53">
        <f>'[17]hg4tb601'!E178</f>
        <v>69.3</v>
      </c>
      <c r="K32" s="53">
        <f>'[17]hg4tb601'!G178</f>
        <v>71.2</v>
      </c>
      <c r="L32" s="53">
        <f>'[17]hg4tb601'!I178</f>
        <v>63.7</v>
      </c>
      <c r="M32" s="53">
        <f>'[17]hg4tb601'!J178</f>
        <v>69.4</v>
      </c>
      <c r="N32" s="53">
        <f>'[17]hg4tb601'!M178</f>
        <v>67.7</v>
      </c>
      <c r="O32" s="53">
        <f>'[17]hg4tb601'!N178</f>
        <v>65.2</v>
      </c>
      <c r="P32" s="53">
        <f>'[17]hg4tb601'!P178</f>
        <v>71.3</v>
      </c>
      <c r="Q32" s="53">
        <f>'[17]hg4tb601'!R178</f>
        <v>76.5</v>
      </c>
      <c r="R32" s="53">
        <f>'[17]hg4tb601'!S178</f>
        <v>75.9</v>
      </c>
      <c r="S32" s="53">
        <f>'[17]hg4tb601'!T178</f>
        <v>65.8</v>
      </c>
      <c r="T32" s="58" t="s">
        <v>83</v>
      </c>
      <c r="U32" s="58" t="s">
        <v>83</v>
      </c>
      <c r="V32" s="45">
        <v>19</v>
      </c>
      <c r="W32" s="9"/>
    </row>
    <row r="33" spans="1:23" ht="10.5" customHeight="1">
      <c r="A33" s="44">
        <v>20</v>
      </c>
      <c r="B33" s="16"/>
      <c r="C33" s="9"/>
      <c r="D33" s="9"/>
      <c r="F33" s="9" t="s">
        <v>61</v>
      </c>
      <c r="G33" s="60">
        <f>'[17]hg4tb601'!B177</f>
        <v>2010</v>
      </c>
      <c r="H33" s="53">
        <f>'[17]hg4tb601'!C177</f>
        <v>64.4</v>
      </c>
      <c r="I33" s="53">
        <f>'[17]hg4tb601'!D177</f>
        <v>65.5</v>
      </c>
      <c r="J33" s="53">
        <f>'[17]hg4tb601'!E177</f>
        <v>72.6</v>
      </c>
      <c r="K33" s="53">
        <f>'[17]hg4tb601'!G177</f>
        <v>69.5</v>
      </c>
      <c r="L33" s="53">
        <f>'[17]hg4tb601'!I177</f>
        <v>66.1</v>
      </c>
      <c r="M33" s="53" t="str">
        <f>'[17]hg4tb601'!J177</f>
        <v>-</v>
      </c>
      <c r="N33" s="53" t="str">
        <f>'[17]hg4tb601'!M177</f>
        <v>-</v>
      </c>
      <c r="O33" s="53" t="str">
        <f>'[17]hg4tb601'!N177</f>
        <v>-</v>
      </c>
      <c r="P33" s="53" t="str">
        <f>'[17]hg4tb601'!P177</f>
        <v>-</v>
      </c>
      <c r="Q33" s="53" t="str">
        <f>'[17]hg4tb601'!R177</f>
        <v>-</v>
      </c>
      <c r="R33" s="53" t="str">
        <f>'[17]hg4tb601'!S177</f>
        <v>-</v>
      </c>
      <c r="S33" s="53" t="str">
        <f>'[17]hg4tb601'!T177</f>
        <v>-</v>
      </c>
      <c r="T33" s="58">
        <f>'[16]hg4tb301'!$F$112</f>
        <v>3.7</v>
      </c>
      <c r="U33" s="58">
        <f>'[16]hg4tb301'!$G$112</f>
        <v>-1.7</v>
      </c>
      <c r="V33" s="45">
        <v>20</v>
      </c>
      <c r="W33" s="9"/>
    </row>
    <row r="34" spans="1:23" ht="16.5" customHeight="1">
      <c r="A34" s="44">
        <v>21</v>
      </c>
      <c r="B34" s="16"/>
      <c r="C34" s="9"/>
      <c r="E34" s="9" t="s">
        <v>62</v>
      </c>
      <c r="F34" s="50"/>
      <c r="G34" s="60">
        <f>'[17]hg4tb601'!B266</f>
        <v>2009</v>
      </c>
      <c r="H34" s="53">
        <f>'[17]hg4tb601'!C266</f>
        <v>197.7</v>
      </c>
      <c r="I34" s="53">
        <f>'[17]hg4tb601'!D266</f>
        <v>174.7</v>
      </c>
      <c r="J34" s="53">
        <f>'[17]hg4tb601'!E266</f>
        <v>180.3</v>
      </c>
      <c r="K34" s="53">
        <f>'[17]hg4tb601'!G266</f>
        <v>197.4</v>
      </c>
      <c r="L34" s="53">
        <f>'[17]hg4tb601'!I266</f>
        <v>184</v>
      </c>
      <c r="M34" s="53">
        <f>'[17]hg4tb601'!J266</f>
        <v>209.8</v>
      </c>
      <c r="N34" s="53">
        <f>'[17]hg4tb601'!M266</f>
        <v>203.6</v>
      </c>
      <c r="O34" s="53">
        <f>'[17]hg4tb601'!N266</f>
        <v>167.9</v>
      </c>
      <c r="P34" s="53">
        <f>'[17]hg4tb601'!P266</f>
        <v>203.8</v>
      </c>
      <c r="Q34" s="53">
        <f>'[17]hg4tb601'!R266</f>
        <v>244.8</v>
      </c>
      <c r="R34" s="53">
        <f>'[17]hg4tb601'!S266</f>
        <v>270.2</v>
      </c>
      <c r="S34" s="53">
        <f>'[17]hg4tb601'!T266</f>
        <v>317.1</v>
      </c>
      <c r="T34" s="58" t="s">
        <v>83</v>
      </c>
      <c r="U34" s="58" t="s">
        <v>83</v>
      </c>
      <c r="V34" s="45">
        <v>21</v>
      </c>
      <c r="W34" s="9"/>
    </row>
    <row r="35" spans="1:23" ht="10.5" customHeight="1">
      <c r="A35" s="44">
        <v>22</v>
      </c>
      <c r="B35" s="16"/>
      <c r="C35" s="9"/>
      <c r="D35" s="9"/>
      <c r="F35" s="9" t="s">
        <v>63</v>
      </c>
      <c r="G35" s="60">
        <f>'[17]hg4tb601'!B265</f>
        <v>2010</v>
      </c>
      <c r="H35" s="53">
        <f>'[17]hg4tb601'!C265</f>
        <v>193.9</v>
      </c>
      <c r="I35" s="53">
        <f>'[17]hg4tb601'!D265</f>
        <v>178.3</v>
      </c>
      <c r="J35" s="53">
        <f>'[17]hg4tb601'!E265</f>
        <v>220.8</v>
      </c>
      <c r="K35" s="53">
        <f>'[17]hg4tb601'!G265</f>
        <v>190.2</v>
      </c>
      <c r="L35" s="53">
        <f>'[17]hg4tb601'!I265</f>
        <v>178.9</v>
      </c>
      <c r="M35" s="53" t="str">
        <f>'[17]hg4tb601'!J265</f>
        <v>-</v>
      </c>
      <c r="N35" s="53" t="str">
        <f>'[17]hg4tb601'!M265</f>
        <v>-</v>
      </c>
      <c r="O35" s="53" t="str">
        <f>'[17]hg4tb601'!N265</f>
        <v>-</v>
      </c>
      <c r="P35" s="53" t="str">
        <f>'[17]hg4tb601'!P265</f>
        <v>-</v>
      </c>
      <c r="Q35" s="53" t="str">
        <f>'[17]hg4tb601'!R265</f>
        <v>-</v>
      </c>
      <c r="R35" s="53" t="str">
        <f>'[17]hg4tb601'!S265</f>
        <v>-</v>
      </c>
      <c r="S35" s="53" t="str">
        <f>'[17]hg4tb601'!T265</f>
        <v>-</v>
      </c>
      <c r="T35" s="58">
        <f>'[16]hg4tb301'!$F$171</f>
        <v>-2.7</v>
      </c>
      <c r="U35" s="58">
        <f>'[16]hg4tb301'!$G$171</f>
        <v>3</v>
      </c>
      <c r="V35" s="45">
        <v>22</v>
      </c>
      <c r="W35" s="9"/>
    </row>
    <row r="36" spans="1:23" ht="16.5" customHeight="1">
      <c r="A36" s="44">
        <v>23</v>
      </c>
      <c r="B36" s="16"/>
      <c r="C36" s="9"/>
      <c r="E36" s="9" t="s">
        <v>64</v>
      </c>
      <c r="F36" s="50"/>
      <c r="G36" s="60">
        <f>'[17]hg4tb601'!B281</f>
        <v>2009</v>
      </c>
      <c r="H36" s="53">
        <f>'[17]hg4tb601'!C281</f>
        <v>79.6</v>
      </c>
      <c r="I36" s="53">
        <f>'[17]hg4tb601'!D281</f>
        <v>62.5</v>
      </c>
      <c r="J36" s="53">
        <f>'[17]hg4tb601'!E281</f>
        <v>76.7</v>
      </c>
      <c r="K36" s="53">
        <f>'[17]hg4tb601'!G281</f>
        <v>86</v>
      </c>
      <c r="L36" s="53">
        <f>'[17]hg4tb601'!I281</f>
        <v>78.3</v>
      </c>
      <c r="M36" s="53">
        <f>'[17]hg4tb601'!J281</f>
        <v>100</v>
      </c>
      <c r="N36" s="53">
        <f>'[17]hg4tb601'!M281</f>
        <v>98.3</v>
      </c>
      <c r="O36" s="53">
        <f>'[17]hg4tb601'!N281</f>
        <v>94.5</v>
      </c>
      <c r="P36" s="53">
        <f>'[17]hg4tb601'!P281</f>
        <v>92</v>
      </c>
      <c r="Q36" s="53">
        <f>'[17]hg4tb601'!R281</f>
        <v>85.3</v>
      </c>
      <c r="R36" s="53">
        <f>'[17]hg4tb601'!S281</f>
        <v>92.5</v>
      </c>
      <c r="S36" s="53">
        <f>'[17]hg4tb601'!T281</f>
        <v>88.4</v>
      </c>
      <c r="T36" s="58" t="s">
        <v>83</v>
      </c>
      <c r="U36" s="58" t="s">
        <v>83</v>
      </c>
      <c r="V36" s="45">
        <v>23</v>
      </c>
      <c r="W36" s="9"/>
    </row>
    <row r="37" spans="1:23" ht="10.5" customHeight="1">
      <c r="A37" s="44">
        <v>24</v>
      </c>
      <c r="B37" s="16"/>
      <c r="C37" s="9"/>
      <c r="D37" s="9"/>
      <c r="F37" s="9" t="s">
        <v>33</v>
      </c>
      <c r="G37" s="60">
        <f>'[17]hg4tb601'!B280</f>
        <v>2010</v>
      </c>
      <c r="H37" s="53">
        <f>'[17]hg4tb601'!C280</f>
        <v>46.6</v>
      </c>
      <c r="I37" s="53">
        <f>'[17]hg4tb601'!D280</f>
        <v>48.9</v>
      </c>
      <c r="J37" s="53">
        <f>'[17]hg4tb601'!E280</f>
        <v>91.4</v>
      </c>
      <c r="K37" s="53">
        <f>'[17]hg4tb601'!G280</f>
        <v>83.1</v>
      </c>
      <c r="L37" s="53">
        <f>'[17]hg4tb601'!I280</f>
        <v>93</v>
      </c>
      <c r="M37" s="53" t="str">
        <f>'[17]hg4tb601'!J280</f>
        <v>-</v>
      </c>
      <c r="N37" s="53" t="str">
        <f>'[17]hg4tb601'!M280</f>
        <v>-</v>
      </c>
      <c r="O37" s="53" t="str">
        <f>'[17]hg4tb601'!N280</f>
        <v>-</v>
      </c>
      <c r="P37" s="53" t="str">
        <f>'[17]hg4tb601'!P280</f>
        <v>-</v>
      </c>
      <c r="Q37" s="53" t="str">
        <f>'[17]hg4tb601'!R280</f>
        <v>-</v>
      </c>
      <c r="R37" s="53" t="str">
        <f>'[17]hg4tb601'!S280</f>
        <v>-</v>
      </c>
      <c r="S37" s="53" t="str">
        <f>'[17]hg4tb601'!T280</f>
        <v>-</v>
      </c>
      <c r="T37" s="58">
        <f>'[16]hg4tb301'!$F$181</f>
        <v>18.7</v>
      </c>
      <c r="U37" s="58">
        <f>'[16]hg4tb301'!$G$181</f>
        <v>-5.3</v>
      </c>
      <c r="V37" s="45">
        <v>24</v>
      </c>
      <c r="W37" s="24"/>
    </row>
    <row r="38" spans="1:23" ht="16.5" customHeight="1">
      <c r="A38" s="44">
        <v>25</v>
      </c>
      <c r="B38" s="16"/>
      <c r="C38" s="9"/>
      <c r="E38" s="9" t="s">
        <v>154</v>
      </c>
      <c r="F38" s="50"/>
      <c r="G38" s="60">
        <f>'[17]hg4tb601'!B338</f>
        <v>2009</v>
      </c>
      <c r="H38" s="53">
        <f>'[17]hg4tb601'!C338</f>
        <v>72.6</v>
      </c>
      <c r="I38" s="53">
        <f>'[17]hg4tb601'!D338</f>
        <v>75.5</v>
      </c>
      <c r="J38" s="53">
        <f>'[17]hg4tb601'!E338</f>
        <v>87.5</v>
      </c>
      <c r="K38" s="53">
        <f>'[17]hg4tb601'!G338</f>
        <v>90</v>
      </c>
      <c r="L38" s="53">
        <f>'[17]hg4tb601'!I338</f>
        <v>84.4</v>
      </c>
      <c r="M38" s="53">
        <f>'[17]hg4tb601'!J338</f>
        <v>87.8</v>
      </c>
      <c r="N38" s="53">
        <f>'[17]hg4tb601'!M338</f>
        <v>93.3</v>
      </c>
      <c r="O38" s="53">
        <f>'[17]hg4tb601'!N338</f>
        <v>90.4</v>
      </c>
      <c r="P38" s="53">
        <f>'[17]hg4tb601'!P338</f>
        <v>98</v>
      </c>
      <c r="Q38" s="53">
        <f>'[17]hg4tb601'!R338</f>
        <v>96.9</v>
      </c>
      <c r="R38" s="53">
        <f>'[17]hg4tb601'!S338</f>
        <v>88.1</v>
      </c>
      <c r="S38" s="53">
        <f>'[17]hg4tb601'!T338</f>
        <v>73.1</v>
      </c>
      <c r="T38" s="58" t="s">
        <v>83</v>
      </c>
      <c r="U38" s="58" t="s">
        <v>83</v>
      </c>
      <c r="V38" s="45">
        <v>25</v>
      </c>
      <c r="W38" s="9"/>
    </row>
    <row r="39" spans="1:23" ht="10.5" customHeight="1">
      <c r="A39" s="44">
        <v>26</v>
      </c>
      <c r="B39" s="16"/>
      <c r="C39" s="9"/>
      <c r="D39" s="9"/>
      <c r="E39" s="9"/>
      <c r="F39" s="50"/>
      <c r="G39" s="60">
        <f>'[17]hg4tb601'!B337</f>
        <v>2010</v>
      </c>
      <c r="H39" s="53">
        <f>'[17]hg4tb601'!C337</f>
        <v>64</v>
      </c>
      <c r="I39" s="53">
        <f>'[17]hg4tb601'!D337</f>
        <v>66.1</v>
      </c>
      <c r="J39" s="53">
        <f>'[17]hg4tb601'!E337</f>
        <v>85.4</v>
      </c>
      <c r="K39" s="53">
        <f>'[17]hg4tb601'!G337</f>
        <v>82.1</v>
      </c>
      <c r="L39" s="53">
        <f>'[17]hg4tb601'!I337</f>
        <v>82.7</v>
      </c>
      <c r="M39" s="53" t="str">
        <f>'[17]hg4tb601'!J337</f>
        <v>-</v>
      </c>
      <c r="N39" s="53" t="str">
        <f>'[17]hg4tb601'!M337</f>
        <v>-</v>
      </c>
      <c r="O39" s="53" t="str">
        <f>'[17]hg4tb601'!N337</f>
        <v>-</v>
      </c>
      <c r="P39" s="53" t="str">
        <f>'[17]hg4tb601'!P337</f>
        <v>-</v>
      </c>
      <c r="Q39" s="53" t="str">
        <f>'[17]hg4tb601'!R337</f>
        <v>-</v>
      </c>
      <c r="R39" s="53" t="str">
        <f>'[17]hg4tb601'!S337</f>
        <v>-</v>
      </c>
      <c r="S39" s="53" t="str">
        <f>'[17]hg4tb601'!T337</f>
        <v>-</v>
      </c>
      <c r="T39" s="58">
        <f>'[16]hg4tb301'!$F$220</f>
        <v>-2</v>
      </c>
      <c r="U39" s="58">
        <f>'[16]hg4tb301'!$G$220</f>
        <v>-7.3</v>
      </c>
      <c r="V39" s="45">
        <v>26</v>
      </c>
      <c r="W39" s="9"/>
    </row>
    <row r="40" spans="1:23" ht="16.5" customHeight="1">
      <c r="A40" s="44">
        <v>27</v>
      </c>
      <c r="B40" s="16"/>
      <c r="C40" s="9"/>
      <c r="E40" s="9" t="s">
        <v>65</v>
      </c>
      <c r="F40" s="50"/>
      <c r="G40" s="60">
        <f>'[17]hg4tb601'!B415</f>
        <v>2009</v>
      </c>
      <c r="H40" s="53">
        <f>'[17]hg4tb601'!C415</f>
        <v>66.2</v>
      </c>
      <c r="I40" s="53">
        <f>'[17]hg4tb601'!D415</f>
        <v>67.1</v>
      </c>
      <c r="J40" s="53">
        <f>'[17]hg4tb601'!E415</f>
        <v>94.9</v>
      </c>
      <c r="K40" s="53">
        <f>'[17]hg4tb601'!G415</f>
        <v>114.6</v>
      </c>
      <c r="L40" s="53">
        <f>'[17]hg4tb601'!I415</f>
        <v>90.7</v>
      </c>
      <c r="M40" s="53">
        <f>'[17]hg4tb601'!J415</f>
        <v>87.5</v>
      </c>
      <c r="N40" s="53">
        <f>'[17]hg4tb601'!M415</f>
        <v>80.7</v>
      </c>
      <c r="O40" s="53">
        <f>'[17]hg4tb601'!N415</f>
        <v>93.4</v>
      </c>
      <c r="P40" s="53">
        <f>'[17]hg4tb601'!P415</f>
        <v>92.4</v>
      </c>
      <c r="Q40" s="53">
        <f>'[17]hg4tb601'!R415</f>
        <v>94.9</v>
      </c>
      <c r="R40" s="53">
        <f>'[17]hg4tb601'!S415</f>
        <v>88.6</v>
      </c>
      <c r="S40" s="53">
        <f>'[17]hg4tb601'!T415</f>
        <v>82.1</v>
      </c>
      <c r="T40" s="58" t="s">
        <v>83</v>
      </c>
      <c r="U40" s="58" t="s">
        <v>83</v>
      </c>
      <c r="V40" s="45">
        <v>27</v>
      </c>
      <c r="W40" s="24"/>
    </row>
    <row r="41" spans="1:23" ht="10.5" customHeight="1">
      <c r="A41" s="44">
        <v>28</v>
      </c>
      <c r="B41" s="20"/>
      <c r="C41" s="15"/>
      <c r="D41" s="9"/>
      <c r="F41" s="9" t="s">
        <v>66</v>
      </c>
      <c r="G41" s="60">
        <f>'[17]hg4tb601'!B414</f>
        <v>2010</v>
      </c>
      <c r="H41" s="53">
        <f>'[17]hg4tb601'!C414</f>
        <v>52.7</v>
      </c>
      <c r="I41" s="53">
        <f>'[17]hg4tb601'!D414</f>
        <v>62.5</v>
      </c>
      <c r="J41" s="53">
        <f>'[17]hg4tb601'!E414</f>
        <v>91.1</v>
      </c>
      <c r="K41" s="53">
        <f>'[17]hg4tb601'!G414</f>
        <v>95.5</v>
      </c>
      <c r="L41" s="53">
        <f>'[17]hg4tb601'!I414</f>
        <v>89.3</v>
      </c>
      <c r="M41" s="53" t="str">
        <f>'[17]hg4tb601'!J414</f>
        <v>-</v>
      </c>
      <c r="N41" s="53" t="str">
        <f>'[17]hg4tb601'!M414</f>
        <v>-</v>
      </c>
      <c r="O41" s="53" t="str">
        <f>'[17]hg4tb601'!N414</f>
        <v>-</v>
      </c>
      <c r="P41" s="53" t="str">
        <f>'[17]hg4tb601'!P414</f>
        <v>-</v>
      </c>
      <c r="Q41" s="53" t="str">
        <f>'[17]hg4tb601'!R414</f>
        <v>-</v>
      </c>
      <c r="R41" s="53" t="str">
        <f>'[17]hg4tb601'!S414</f>
        <v>-</v>
      </c>
      <c r="S41" s="53" t="str">
        <f>'[17]hg4tb601'!T414</f>
        <v>-</v>
      </c>
      <c r="T41" s="58">
        <f>'[16]hg4tb301'!$F$260</f>
        <v>-1.5</v>
      </c>
      <c r="U41" s="58">
        <f>'[16]hg4tb301'!$G$260</f>
        <v>-9.8</v>
      </c>
      <c r="V41" s="45">
        <v>28</v>
      </c>
      <c r="W41" s="24"/>
    </row>
    <row r="42" spans="1:23" ht="16.5" customHeight="1">
      <c r="A42" s="44">
        <v>29</v>
      </c>
      <c r="B42" s="20"/>
      <c r="C42" s="15" t="s">
        <v>67</v>
      </c>
      <c r="D42" s="9"/>
      <c r="E42" s="9"/>
      <c r="F42" s="50"/>
      <c r="G42" s="21">
        <f>'[3]hg4tb601'!B79</f>
        <v>2009</v>
      </c>
      <c r="H42" s="52">
        <f>'[3]hg4tb601'!C79</f>
        <v>83.6</v>
      </c>
      <c r="I42" s="52">
        <f>'[3]hg4tb601'!D79</f>
        <v>78.5</v>
      </c>
      <c r="J42" s="52">
        <f>'[3]hg4tb601'!E79</f>
        <v>89.6</v>
      </c>
      <c r="K42" s="52">
        <f>'[3]hg4tb601'!G79</f>
        <v>94.1</v>
      </c>
      <c r="L42" s="52">
        <f>'[3]hg4tb601'!I79</f>
        <v>89.3</v>
      </c>
      <c r="M42" s="52">
        <f>'[3]hg4tb601'!J79</f>
        <v>85.8</v>
      </c>
      <c r="N42" s="52">
        <f>'[3]hg4tb601'!M79</f>
        <v>89.9</v>
      </c>
      <c r="O42" s="52">
        <f>'[3]hg4tb601'!N79</f>
        <v>87.7</v>
      </c>
      <c r="P42" s="52">
        <f>'[3]hg4tb601'!P79</f>
        <v>87.7</v>
      </c>
      <c r="Q42" s="52">
        <f>'[3]hg4tb601'!R79</f>
        <v>93.3</v>
      </c>
      <c r="R42" s="52">
        <f>'[3]hg4tb601'!S79</f>
        <v>92.6</v>
      </c>
      <c r="S42" s="52">
        <f>'[3]hg4tb601'!T79</f>
        <v>106.4</v>
      </c>
      <c r="T42" s="57" t="s">
        <v>83</v>
      </c>
      <c r="U42" s="57" t="s">
        <v>83</v>
      </c>
      <c r="V42" s="45">
        <v>29</v>
      </c>
      <c r="W42" s="9"/>
    </row>
    <row r="43" spans="1:23" ht="10.5" customHeight="1">
      <c r="A43" s="44">
        <v>30</v>
      </c>
      <c r="B43" s="16"/>
      <c r="C43" s="9"/>
      <c r="D43" s="9"/>
      <c r="E43" s="9"/>
      <c r="F43" s="49">
        <f>IF('[7]hg4tb651'!$A$428="        Schuhen,Lederwaren     ","","F E H L E R")</f>
      </c>
      <c r="G43" s="21">
        <f>'[3]hg4tb601'!B78</f>
        <v>2010</v>
      </c>
      <c r="H43" s="52">
        <f>'[3]hg4tb601'!C78</f>
        <v>79.6</v>
      </c>
      <c r="I43" s="52">
        <f>'[3]hg4tb601'!D78</f>
        <v>78</v>
      </c>
      <c r="J43" s="52">
        <f>'[3]hg4tb601'!E78</f>
        <v>92.7</v>
      </c>
      <c r="K43" s="52">
        <f>'[3]hg4tb601'!G78</f>
        <v>88.1</v>
      </c>
      <c r="L43" s="52">
        <f>'[3]hg4tb601'!I78</f>
        <v>86.6</v>
      </c>
      <c r="M43" s="52" t="str">
        <f>'[3]hg4tb601'!J78</f>
        <v>-</v>
      </c>
      <c r="N43" s="52" t="str">
        <f>'[3]hg4tb601'!M78</f>
        <v>-</v>
      </c>
      <c r="O43" s="52" t="str">
        <f>'[3]hg4tb601'!N78</f>
        <v>-</v>
      </c>
      <c r="P43" s="52" t="str">
        <f>'[3]hg4tb601'!P78</f>
        <v>-</v>
      </c>
      <c r="Q43" s="52" t="str">
        <f>'[3]hg4tb601'!R78</f>
        <v>-</v>
      </c>
      <c r="R43" s="52" t="str">
        <f>'[3]hg4tb601'!S78</f>
        <v>-</v>
      </c>
      <c r="S43" s="52" t="str">
        <f>'[3]hg4tb601'!T78</f>
        <v>-</v>
      </c>
      <c r="T43" s="57">
        <f>'[11]hg4tb301'!$F$54</f>
        <v>-3</v>
      </c>
      <c r="U43" s="57">
        <f>'[11]hg4tb301'!$G$54</f>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f>IF('[11]hg4tb301'!$A$46="45.40.0 Handel m.Krädern,Teilen  ","","F E H L E R")</f>
      </c>
      <c r="V44" s="45"/>
      <c r="W44" s="9"/>
    </row>
    <row r="45" spans="1:23" ht="12.75" customHeight="1">
      <c r="A45" s="44">
        <v>31</v>
      </c>
      <c r="B45" s="16"/>
      <c r="C45" s="9"/>
      <c r="D45" s="9" t="s">
        <v>68</v>
      </c>
      <c r="E45" s="9"/>
      <c r="F45" s="50"/>
      <c r="G45" s="17">
        <f>'[3]hg4tb601'!B95</f>
        <v>2009</v>
      </c>
      <c r="H45" s="53">
        <f>'[3]hg4tb601'!C95</f>
        <v>76.7</v>
      </c>
      <c r="I45" s="53">
        <f>'[3]hg4tb601'!D95</f>
        <v>72.1</v>
      </c>
      <c r="J45" s="53">
        <f>'[3]hg4tb601'!E95</f>
        <v>80.8</v>
      </c>
      <c r="K45" s="53">
        <f>'[3]hg4tb601'!G95</f>
        <v>84.9</v>
      </c>
      <c r="L45" s="53">
        <f>'[3]hg4tb601'!I95</f>
        <v>81.9</v>
      </c>
      <c r="M45" s="53">
        <f>'[3]hg4tb601'!J95</f>
        <v>76.9</v>
      </c>
      <c r="N45" s="53">
        <f>'[3]hg4tb601'!M95</f>
        <v>81.7</v>
      </c>
      <c r="O45" s="53">
        <f>'[3]hg4tb601'!N95</f>
        <v>80.6</v>
      </c>
      <c r="P45" s="53">
        <f>'[3]hg4tb601'!P95</f>
        <v>77.1</v>
      </c>
      <c r="Q45" s="53">
        <f>'[3]hg4tb601'!R95</f>
        <v>83.3</v>
      </c>
      <c r="R45" s="53">
        <f>'[3]hg4tb601'!S95</f>
        <v>82.3</v>
      </c>
      <c r="S45" s="53">
        <f>'[3]hg4tb601'!T95</f>
        <v>98.7</v>
      </c>
      <c r="T45" s="58" t="s">
        <v>83</v>
      </c>
      <c r="U45" s="58" t="s">
        <v>83</v>
      </c>
      <c r="V45" s="45">
        <v>31</v>
      </c>
      <c r="W45" s="9"/>
    </row>
    <row r="46" spans="1:23" ht="10.5" customHeight="1">
      <c r="A46" s="44">
        <v>32</v>
      </c>
      <c r="B46" s="16"/>
      <c r="C46" s="9"/>
      <c r="D46" s="9"/>
      <c r="E46" s="9" t="s">
        <v>1</v>
      </c>
      <c r="F46" s="50"/>
      <c r="G46" s="17">
        <f>'[3]hg4tb601'!B94</f>
        <v>2010</v>
      </c>
      <c r="H46" s="53">
        <f>'[3]hg4tb601'!C94</f>
        <v>72.8</v>
      </c>
      <c r="I46" s="53">
        <f>'[3]hg4tb601'!D94</f>
        <v>71.3</v>
      </c>
      <c r="J46" s="53">
        <f>'[3]hg4tb601'!E94</f>
        <v>82.8</v>
      </c>
      <c r="K46" s="53">
        <f>'[3]hg4tb601'!G94</f>
        <v>77.3</v>
      </c>
      <c r="L46" s="53">
        <f>'[3]hg4tb601'!I94</f>
        <v>77.5</v>
      </c>
      <c r="M46" s="53" t="str">
        <f>'[3]hg4tb601'!J94</f>
        <v>-</v>
      </c>
      <c r="N46" s="53" t="str">
        <f>'[3]hg4tb601'!M94</f>
        <v>-</v>
      </c>
      <c r="O46" s="53" t="str">
        <f>'[3]hg4tb601'!N94</f>
        <v>-</v>
      </c>
      <c r="P46" s="53" t="str">
        <f>'[3]hg4tb601'!P94</f>
        <v>-</v>
      </c>
      <c r="Q46" s="53" t="str">
        <f>'[3]hg4tb601'!R94</f>
        <v>-</v>
      </c>
      <c r="R46" s="53" t="str">
        <f>'[3]hg4tb601'!S94</f>
        <v>-</v>
      </c>
      <c r="S46" s="53" t="str">
        <f>'[3]hg4tb601'!T94</f>
        <v>-</v>
      </c>
      <c r="T46" s="58">
        <f>'[11]hg4tb301'!$F$56</f>
        <v>-5.3</v>
      </c>
      <c r="U46" s="58">
        <f>'[11]hg4tb301'!$G$56</f>
        <v>-3.7</v>
      </c>
      <c r="V46" s="45">
        <v>32</v>
      </c>
      <c r="W46" s="9"/>
    </row>
    <row r="47" spans="1:23" ht="16.5" customHeight="1">
      <c r="A47" s="44">
        <v>33</v>
      </c>
      <c r="B47" s="16"/>
      <c r="C47" s="9"/>
      <c r="D47" s="9" t="s">
        <v>69</v>
      </c>
      <c r="E47" s="9"/>
      <c r="F47" s="50"/>
      <c r="G47" s="17">
        <f>'[3]hg4tb601'!B116</f>
        <v>2009</v>
      </c>
      <c r="H47" s="53">
        <f>'[3]hg4tb601'!C116</f>
        <v>70.5</v>
      </c>
      <c r="I47" s="53">
        <f>'[3]hg4tb601'!D116</f>
        <v>69.5</v>
      </c>
      <c r="J47" s="53">
        <f>'[3]hg4tb601'!E116</f>
        <v>75.5</v>
      </c>
      <c r="K47" s="53">
        <f>'[3]hg4tb601'!G116</f>
        <v>84.9</v>
      </c>
      <c r="L47" s="53">
        <f>'[3]hg4tb601'!I116</f>
        <v>81.4</v>
      </c>
      <c r="M47" s="53">
        <f>'[3]hg4tb601'!J116</f>
        <v>75.9</v>
      </c>
      <c r="N47" s="53">
        <f>'[3]hg4tb601'!M116</f>
        <v>81.6</v>
      </c>
      <c r="O47" s="53">
        <f>'[3]hg4tb601'!N116</f>
        <v>79.8</v>
      </c>
      <c r="P47" s="53">
        <f>'[3]hg4tb601'!P116</f>
        <v>76.9</v>
      </c>
      <c r="Q47" s="53">
        <f>'[3]hg4tb601'!R116</f>
        <v>75.2</v>
      </c>
      <c r="R47" s="53">
        <f>'[3]hg4tb601'!S116</f>
        <v>75.8</v>
      </c>
      <c r="S47" s="53">
        <f>'[3]hg4tb601'!T116</f>
        <v>89</v>
      </c>
      <c r="T47" s="58" t="s">
        <v>83</v>
      </c>
      <c r="U47" s="58" t="s">
        <v>83</v>
      </c>
      <c r="V47" s="45">
        <v>33</v>
      </c>
      <c r="W47" s="9"/>
    </row>
    <row r="48" spans="1:26" ht="12.75" customHeight="1">
      <c r="A48" s="44">
        <v>34</v>
      </c>
      <c r="B48" s="16"/>
      <c r="C48" s="9"/>
      <c r="D48" s="9"/>
      <c r="E48" s="9" t="s">
        <v>41</v>
      </c>
      <c r="F48" s="50"/>
      <c r="G48" s="17">
        <f>'[3]hg4tb601'!B115</f>
        <v>2010</v>
      </c>
      <c r="H48" s="53">
        <f>'[3]hg4tb601'!C115</f>
        <v>64.7</v>
      </c>
      <c r="I48" s="53">
        <f>'[3]hg4tb601'!D115</f>
        <v>65.7</v>
      </c>
      <c r="J48" s="53">
        <f>'[3]hg4tb601'!E115</f>
        <v>76.9</v>
      </c>
      <c r="K48" s="53">
        <f>'[3]hg4tb601'!G115</f>
        <v>78</v>
      </c>
      <c r="L48" s="53">
        <f>'[3]hg4tb601'!I115</f>
        <v>76.4</v>
      </c>
      <c r="M48" s="53" t="str">
        <f>'[3]hg4tb601'!J115</f>
        <v>-</v>
      </c>
      <c r="N48" s="53" t="str">
        <f>'[3]hg4tb601'!M115</f>
        <v>-</v>
      </c>
      <c r="O48" s="53" t="str">
        <f>'[3]hg4tb601'!N115</f>
        <v>-</v>
      </c>
      <c r="P48" s="53" t="str">
        <f>'[3]hg4tb601'!P115</f>
        <v>-</v>
      </c>
      <c r="Q48" s="53" t="str">
        <f>'[3]hg4tb601'!R115</f>
        <v>-</v>
      </c>
      <c r="R48" s="53" t="str">
        <f>'[3]hg4tb601'!S115</f>
        <v>-</v>
      </c>
      <c r="S48" s="53" t="str">
        <f>'[3]hg4tb601'!T115</f>
        <v>-</v>
      </c>
      <c r="T48" s="58">
        <f>'[11]hg4tb301'!$F$70</f>
        <v>-6.2</v>
      </c>
      <c r="U48" s="58">
        <f>'[11]hg4tb301'!$G$70</f>
        <v>-5.2</v>
      </c>
      <c r="V48" s="45">
        <v>34</v>
      </c>
      <c r="W48" s="25"/>
      <c r="X48" s="22"/>
      <c r="Y48" s="25"/>
      <c r="Z48" s="22"/>
    </row>
    <row r="49" spans="1:26" ht="16.5" customHeight="1">
      <c r="A49" s="44">
        <v>35</v>
      </c>
      <c r="B49" s="16"/>
      <c r="C49" s="9"/>
      <c r="D49" s="9" t="s">
        <v>70</v>
      </c>
      <c r="E49" s="9"/>
      <c r="F49" s="51"/>
      <c r="G49" s="17">
        <f>'[3]hg4tb601'!B142</f>
        <v>2009</v>
      </c>
      <c r="H49" s="53">
        <f>'[3]hg4tb601'!C142</f>
        <v>58.4</v>
      </c>
      <c r="I49" s="53">
        <f>'[3]hg4tb601'!D142</f>
        <v>56.9</v>
      </c>
      <c r="J49" s="53">
        <f>'[3]hg4tb601'!E142</f>
        <v>66.2</v>
      </c>
      <c r="K49" s="53">
        <f>'[3]hg4tb601'!G142</f>
        <v>65.2</v>
      </c>
      <c r="L49" s="53">
        <f>'[3]hg4tb601'!I142</f>
        <v>67.3</v>
      </c>
      <c r="M49" s="53">
        <f>'[3]hg4tb601'!J142</f>
        <v>77.4</v>
      </c>
      <c r="N49" s="53">
        <f>'[3]hg4tb601'!M142</f>
        <v>77.1</v>
      </c>
      <c r="O49" s="53">
        <f>'[3]hg4tb601'!N142</f>
        <v>76.1</v>
      </c>
      <c r="P49" s="53">
        <f>'[3]hg4tb601'!P142</f>
        <v>71.1</v>
      </c>
      <c r="Q49" s="53">
        <f>'[3]hg4tb601'!R142</f>
        <v>65.1</v>
      </c>
      <c r="R49" s="53">
        <f>'[3]hg4tb601'!S142</f>
        <v>64.2</v>
      </c>
      <c r="S49" s="53">
        <f>'[3]hg4tb601'!T142</f>
        <v>59</v>
      </c>
      <c r="T49" s="58" t="s">
        <v>83</v>
      </c>
      <c r="U49" s="58" t="s">
        <v>83</v>
      </c>
      <c r="V49" s="45">
        <v>35</v>
      </c>
      <c r="W49" s="9"/>
      <c r="Z49" s="23"/>
    </row>
    <row r="50" spans="1:23" ht="10.5" customHeight="1">
      <c r="A50" s="44">
        <v>36</v>
      </c>
      <c r="B50" s="16"/>
      <c r="C50" s="9"/>
      <c r="D50" s="9"/>
      <c r="E50" s="9" t="s">
        <v>155</v>
      </c>
      <c r="F50" s="50"/>
      <c r="G50" s="17">
        <f>'[3]hg4tb601'!B141</f>
        <v>2010</v>
      </c>
      <c r="H50" s="53">
        <f>'[3]hg4tb601'!C141</f>
        <v>59.3</v>
      </c>
      <c r="I50" s="53">
        <f>'[3]hg4tb601'!D141</f>
        <v>52.4</v>
      </c>
      <c r="J50" s="53">
        <f>'[3]hg4tb601'!E141</f>
        <v>63.8</v>
      </c>
      <c r="K50" s="53">
        <f>'[3]hg4tb601'!G141</f>
        <v>59.7</v>
      </c>
      <c r="L50" s="53">
        <f>'[3]hg4tb601'!I141</f>
        <v>59.1</v>
      </c>
      <c r="M50" s="53" t="str">
        <f>'[3]hg4tb601'!J141</f>
        <v>-</v>
      </c>
      <c r="N50" s="53" t="str">
        <f>'[3]hg4tb601'!M141</f>
        <v>-</v>
      </c>
      <c r="O50" s="53" t="str">
        <f>'[3]hg4tb601'!N141</f>
        <v>-</v>
      </c>
      <c r="P50" s="53" t="str">
        <f>'[3]hg4tb601'!P141</f>
        <v>-</v>
      </c>
      <c r="Q50" s="53" t="str">
        <f>'[3]hg4tb601'!R141</f>
        <v>-</v>
      </c>
      <c r="R50" s="53" t="str">
        <f>'[3]hg4tb601'!S141</f>
        <v>-</v>
      </c>
      <c r="S50" s="53" t="str">
        <f>'[3]hg4tb601'!T141</f>
        <v>-</v>
      </c>
      <c r="T50" s="58">
        <f>'[11]hg4tb301'!$F$97</f>
        <v>-12.2</v>
      </c>
      <c r="U50" s="58">
        <f>'[11]hg4tb301'!$G$97</f>
        <v>-6.2</v>
      </c>
      <c r="V50" s="45">
        <v>36</v>
      </c>
      <c r="W50" s="9"/>
    </row>
    <row r="51" spans="1:23" ht="16.5" customHeight="1">
      <c r="A51" s="44">
        <v>37</v>
      </c>
      <c r="B51" s="16"/>
      <c r="C51" s="9"/>
      <c r="D51" s="9" t="s">
        <v>71</v>
      </c>
      <c r="E51" s="9"/>
      <c r="F51" s="50"/>
      <c r="G51" s="17">
        <f>'[3]hg4tb601'!B185</f>
        <v>2009</v>
      </c>
      <c r="H51" s="53">
        <f>'[3]hg4tb601'!C185</f>
        <v>89.3</v>
      </c>
      <c r="I51" s="53">
        <f>'[3]hg4tb601'!D185</f>
        <v>87.9</v>
      </c>
      <c r="J51" s="53">
        <f>'[3]hg4tb601'!E185</f>
        <v>112.1</v>
      </c>
      <c r="K51" s="53">
        <f>'[3]hg4tb601'!G185</f>
        <v>120.2</v>
      </c>
      <c r="L51" s="53">
        <f>'[3]hg4tb601'!I185</f>
        <v>111.2</v>
      </c>
      <c r="M51" s="53">
        <f>'[3]hg4tb601'!J185</f>
        <v>99.9</v>
      </c>
      <c r="N51" s="53">
        <f>'[3]hg4tb601'!M185</f>
        <v>107</v>
      </c>
      <c r="O51" s="53">
        <f>'[3]hg4tb601'!N185</f>
        <v>101.3</v>
      </c>
      <c r="P51" s="53">
        <f>'[3]hg4tb601'!P185</f>
        <v>110.2</v>
      </c>
      <c r="Q51" s="53">
        <f>'[3]hg4tb601'!R185</f>
        <v>111</v>
      </c>
      <c r="R51" s="53">
        <f>'[3]hg4tb601'!S185</f>
        <v>109.8</v>
      </c>
      <c r="S51" s="53">
        <f>'[3]hg4tb601'!T185</f>
        <v>110.1</v>
      </c>
      <c r="T51" s="58" t="s">
        <v>83</v>
      </c>
      <c r="U51" s="58" t="s">
        <v>83</v>
      </c>
      <c r="V51" s="45">
        <v>37</v>
      </c>
      <c r="W51" s="9"/>
    </row>
    <row r="52" spans="1:23" ht="12.75" customHeight="1">
      <c r="A52" s="44">
        <v>38</v>
      </c>
      <c r="B52" s="16"/>
      <c r="C52" s="9"/>
      <c r="D52" s="9"/>
      <c r="E52" s="9" t="s">
        <v>72</v>
      </c>
      <c r="F52" s="50"/>
      <c r="G52" s="17">
        <f>'[3]hg4tb601'!B184</f>
        <v>2010</v>
      </c>
      <c r="H52" s="53">
        <f>'[3]hg4tb601'!C184</f>
        <v>83.3</v>
      </c>
      <c r="I52" s="53">
        <f>'[3]hg4tb601'!D184</f>
        <v>87.2</v>
      </c>
      <c r="J52" s="53">
        <f>'[3]hg4tb601'!E184</f>
        <v>117.3</v>
      </c>
      <c r="K52" s="53">
        <f>'[3]hg4tb601'!G184</f>
        <v>115</v>
      </c>
      <c r="L52" s="53">
        <f>'[3]hg4tb601'!I184</f>
        <v>104.3</v>
      </c>
      <c r="M52" s="53" t="str">
        <f>'[3]hg4tb601'!J184</f>
        <v>-</v>
      </c>
      <c r="N52" s="53" t="str">
        <f>'[3]hg4tb601'!M184</f>
        <v>-</v>
      </c>
      <c r="O52" s="53" t="str">
        <f>'[3]hg4tb601'!N184</f>
        <v>-</v>
      </c>
      <c r="P52" s="53" t="str">
        <f>'[3]hg4tb601'!P184</f>
        <v>-</v>
      </c>
      <c r="Q52" s="53" t="str">
        <f>'[3]hg4tb601'!R184</f>
        <v>-</v>
      </c>
      <c r="R52" s="53" t="str">
        <f>'[3]hg4tb601'!S184</f>
        <v>-</v>
      </c>
      <c r="S52" s="53" t="str">
        <f>'[3]hg4tb601'!T184</f>
        <v>-</v>
      </c>
      <c r="T52" s="58">
        <f>'[11]hg4tb301'!$F$116</f>
        <v>-6.2</v>
      </c>
      <c r="U52" s="58">
        <f>'[11]hg4tb301'!$G$116</f>
        <v>-2.6</v>
      </c>
      <c r="V52" s="45">
        <v>38</v>
      </c>
      <c r="W52" s="9"/>
    </row>
    <row r="53" spans="1:23" ht="16.5" customHeight="1">
      <c r="A53" s="44">
        <v>39</v>
      </c>
      <c r="B53" s="16"/>
      <c r="C53" s="9"/>
      <c r="D53" s="9" t="s">
        <v>73</v>
      </c>
      <c r="E53" s="9"/>
      <c r="F53" s="50"/>
      <c r="G53" s="17">
        <f>'[3]hg4tb601'!B269</f>
        <v>2009</v>
      </c>
      <c r="H53" s="53">
        <f>'[3]hg4tb601'!C269</f>
        <v>95.4</v>
      </c>
      <c r="I53" s="53">
        <f>'[3]hg4tb601'!D269</f>
        <v>88.1</v>
      </c>
      <c r="J53" s="53">
        <f>'[3]hg4tb601'!E269</f>
        <v>98.5</v>
      </c>
      <c r="K53" s="53">
        <f>'[3]hg4tb601'!G269</f>
        <v>105.9</v>
      </c>
      <c r="L53" s="53">
        <f>'[3]hg4tb601'!I269</f>
        <v>97.3</v>
      </c>
      <c r="M53" s="53">
        <f>'[3]hg4tb601'!J269</f>
        <v>96.3</v>
      </c>
      <c r="N53" s="53">
        <f>'[3]hg4tb601'!M269</f>
        <v>99</v>
      </c>
      <c r="O53" s="53">
        <f>'[3]hg4tb601'!N269</f>
        <v>95.4</v>
      </c>
      <c r="P53" s="53">
        <f>'[3]hg4tb601'!P269</f>
        <v>100</v>
      </c>
      <c r="Q53" s="53">
        <f>'[3]hg4tb601'!R269</f>
        <v>108</v>
      </c>
      <c r="R53" s="53">
        <f>'[3]hg4tb601'!S269</f>
        <v>106.3</v>
      </c>
      <c r="S53" s="53">
        <f>'[3]hg4tb601'!T269</f>
        <v>115.4</v>
      </c>
      <c r="T53" s="58" t="s">
        <v>83</v>
      </c>
      <c r="U53" s="58" t="s">
        <v>83</v>
      </c>
      <c r="V53" s="45">
        <v>39</v>
      </c>
      <c r="W53" s="9"/>
    </row>
    <row r="54" spans="1:23" ht="10.5" customHeight="1">
      <c r="A54" s="44">
        <v>40</v>
      </c>
      <c r="B54" s="20"/>
      <c r="C54" s="15"/>
      <c r="D54" s="9"/>
      <c r="E54" s="9"/>
      <c r="F54" s="50"/>
      <c r="G54" s="17">
        <f>'[3]hg4tb601'!B268</f>
        <v>2010</v>
      </c>
      <c r="H54" s="53">
        <f>'[3]hg4tb601'!C268</f>
        <v>92</v>
      </c>
      <c r="I54" s="53">
        <f>'[3]hg4tb601'!D268</f>
        <v>88.7</v>
      </c>
      <c r="J54" s="53">
        <f>'[3]hg4tb601'!E268</f>
        <v>105.9</v>
      </c>
      <c r="K54" s="53">
        <f>'[3]hg4tb601'!G268</f>
        <v>101.7</v>
      </c>
      <c r="L54" s="53">
        <f>'[3]hg4tb601'!I268</f>
        <v>98.6</v>
      </c>
      <c r="M54" s="53" t="str">
        <f>'[3]hg4tb601'!J268</f>
        <v>-</v>
      </c>
      <c r="N54" s="53" t="str">
        <f>'[3]hg4tb601'!M268</f>
        <v>-</v>
      </c>
      <c r="O54" s="53" t="str">
        <f>'[3]hg4tb601'!N268</f>
        <v>-</v>
      </c>
      <c r="P54" s="53" t="str">
        <f>'[3]hg4tb601'!P268</f>
        <v>-</v>
      </c>
      <c r="Q54" s="53" t="str">
        <f>'[3]hg4tb601'!R268</f>
        <v>-</v>
      </c>
      <c r="R54" s="53" t="str">
        <f>'[3]hg4tb601'!S268</f>
        <v>-</v>
      </c>
      <c r="S54" s="53" t="str">
        <f>'[3]hg4tb601'!T268</f>
        <v>-</v>
      </c>
      <c r="T54" s="58">
        <f>'[11]hg4tb301'!$F$173</f>
        <v>1.4</v>
      </c>
      <c r="U54" s="58">
        <f>'[11]hg4tb301'!$G$173</f>
        <v>0.3</v>
      </c>
      <c r="V54" s="45">
        <v>40</v>
      </c>
      <c r="W54" s="9"/>
    </row>
    <row r="55" spans="1:23" ht="16.5" customHeight="1">
      <c r="A55" s="44">
        <v>41</v>
      </c>
      <c r="B55" s="16"/>
      <c r="C55" s="9"/>
      <c r="D55" s="9" t="s">
        <v>167</v>
      </c>
      <c r="E55" s="9"/>
      <c r="F55" s="50"/>
      <c r="G55" s="17">
        <f>'[3]hg4tb601'!B364</f>
        <v>2009</v>
      </c>
      <c r="H55" s="53">
        <f>'[3]hg4tb601'!C364</f>
        <v>92.4</v>
      </c>
      <c r="I55" s="53">
        <f>'[3]hg4tb601'!D364</f>
        <v>84.9</v>
      </c>
      <c r="J55" s="53">
        <f>'[3]hg4tb601'!E364</f>
        <v>113.3</v>
      </c>
      <c r="K55" s="53">
        <f>'[3]hg4tb601'!G364</f>
        <v>107.6</v>
      </c>
      <c r="L55" s="53">
        <f>'[3]hg4tb601'!I364</f>
        <v>101.5</v>
      </c>
      <c r="M55" s="53">
        <f>'[3]hg4tb601'!J364</f>
        <v>98.2</v>
      </c>
      <c r="N55" s="53">
        <f>'[3]hg4tb601'!M364</f>
        <v>97.3</v>
      </c>
      <c r="O55" s="53">
        <f>'[3]hg4tb601'!N364</f>
        <v>85.8</v>
      </c>
      <c r="P55" s="53">
        <f>'[3]hg4tb601'!P364</f>
        <v>106.5</v>
      </c>
      <c r="Q55" s="53">
        <f>'[3]hg4tb601'!R364</f>
        <v>102</v>
      </c>
      <c r="R55" s="53">
        <f>'[3]hg4tb601'!S364</f>
        <v>78.1</v>
      </c>
      <c r="S55" s="53">
        <f>'[3]hg4tb601'!T364</f>
        <v>91.5</v>
      </c>
      <c r="T55" s="58" t="s">
        <v>83</v>
      </c>
      <c r="U55" s="58" t="s">
        <v>83</v>
      </c>
      <c r="V55" s="45">
        <v>41</v>
      </c>
      <c r="W55" s="9"/>
    </row>
    <row r="56" spans="1:23" ht="10.5" customHeight="1">
      <c r="A56" s="44">
        <v>42</v>
      </c>
      <c r="B56" s="16"/>
      <c r="C56" s="9"/>
      <c r="D56" s="9"/>
      <c r="E56" s="9" t="s">
        <v>74</v>
      </c>
      <c r="F56" s="50"/>
      <c r="G56" s="17">
        <f>'[3]hg4tb601'!B363</f>
        <v>2010</v>
      </c>
      <c r="H56" s="53">
        <f>'[3]hg4tb601'!C363</f>
        <v>74.3</v>
      </c>
      <c r="I56" s="53">
        <f>'[3]hg4tb601'!D363</f>
        <v>85.6</v>
      </c>
      <c r="J56" s="53">
        <f>'[3]hg4tb601'!E363</f>
        <v>99</v>
      </c>
      <c r="K56" s="53">
        <f>'[3]hg4tb601'!G363</f>
        <v>99.8</v>
      </c>
      <c r="L56" s="53">
        <f>'[3]hg4tb601'!I363</f>
        <v>103.6</v>
      </c>
      <c r="M56" s="53" t="str">
        <f>'[3]hg4tb601'!J363</f>
        <v>-</v>
      </c>
      <c r="N56" s="53" t="str">
        <f>'[3]hg4tb601'!M363</f>
        <v>-</v>
      </c>
      <c r="O56" s="53" t="str">
        <f>'[3]hg4tb601'!N363</f>
        <v>-</v>
      </c>
      <c r="P56" s="53" t="str">
        <f>'[3]hg4tb601'!P363</f>
        <v>-</v>
      </c>
      <c r="Q56" s="53" t="str">
        <f>'[3]hg4tb601'!R363</f>
        <v>-</v>
      </c>
      <c r="R56" s="53" t="str">
        <f>'[3]hg4tb601'!S363</f>
        <v>-</v>
      </c>
      <c r="S56" s="53" t="str">
        <f>'[3]hg4tb601'!T363</f>
        <v>-</v>
      </c>
      <c r="T56" s="58">
        <f>'[11]hg4tb301'!$F$236</f>
        <v>2.1</v>
      </c>
      <c r="U56" s="58">
        <f>'[11]hg4tb301'!$G$236</f>
        <v>-7.5</v>
      </c>
      <c r="V56" s="45">
        <v>42</v>
      </c>
      <c r="W56" s="9"/>
    </row>
    <row r="57" spans="1:23" ht="16.5" customHeight="1">
      <c r="A57" s="44">
        <v>43</v>
      </c>
      <c r="B57" s="20"/>
      <c r="C57" s="15" t="s">
        <v>4</v>
      </c>
      <c r="D57" s="9"/>
      <c r="E57" s="9"/>
      <c r="F57" s="50"/>
      <c r="G57" s="21">
        <f>'[4]hg4tb601'!B122</f>
        <v>2009</v>
      </c>
      <c r="H57" s="52">
        <f>'[4]hg4tb601'!C122</f>
        <v>74.3</v>
      </c>
      <c r="I57" s="52">
        <f>'[4]hg4tb601'!D122</f>
        <v>74.2</v>
      </c>
      <c r="J57" s="52">
        <f>'[4]hg4tb601'!E122</f>
        <v>78.5</v>
      </c>
      <c r="K57" s="52">
        <f>'[4]hg4tb601'!G122</f>
        <v>88.1</v>
      </c>
      <c r="L57" s="52">
        <f>'[4]hg4tb601'!I122</f>
        <v>98.8</v>
      </c>
      <c r="M57" s="52">
        <f>'[4]hg4tb601'!J122</f>
        <v>93.3</v>
      </c>
      <c r="N57" s="52">
        <f>'[4]hg4tb601'!M122</f>
        <v>87.9</v>
      </c>
      <c r="O57" s="52">
        <f>'[4]hg4tb601'!N122</f>
        <v>95.6</v>
      </c>
      <c r="P57" s="52">
        <f>'[4]hg4tb601'!P122</f>
        <v>92.6</v>
      </c>
      <c r="Q57" s="52">
        <f>'[4]hg4tb601'!R122</f>
        <v>92.5</v>
      </c>
      <c r="R57" s="52">
        <f>'[4]hg4tb601'!S122</f>
        <v>81.5</v>
      </c>
      <c r="S57" s="52">
        <f>'[4]hg4tb601'!T122</f>
        <v>94.8</v>
      </c>
      <c r="T57" s="57" t="s">
        <v>83</v>
      </c>
      <c r="U57" s="57" t="s">
        <v>83</v>
      </c>
      <c r="V57" s="45">
        <v>43</v>
      </c>
      <c r="W57" s="9"/>
    </row>
    <row r="58" spans="1:23" ht="10.5" customHeight="1">
      <c r="A58" s="44">
        <v>44</v>
      </c>
      <c r="B58" s="16"/>
      <c r="C58" s="9"/>
      <c r="D58" s="9"/>
      <c r="E58" s="9"/>
      <c r="F58" s="49">
        <f>IF('[9]hg4tb671'!$A$425="        Haushaltsger.,Baubedarf","","F E H L E R")</f>
      </c>
      <c r="G58" s="21">
        <f>'[4]hg4tb601'!B121</f>
        <v>2010</v>
      </c>
      <c r="H58" s="52">
        <f>'[4]hg4tb601'!C121</f>
        <v>71</v>
      </c>
      <c r="I58" s="52">
        <f>'[4]hg4tb601'!D121</f>
        <v>73.1</v>
      </c>
      <c r="J58" s="52">
        <f>'[4]hg4tb601'!E121</f>
        <v>78.1</v>
      </c>
      <c r="K58" s="52">
        <f>'[4]hg4tb601'!G121</f>
        <v>87.1</v>
      </c>
      <c r="L58" s="52">
        <f>'[4]hg4tb601'!I121</f>
        <v>95.1</v>
      </c>
      <c r="M58" s="52" t="str">
        <f>'[4]hg4tb601'!J121</f>
        <v>-</v>
      </c>
      <c r="N58" s="52" t="str">
        <f>'[4]hg4tb601'!M121</f>
        <v>-</v>
      </c>
      <c r="O58" s="52" t="str">
        <f>'[4]hg4tb601'!N121</f>
        <v>-</v>
      </c>
      <c r="P58" s="52" t="str">
        <f>'[4]hg4tb601'!P121</f>
        <v>-</v>
      </c>
      <c r="Q58" s="52" t="str">
        <f>'[4]hg4tb601'!R121</f>
        <v>-</v>
      </c>
      <c r="R58" s="52" t="str">
        <f>'[4]hg4tb601'!S121</f>
        <v>-</v>
      </c>
      <c r="S58" s="52" t="str">
        <f>'[4]hg4tb601'!T121</f>
        <v>-</v>
      </c>
      <c r="T58" s="57">
        <f>'[12]hg4tb301'!$F$79</f>
        <v>-3.8</v>
      </c>
      <c r="U58" s="57">
        <f>'[12]hg4tb301'!$G$79</f>
        <v>-2.3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f>IF('[12]hg4tb301'!$A$53="56.21.0 Event-Caterer            ","","F E H L E R")</f>
      </c>
      <c r="V59" s="45"/>
      <c r="W59" s="9"/>
    </row>
    <row r="60" spans="1:23" ht="16.5" customHeight="1">
      <c r="A60" s="44">
        <v>45</v>
      </c>
      <c r="B60" s="16"/>
      <c r="C60" s="9"/>
      <c r="D60" s="9" t="s">
        <v>3</v>
      </c>
      <c r="E60" s="9"/>
      <c r="F60" s="50"/>
      <c r="G60" s="17">
        <f>'[4]hg4tb601'!B15</f>
        <v>2009</v>
      </c>
      <c r="H60" s="53">
        <f>'[4]hg4tb601'!C15</f>
        <v>78.4</v>
      </c>
      <c r="I60" s="53">
        <f>'[4]hg4tb601'!D15</f>
        <v>74.5</v>
      </c>
      <c r="J60" s="53">
        <f>'[4]hg4tb601'!E15</f>
        <v>78.7</v>
      </c>
      <c r="K60" s="53">
        <f>'[4]hg4tb601'!G15</f>
        <v>90.1</v>
      </c>
      <c r="L60" s="53">
        <f>'[4]hg4tb601'!I15</f>
        <v>112.6</v>
      </c>
      <c r="M60" s="53">
        <f>'[4]hg4tb601'!J15</f>
        <v>105.6</v>
      </c>
      <c r="N60" s="53">
        <f>'[4]hg4tb601'!M15</f>
        <v>93.1</v>
      </c>
      <c r="O60" s="53">
        <f>'[4]hg4tb601'!N15</f>
        <v>101.8</v>
      </c>
      <c r="P60" s="53">
        <f>'[4]hg4tb601'!P15</f>
        <v>108.4</v>
      </c>
      <c r="Q60" s="53">
        <f>'[4]hg4tb601'!R15</f>
        <v>102.9</v>
      </c>
      <c r="R60" s="53">
        <f>'[4]hg4tb601'!S15</f>
        <v>82.5</v>
      </c>
      <c r="S60" s="53">
        <f>'[4]hg4tb601'!T15</f>
        <v>100.6</v>
      </c>
      <c r="T60" s="58" t="s">
        <v>83</v>
      </c>
      <c r="U60" s="58" t="s">
        <v>83</v>
      </c>
      <c r="V60" s="45">
        <v>45</v>
      </c>
      <c r="W60" s="9"/>
    </row>
    <row r="61" spans="1:23" ht="10.5" customHeight="1">
      <c r="A61" s="44">
        <v>46</v>
      </c>
      <c r="B61" s="16"/>
      <c r="C61" s="9"/>
      <c r="D61" s="15"/>
      <c r="E61" s="9"/>
      <c r="F61" s="50"/>
      <c r="G61" s="17">
        <f>'[4]hg4tb601'!B14</f>
        <v>2010</v>
      </c>
      <c r="H61" s="53">
        <f>'[4]hg4tb601'!C14</f>
        <v>75.9</v>
      </c>
      <c r="I61" s="53">
        <f>'[4]hg4tb601'!D14</f>
        <v>72.6</v>
      </c>
      <c r="J61" s="53">
        <f>'[4]hg4tb601'!E14</f>
        <v>75.3</v>
      </c>
      <c r="K61" s="53">
        <f>'[4]hg4tb601'!G14</f>
        <v>89.2</v>
      </c>
      <c r="L61" s="53">
        <f>'[4]hg4tb601'!I14</f>
        <v>107.4</v>
      </c>
      <c r="M61" s="53" t="str">
        <f>'[4]hg4tb601'!J14</f>
        <v>-</v>
      </c>
      <c r="N61" s="53" t="str">
        <f>'[4]hg4tb601'!M14</f>
        <v>-</v>
      </c>
      <c r="O61" s="53" t="str">
        <f>'[4]hg4tb601'!N14</f>
        <v>-</v>
      </c>
      <c r="P61" s="53" t="str">
        <f>'[4]hg4tb601'!P14</f>
        <v>-</v>
      </c>
      <c r="Q61" s="53" t="str">
        <f>'[4]hg4tb601'!R14</f>
        <v>-</v>
      </c>
      <c r="R61" s="53" t="str">
        <f>'[4]hg4tb601'!S14</f>
        <v>-</v>
      </c>
      <c r="S61" s="53" t="str">
        <f>'[4]hg4tb601'!T14</f>
        <v>-</v>
      </c>
      <c r="T61" s="58">
        <f>'[12]hg4tb301'!$F$13</f>
        <v>-4.6</v>
      </c>
      <c r="U61" s="58">
        <f>'[12]hg4tb301'!$G$13</f>
        <v>-3.2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f>'[4]hg4tb601'!B18</f>
        <v>2009</v>
      </c>
      <c r="H63" s="53">
        <f>'[4]hg4tb601'!C18</f>
        <v>79.5</v>
      </c>
      <c r="I63" s="53">
        <f>'[4]hg4tb601'!D18</f>
        <v>73.6</v>
      </c>
      <c r="J63" s="53">
        <f>'[4]hg4tb601'!E18</f>
        <v>80.1</v>
      </c>
      <c r="K63" s="53">
        <f>'[4]hg4tb601'!G18</f>
        <v>89.9</v>
      </c>
      <c r="L63" s="53">
        <f>'[4]hg4tb601'!I18</f>
        <v>112.8</v>
      </c>
      <c r="M63" s="53">
        <f>'[4]hg4tb601'!J18</f>
        <v>104.8</v>
      </c>
      <c r="N63" s="53">
        <f>'[4]hg4tb601'!M18</f>
        <v>90.2</v>
      </c>
      <c r="O63" s="53">
        <f>'[4]hg4tb601'!N18</f>
        <v>99.3</v>
      </c>
      <c r="P63" s="53">
        <f>'[4]hg4tb601'!P18</f>
        <v>108.5</v>
      </c>
      <c r="Q63" s="53">
        <f>'[4]hg4tb601'!R18</f>
        <v>104.9</v>
      </c>
      <c r="R63" s="53">
        <f>'[4]hg4tb601'!S18</f>
        <v>84.7</v>
      </c>
      <c r="S63" s="53">
        <f>'[4]hg4tb601'!T18</f>
        <v>103.2</v>
      </c>
      <c r="T63" s="58" t="s">
        <v>83</v>
      </c>
      <c r="U63" s="58" t="s">
        <v>83</v>
      </c>
      <c r="V63" s="45">
        <v>47</v>
      </c>
      <c r="W63" s="9"/>
    </row>
    <row r="64" spans="1:23" ht="10.5" customHeight="1">
      <c r="A64" s="44">
        <v>48</v>
      </c>
      <c r="B64" s="16"/>
      <c r="C64" s="9"/>
      <c r="D64" s="9"/>
      <c r="E64" s="9"/>
      <c r="F64" s="50"/>
      <c r="G64" s="17">
        <f>'[4]hg4tb601'!B17</f>
        <v>2010</v>
      </c>
      <c r="H64" s="53">
        <f>'[4]hg4tb601'!C17</f>
        <v>77.4</v>
      </c>
      <c r="I64" s="53">
        <f>'[4]hg4tb601'!D17</f>
        <v>72.1</v>
      </c>
      <c r="J64" s="53">
        <f>'[4]hg4tb601'!E17</f>
        <v>74.9</v>
      </c>
      <c r="K64" s="53">
        <f>'[4]hg4tb601'!G17</f>
        <v>88.9</v>
      </c>
      <c r="L64" s="53">
        <f>'[4]hg4tb601'!I17</f>
        <v>107.3</v>
      </c>
      <c r="M64" s="53" t="str">
        <f>'[4]hg4tb601'!J17</f>
        <v>-</v>
      </c>
      <c r="N64" s="53" t="str">
        <f>'[4]hg4tb601'!M17</f>
        <v>-</v>
      </c>
      <c r="O64" s="53" t="str">
        <f>'[4]hg4tb601'!N17</f>
        <v>-</v>
      </c>
      <c r="P64" s="53" t="str">
        <f>'[4]hg4tb601'!P17</f>
        <v>-</v>
      </c>
      <c r="Q64" s="53" t="str">
        <f>'[4]hg4tb601'!R17</f>
        <v>-</v>
      </c>
      <c r="R64" s="53" t="str">
        <f>'[4]hg4tb601'!S17</f>
        <v>-</v>
      </c>
      <c r="S64" s="53" t="str">
        <f>'[4]hg4tb601'!T17</f>
        <v>-</v>
      </c>
      <c r="T64" s="58">
        <f>'[12]hg4tb301'!$F$15</f>
        <v>-4.8</v>
      </c>
      <c r="U64" s="58">
        <f>'[12]hg4tb301'!$G$15</f>
        <v>-3.5</v>
      </c>
      <c r="V64" s="45">
        <v>48</v>
      </c>
      <c r="W64" s="9"/>
    </row>
    <row r="65" spans="1:23" ht="16.5" customHeight="1">
      <c r="A65" s="44">
        <v>49</v>
      </c>
      <c r="B65" s="16"/>
      <c r="C65" s="9"/>
      <c r="D65" s="9" t="s">
        <v>76</v>
      </c>
      <c r="E65" s="9"/>
      <c r="F65" s="50"/>
      <c r="G65" s="17">
        <f>'[4]hg4tb601'!B59</f>
        <v>2009</v>
      </c>
      <c r="H65" s="53">
        <f>'[4]hg4tb601'!C59</f>
        <v>72.2</v>
      </c>
      <c r="I65" s="53">
        <f>'[4]hg4tb601'!D59</f>
        <v>74</v>
      </c>
      <c r="J65" s="53">
        <f>'[4]hg4tb601'!E59</f>
        <v>78.3</v>
      </c>
      <c r="K65" s="53">
        <f>'[4]hg4tb601'!G59</f>
        <v>87</v>
      </c>
      <c r="L65" s="53">
        <f>'[4]hg4tb601'!I59</f>
        <v>91.8</v>
      </c>
      <c r="M65" s="53">
        <f>'[4]hg4tb601'!J59</f>
        <v>87</v>
      </c>
      <c r="N65" s="53">
        <f>'[4]hg4tb601'!M59</f>
        <v>85.2</v>
      </c>
      <c r="O65" s="53">
        <f>'[4]hg4tb601'!N59</f>
        <v>92.4</v>
      </c>
      <c r="P65" s="53">
        <f>'[4]hg4tb601'!P59</f>
        <v>84.7</v>
      </c>
      <c r="Q65" s="53">
        <f>'[4]hg4tb601'!R59</f>
        <v>87.1</v>
      </c>
      <c r="R65" s="53">
        <f>'[4]hg4tb601'!S59</f>
        <v>81</v>
      </c>
      <c r="S65" s="53">
        <f>'[4]hg4tb601'!T59</f>
        <v>91.8</v>
      </c>
      <c r="T65" s="58" t="s">
        <v>83</v>
      </c>
      <c r="U65" s="58" t="s">
        <v>83</v>
      </c>
      <c r="V65" s="45">
        <v>49</v>
      </c>
      <c r="W65" s="9"/>
    </row>
    <row r="66" spans="1:23" ht="10.5" customHeight="1">
      <c r="A66" s="44">
        <v>50</v>
      </c>
      <c r="B66" s="16"/>
      <c r="C66" s="9"/>
      <c r="D66" s="9"/>
      <c r="E66" s="9"/>
      <c r="F66" s="50"/>
      <c r="G66" s="17">
        <f>'[4]hg4tb601'!B58</f>
        <v>2010</v>
      </c>
      <c r="H66" s="53">
        <f>'[4]hg4tb601'!C58</f>
        <v>68.5</v>
      </c>
      <c r="I66" s="53">
        <f>'[4]hg4tb601'!D58</f>
        <v>73.2</v>
      </c>
      <c r="J66" s="53">
        <f>'[4]hg4tb601'!E58</f>
        <v>79.5</v>
      </c>
      <c r="K66" s="53">
        <f>'[4]hg4tb601'!G58</f>
        <v>86</v>
      </c>
      <c r="L66" s="53">
        <f>'[4]hg4tb601'!I58</f>
        <v>88.8</v>
      </c>
      <c r="M66" s="53" t="str">
        <f>'[4]hg4tb601'!J58</f>
        <v>-</v>
      </c>
      <c r="N66" s="53" t="str">
        <f>'[4]hg4tb601'!M58</f>
        <v>-</v>
      </c>
      <c r="O66" s="53" t="str">
        <f>'[4]hg4tb601'!N58</f>
        <v>-</v>
      </c>
      <c r="P66" s="53" t="str">
        <f>'[4]hg4tb601'!P58</f>
        <v>-</v>
      </c>
      <c r="Q66" s="53" t="str">
        <f>'[4]hg4tb601'!R58</f>
        <v>-</v>
      </c>
      <c r="R66" s="53" t="str">
        <f>'[4]hg4tb601'!S58</f>
        <v>-</v>
      </c>
      <c r="S66" s="53" t="str">
        <f>'[4]hg4tb601'!T58</f>
        <v>-</v>
      </c>
      <c r="T66" s="58">
        <f>'[12]hg4tb301'!$F$38</f>
        <v>-3.3</v>
      </c>
      <c r="U66" s="58">
        <f>'[12]hg4tb301'!$G$38</f>
        <v>-1.8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f>'[4]hg4tb601'!B62</f>
        <v>2009</v>
      </c>
      <c r="H68" s="53">
        <f>'[4]hg4tb601'!C62</f>
        <v>67.9</v>
      </c>
      <c r="I68" s="53">
        <f>'[4]hg4tb601'!D62</f>
        <v>69.5</v>
      </c>
      <c r="J68" s="53">
        <f>'[4]hg4tb601'!E62</f>
        <v>74.5</v>
      </c>
      <c r="K68" s="53">
        <f>'[4]hg4tb601'!G62</f>
        <v>85.1</v>
      </c>
      <c r="L68" s="53">
        <f>'[4]hg4tb601'!I62</f>
        <v>93.2</v>
      </c>
      <c r="M68" s="53">
        <f>'[4]hg4tb601'!J62</f>
        <v>88</v>
      </c>
      <c r="N68" s="53">
        <f>'[4]hg4tb601'!M62</f>
        <v>88.6</v>
      </c>
      <c r="O68" s="53">
        <f>'[4]hg4tb601'!N62</f>
        <v>96.1</v>
      </c>
      <c r="P68" s="53">
        <f>'[4]hg4tb601'!P62</f>
        <v>84</v>
      </c>
      <c r="Q68" s="53">
        <f>'[4]hg4tb601'!R62</f>
        <v>87.6</v>
      </c>
      <c r="R68" s="53">
        <f>'[4]hg4tb601'!S62</f>
        <v>78.9</v>
      </c>
      <c r="S68" s="53">
        <f>'[4]hg4tb601'!T62</f>
        <v>93</v>
      </c>
      <c r="T68" s="58" t="s">
        <v>83</v>
      </c>
      <c r="U68" s="58" t="s">
        <v>83</v>
      </c>
      <c r="V68" s="45">
        <v>51</v>
      </c>
      <c r="W68" s="9"/>
    </row>
    <row r="69" spans="1:23" ht="10.5" customHeight="1">
      <c r="A69" s="44">
        <v>52</v>
      </c>
      <c r="B69" s="16"/>
      <c r="C69" s="9"/>
      <c r="D69" s="15"/>
      <c r="E69" s="9"/>
      <c r="F69" s="50" t="s">
        <v>77</v>
      </c>
      <c r="G69" s="17">
        <f>'[4]hg4tb601'!B61</f>
        <v>2010</v>
      </c>
      <c r="H69" s="53">
        <f>'[4]hg4tb601'!C61</f>
        <v>62.7</v>
      </c>
      <c r="I69" s="53">
        <f>'[4]hg4tb601'!D61</f>
        <v>69.4</v>
      </c>
      <c r="J69" s="53">
        <f>'[4]hg4tb601'!E61</f>
        <v>75.9</v>
      </c>
      <c r="K69" s="53">
        <f>'[4]hg4tb601'!G61</f>
        <v>86.2</v>
      </c>
      <c r="L69" s="53">
        <f>'[4]hg4tb601'!I61</f>
        <v>89.6</v>
      </c>
      <c r="M69" s="53" t="str">
        <f>'[4]hg4tb601'!J61</f>
        <v>-</v>
      </c>
      <c r="N69" s="53" t="str">
        <f>'[4]hg4tb601'!M61</f>
        <v>-</v>
      </c>
      <c r="O69" s="53" t="str">
        <f>'[4]hg4tb601'!N61</f>
        <v>-</v>
      </c>
      <c r="P69" s="53" t="str">
        <f>'[4]hg4tb601'!P61</f>
        <v>-</v>
      </c>
      <c r="Q69" s="53" t="str">
        <f>'[4]hg4tb601'!R61</f>
        <v>-</v>
      </c>
      <c r="R69" s="53" t="str">
        <f>'[4]hg4tb601'!S61</f>
        <v>-</v>
      </c>
      <c r="S69" s="53" t="str">
        <f>'[4]hg4tb601'!T61</f>
        <v>-</v>
      </c>
      <c r="T69" s="58">
        <f>'[12]hg4tb301'!$F$40</f>
        <v>-3.9</v>
      </c>
      <c r="U69" s="58">
        <f>'[12]hg4tb301'!$G$40</f>
        <v>-1.6</v>
      </c>
      <c r="V69" s="45">
        <v>52</v>
      </c>
      <c r="W69" s="9"/>
    </row>
    <row r="70" spans="1:23" ht="16.5" customHeight="1">
      <c r="A70" s="44">
        <v>53</v>
      </c>
      <c r="B70" s="16"/>
      <c r="C70" s="9"/>
      <c r="D70" s="9"/>
      <c r="E70" s="9" t="s">
        <v>78</v>
      </c>
      <c r="F70" s="50"/>
      <c r="G70" s="17">
        <f>'[4]hg4tb601'!B93</f>
        <v>2009</v>
      </c>
      <c r="H70" s="53">
        <f>'[4]hg4tb601'!C93</f>
        <v>94.1</v>
      </c>
      <c r="I70" s="53">
        <f>'[4]hg4tb601'!D93</f>
        <v>99.4</v>
      </c>
      <c r="J70" s="53">
        <f>'[4]hg4tb601'!E93</f>
        <v>109</v>
      </c>
      <c r="K70" s="53">
        <f>'[4]hg4tb601'!G93</f>
        <v>104.6</v>
      </c>
      <c r="L70" s="53">
        <f>'[4]hg4tb601'!I93</f>
        <v>96.3</v>
      </c>
      <c r="M70" s="53">
        <f>'[4]hg4tb601'!J93</f>
        <v>99.2</v>
      </c>
      <c r="N70" s="53">
        <f>'[4]hg4tb601'!M93</f>
        <v>86.4</v>
      </c>
      <c r="O70" s="53">
        <f>'[4]hg4tb601'!N93</f>
        <v>95.3</v>
      </c>
      <c r="P70" s="53">
        <f>'[4]hg4tb601'!P93</f>
        <v>103.6</v>
      </c>
      <c r="Q70" s="53">
        <f>'[4]hg4tb601'!R93</f>
        <v>99.7</v>
      </c>
      <c r="R70" s="53">
        <f>'[4]hg4tb601'!S93</f>
        <v>103.1</v>
      </c>
      <c r="S70" s="53">
        <f>'[4]hg4tb601'!T93</f>
        <v>99.7</v>
      </c>
      <c r="T70" s="58" t="s">
        <v>83</v>
      </c>
      <c r="U70" s="58" t="s">
        <v>83</v>
      </c>
      <c r="V70" s="45">
        <v>53</v>
      </c>
      <c r="W70" s="9"/>
    </row>
    <row r="71" spans="1:23" ht="10.5" customHeight="1">
      <c r="A71" s="44">
        <v>54</v>
      </c>
      <c r="B71" s="16"/>
      <c r="C71" s="9"/>
      <c r="D71" s="9"/>
      <c r="E71" s="9"/>
      <c r="F71" s="50" t="s">
        <v>79</v>
      </c>
      <c r="G71" s="17">
        <f>'[4]hg4tb601'!B92</f>
        <v>2010</v>
      </c>
      <c r="H71" s="53">
        <f>'[4]hg4tb601'!C92</f>
        <v>94.9</v>
      </c>
      <c r="I71" s="53">
        <f>'[4]hg4tb601'!D92</f>
        <v>96.6</v>
      </c>
      <c r="J71" s="53">
        <f>'[4]hg4tb601'!E92</f>
        <v>109.9</v>
      </c>
      <c r="K71" s="53">
        <f>'[4]hg4tb601'!G92</f>
        <v>102.2</v>
      </c>
      <c r="L71" s="53">
        <f>'[4]hg4tb601'!I92</f>
        <v>97.5</v>
      </c>
      <c r="M71" s="53" t="str">
        <f>'[4]hg4tb601'!J92</f>
        <v>-</v>
      </c>
      <c r="N71" s="53" t="str">
        <f>'[4]hg4tb601'!M92</f>
        <v>-</v>
      </c>
      <c r="O71" s="53" t="str">
        <f>'[4]hg4tb601'!N92</f>
        <v>-</v>
      </c>
      <c r="P71" s="53" t="str">
        <f>'[4]hg4tb601'!P92</f>
        <v>-</v>
      </c>
      <c r="Q71" s="53" t="str">
        <f>'[4]hg4tb601'!R92</f>
        <v>-</v>
      </c>
      <c r="R71" s="53" t="str">
        <f>'[4]hg4tb601'!S92</f>
        <v>-</v>
      </c>
      <c r="S71" s="53" t="str">
        <f>'[4]hg4tb601'!T92</f>
        <v>-</v>
      </c>
      <c r="T71" s="58">
        <f>'[12]hg4tb301'!$F$51</f>
        <v>1.3</v>
      </c>
      <c r="U71" s="58">
        <f>'[12]hg4tb301'!$G$51</f>
        <v>-0.4</v>
      </c>
      <c r="V71" s="45">
        <v>54</v>
      </c>
      <c r="W71" s="9"/>
    </row>
    <row r="72" spans="1:23" ht="16.5" customHeight="1">
      <c r="A72" s="44">
        <v>55</v>
      </c>
      <c r="B72" s="16"/>
      <c r="C72" s="9"/>
      <c r="D72" s="9"/>
      <c r="E72" s="9" t="s">
        <v>80</v>
      </c>
      <c r="F72" s="50"/>
      <c r="G72" s="17">
        <f>'[4]hg4tb601'!B105</f>
        <v>2009</v>
      </c>
      <c r="H72" s="53">
        <f>'[4]hg4tb601'!C105</f>
        <v>65.2</v>
      </c>
      <c r="I72" s="53">
        <f>'[4]hg4tb601'!D105</f>
        <v>62.4</v>
      </c>
      <c r="J72" s="53">
        <f>'[4]hg4tb601'!E105</f>
        <v>54.5</v>
      </c>
      <c r="K72" s="53">
        <f>'[4]hg4tb601'!G105</f>
        <v>70.6</v>
      </c>
      <c r="L72" s="53">
        <f>'[4]hg4tb601'!I105</f>
        <v>75.1</v>
      </c>
      <c r="M72" s="53">
        <f>'[4]hg4tb601'!J105</f>
        <v>61.6</v>
      </c>
      <c r="N72" s="53">
        <f>'[4]hg4tb601'!M105</f>
        <v>61.4</v>
      </c>
      <c r="O72" s="53">
        <f>'[4]hg4tb601'!N105</f>
        <v>64</v>
      </c>
      <c r="P72" s="53">
        <f>'[4]hg4tb601'!P105</f>
        <v>59.4</v>
      </c>
      <c r="Q72" s="53">
        <f>'[4]hg4tb601'!R105</f>
        <v>64.8</v>
      </c>
      <c r="R72" s="53">
        <f>'[4]hg4tb601'!S105</f>
        <v>59.4</v>
      </c>
      <c r="S72" s="53">
        <f>'[4]hg4tb601'!T105</f>
        <v>71.6</v>
      </c>
      <c r="T72" s="58" t="s">
        <v>83</v>
      </c>
      <c r="U72" s="58" t="s">
        <v>83</v>
      </c>
      <c r="V72" s="45">
        <v>55</v>
      </c>
      <c r="W72" s="9"/>
    </row>
    <row r="73" spans="1:23" ht="10.5" customHeight="1">
      <c r="A73" s="44">
        <v>56</v>
      </c>
      <c r="B73" s="16"/>
      <c r="C73" s="9"/>
      <c r="D73" s="9"/>
      <c r="E73" s="9"/>
      <c r="F73" s="50"/>
      <c r="G73" s="17">
        <f>'[4]hg4tb601'!B104</f>
        <v>2010</v>
      </c>
      <c r="H73" s="53">
        <f>'[4]hg4tb601'!C104</f>
        <v>63.5</v>
      </c>
      <c r="I73" s="53">
        <f>'[4]hg4tb601'!D104</f>
        <v>60.9</v>
      </c>
      <c r="J73" s="53">
        <f>'[4]hg4tb601'!E104</f>
        <v>54.7</v>
      </c>
      <c r="K73" s="53">
        <f>'[4]hg4tb601'!G104</f>
        <v>59.1</v>
      </c>
      <c r="L73" s="53">
        <f>'[4]hg4tb601'!I104</f>
        <v>69.6</v>
      </c>
      <c r="M73" s="53" t="str">
        <f>'[4]hg4tb601'!J104</f>
        <v>-</v>
      </c>
      <c r="N73" s="53" t="str">
        <f>'[4]hg4tb601'!M104</f>
        <v>-</v>
      </c>
      <c r="O73" s="53" t="str">
        <f>'[4]hg4tb601'!N104</f>
        <v>-</v>
      </c>
      <c r="P73" s="53" t="str">
        <f>'[4]hg4tb601'!P104</f>
        <v>-</v>
      </c>
      <c r="Q73" s="53" t="str">
        <f>'[4]hg4tb601'!R104</f>
        <v>-</v>
      </c>
      <c r="R73" s="53" t="str">
        <f>'[4]hg4tb601'!S104</f>
        <v>-</v>
      </c>
      <c r="S73" s="53" t="str">
        <f>'[4]hg4tb601'!T104</f>
        <v>-</v>
      </c>
      <c r="T73" s="58">
        <f>'[12]hg4tb301'!$F$58</f>
        <v>-7.3</v>
      </c>
      <c r="U73" s="58">
        <f>'[12]hg4tb301'!$G$58</f>
        <v>-6.1</v>
      </c>
      <c r="V73" s="45">
        <v>56</v>
      </c>
      <c r="W73" s="9"/>
    </row>
    <row r="74" spans="1:7" ht="10.5" customHeight="1">
      <c r="A74" s="2" t="s">
        <v>81</v>
      </c>
      <c r="G74" s="2">
        <f>IF(SUM(G11:G73)=112532,"","FEHLER!")</f>
      </c>
    </row>
    <row r="75" ht="10.5" customHeight="1">
      <c r="A75" s="2" t="s">
        <v>153</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1">
        <f>'[5]hg4tb631'!B15</f>
        <v>2009</v>
      </c>
      <c r="H11" s="52">
        <f>'[5]hg4tb631'!C15</f>
        <v>88.4</v>
      </c>
      <c r="I11" s="52">
        <f>'[5]hg4tb631'!D15</f>
        <v>87.6</v>
      </c>
      <c r="J11" s="52">
        <f>'[5]hg4tb631'!E15</f>
        <v>86.6</v>
      </c>
      <c r="K11" s="52">
        <f>'[5]hg4tb631'!G15</f>
        <v>86.6</v>
      </c>
      <c r="L11" s="52">
        <f>'[5]hg4tb631'!I15</f>
        <v>86.2</v>
      </c>
      <c r="M11" s="52">
        <f>'[5]hg4tb631'!J15</f>
        <v>86.3</v>
      </c>
      <c r="N11" s="52">
        <f>'[5]hg4tb631'!M15</f>
        <v>86.3</v>
      </c>
      <c r="O11" s="52">
        <f>'[5]hg4tb631'!N15</f>
        <v>87.8</v>
      </c>
      <c r="P11" s="52">
        <f>'[5]hg4tb631'!P15</f>
        <v>88.8</v>
      </c>
      <c r="Q11" s="52">
        <f>'[5]hg4tb631'!R15</f>
        <v>88.5</v>
      </c>
      <c r="R11" s="52">
        <f>'[5]hg4tb631'!S15</f>
        <v>88.3</v>
      </c>
      <c r="S11" s="52">
        <f>'[5]hg4tb631'!T15</f>
        <v>87.9</v>
      </c>
      <c r="T11" s="57" t="s">
        <v>83</v>
      </c>
      <c r="U11" s="57" t="s">
        <v>83</v>
      </c>
      <c r="V11" s="45">
        <v>1</v>
      </c>
    </row>
    <row r="12" spans="1:22" ht="10.5" customHeight="1">
      <c r="A12" s="44">
        <v>2</v>
      </c>
      <c r="B12" s="20"/>
      <c r="C12" s="15"/>
      <c r="D12" s="15" t="s">
        <v>56</v>
      </c>
      <c r="E12" s="15"/>
      <c r="F12" s="49"/>
      <c r="G12" s="21">
        <f>'[5]hg4tb631'!B14</f>
        <v>2010</v>
      </c>
      <c r="H12" s="52">
        <f>'[5]hg4tb631'!C14</f>
        <v>87.1</v>
      </c>
      <c r="I12" s="52">
        <f>'[5]hg4tb631'!D14</f>
        <v>88.1</v>
      </c>
      <c r="J12" s="52">
        <f>'[5]hg4tb631'!E14</f>
        <v>86.8</v>
      </c>
      <c r="K12" s="52">
        <f>'[5]hg4tb631'!G14</f>
        <v>86.2</v>
      </c>
      <c r="L12" s="52">
        <f>'[5]hg4tb631'!I14</f>
        <v>85.9</v>
      </c>
      <c r="M12" s="52" t="str">
        <f>'[5]hg4tb631'!J14</f>
        <v>-</v>
      </c>
      <c r="N12" s="52" t="str">
        <f>'[5]hg4tb631'!M14</f>
        <v>-</v>
      </c>
      <c r="O12" s="52" t="str">
        <f>'[5]hg4tb631'!N14</f>
        <v>-</v>
      </c>
      <c r="P12" s="52" t="str">
        <f>'[5]hg4tb631'!P14</f>
        <v>-</v>
      </c>
      <c r="Q12" s="52" t="str">
        <f>'[5]hg4tb631'!R14</f>
        <v>-</v>
      </c>
      <c r="R12" s="52" t="str">
        <f>'[5]hg4tb631'!S14</f>
        <v>-</v>
      </c>
      <c r="S12" s="52" t="str">
        <f>'[5]hg4tb631'!T14</f>
        <v>-</v>
      </c>
      <c r="T12" s="57">
        <f>'[14]hg4tb401'!$E$17</f>
        <v>-0.3</v>
      </c>
      <c r="U12" s="57">
        <f>'[14]hg4tb401'!$K$17</f>
        <v>-0.3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IF('[4]hg4tb601'!$A$117="        Gastronomie            ","","F E H L E R")</f>
      </c>
      <c r="V13" s="45"/>
    </row>
    <row r="14" spans="1:22" ht="10.5" customHeight="1">
      <c r="A14" s="44">
        <v>3</v>
      </c>
      <c r="B14" s="16"/>
      <c r="C14" s="9"/>
      <c r="D14" s="9" t="s">
        <v>27</v>
      </c>
      <c r="E14" s="9"/>
      <c r="F14" s="50"/>
      <c r="G14" s="17">
        <f>'[5]hg4tb631'!B17</f>
        <v>2009</v>
      </c>
      <c r="H14" s="53">
        <f>'[5]hg4tb631'!C17</f>
        <v>90.7</v>
      </c>
      <c r="I14" s="53">
        <f>'[5]hg4tb631'!D17</f>
        <v>89.9</v>
      </c>
      <c r="J14" s="53">
        <f>'[5]hg4tb631'!E17</f>
        <v>88.7</v>
      </c>
      <c r="K14" s="53">
        <f>'[5]hg4tb631'!G17</f>
        <v>89.4</v>
      </c>
      <c r="L14" s="53">
        <f>'[5]hg4tb631'!I17</f>
        <v>89</v>
      </c>
      <c r="M14" s="53">
        <f>'[5]hg4tb631'!J17</f>
        <v>89.7</v>
      </c>
      <c r="N14" s="53">
        <f>'[5]hg4tb631'!M17</f>
        <v>89.6</v>
      </c>
      <c r="O14" s="53">
        <f>'[5]hg4tb631'!N17</f>
        <v>90.2</v>
      </c>
      <c r="P14" s="53">
        <f>'[5]hg4tb631'!P17</f>
        <v>91.9</v>
      </c>
      <c r="Q14" s="53">
        <f>'[5]hg4tb631'!R17</f>
        <v>91.6</v>
      </c>
      <c r="R14" s="53">
        <f>'[5]hg4tb631'!S17</f>
        <v>92.3</v>
      </c>
      <c r="S14" s="53">
        <f>'[5]hg4tb631'!T17</f>
        <v>92</v>
      </c>
      <c r="T14" s="58" t="s">
        <v>83</v>
      </c>
      <c r="U14" s="58" t="s">
        <v>83</v>
      </c>
      <c r="V14" s="45">
        <v>3</v>
      </c>
    </row>
    <row r="15" spans="1:22" ht="10.5" customHeight="1">
      <c r="A15" s="44">
        <v>4</v>
      </c>
      <c r="B15" s="16"/>
      <c r="C15" s="9"/>
      <c r="D15" s="9"/>
      <c r="E15" s="9"/>
      <c r="F15" s="49">
        <f>IF('[5]hg4tb631'!$A$150="47.41   Eh.m.DV-Gerät.,peripher","","F E H L E R")</f>
      </c>
      <c r="G15" s="17">
        <f>'[5]hg4tb631'!B16</f>
        <v>2010</v>
      </c>
      <c r="H15" s="53">
        <f>'[5]hg4tb631'!C16</f>
        <v>91.4</v>
      </c>
      <c r="I15" s="53">
        <f>'[5]hg4tb631'!D16</f>
        <v>90.5</v>
      </c>
      <c r="J15" s="53">
        <f>'[5]hg4tb631'!E16</f>
        <v>90.8</v>
      </c>
      <c r="K15" s="53">
        <f>'[5]hg4tb631'!G16</f>
        <v>89.5</v>
      </c>
      <c r="L15" s="53">
        <f>'[5]hg4tb631'!I16</f>
        <v>89.5</v>
      </c>
      <c r="M15" s="53" t="str">
        <f>'[5]hg4tb631'!J16</f>
        <v>-</v>
      </c>
      <c r="N15" s="53" t="str">
        <f>'[5]hg4tb631'!M16</f>
        <v>-</v>
      </c>
      <c r="O15" s="53" t="str">
        <f>'[5]hg4tb631'!N16</f>
        <v>-</v>
      </c>
      <c r="P15" s="53" t="str">
        <f>'[5]hg4tb631'!P16</f>
        <v>-</v>
      </c>
      <c r="Q15" s="53" t="str">
        <f>'[5]hg4tb631'!R16</f>
        <v>-</v>
      </c>
      <c r="R15" s="53" t="str">
        <f>'[5]hg4tb631'!S16</f>
        <v>-</v>
      </c>
      <c r="S15" s="53" t="str">
        <f>'[5]hg4tb631'!T16</f>
        <v>-</v>
      </c>
      <c r="T15" s="58">
        <f>'[14]hg4tb401'!$E$18</f>
        <v>0.6</v>
      </c>
      <c r="U15" s="58">
        <f>'[14]hg4tb401'!$K$18</f>
        <v>0.9</v>
      </c>
      <c r="V15" s="45">
        <v>4</v>
      </c>
    </row>
    <row r="16" spans="1:22" ht="16.5" customHeight="1">
      <c r="A16" s="44">
        <v>5</v>
      </c>
      <c r="B16" s="16"/>
      <c r="C16" s="9"/>
      <c r="D16" s="9" t="s">
        <v>57</v>
      </c>
      <c r="E16" s="9"/>
      <c r="F16" s="50"/>
      <c r="G16" s="17">
        <f>'[5]hg4tb631'!B31</f>
        <v>2009</v>
      </c>
      <c r="H16" s="53">
        <f>'[5]hg4tb631'!C31</f>
        <v>76.8</v>
      </c>
      <c r="I16" s="53">
        <f>'[5]hg4tb631'!D31</f>
        <v>76.2</v>
      </c>
      <c r="J16" s="53">
        <f>'[5]hg4tb631'!E31</f>
        <v>75.8</v>
      </c>
      <c r="K16" s="53">
        <f>'[5]hg4tb631'!G31</f>
        <v>74.4</v>
      </c>
      <c r="L16" s="53">
        <f>'[5]hg4tb631'!I31</f>
        <v>73.4</v>
      </c>
      <c r="M16" s="53">
        <f>'[5]hg4tb631'!J31</f>
        <v>73.5</v>
      </c>
      <c r="N16" s="53">
        <f>'[5]hg4tb631'!M31</f>
        <v>73.5</v>
      </c>
      <c r="O16" s="53">
        <f>'[5]hg4tb631'!N31</f>
        <v>78.1</v>
      </c>
      <c r="P16" s="53">
        <f>'[5]hg4tb631'!P31</f>
        <v>77.6</v>
      </c>
      <c r="Q16" s="53">
        <f>'[5]hg4tb631'!R31</f>
        <v>76.6</v>
      </c>
      <c r="R16" s="53">
        <f>'[5]hg4tb631'!S31</f>
        <v>75.8</v>
      </c>
      <c r="S16" s="53">
        <f>'[5]hg4tb631'!T31</f>
        <v>74.4</v>
      </c>
      <c r="T16" s="58" t="s">
        <v>83</v>
      </c>
      <c r="U16" s="58" t="s">
        <v>83</v>
      </c>
      <c r="V16" s="45">
        <v>5</v>
      </c>
    </row>
    <row r="17" spans="1:22" ht="10.5" customHeight="1">
      <c r="A17" s="44">
        <v>6</v>
      </c>
      <c r="B17" s="16"/>
      <c r="C17" s="9"/>
      <c r="D17" s="9"/>
      <c r="E17" s="9" t="s">
        <v>28</v>
      </c>
      <c r="F17" s="50"/>
      <c r="G17" s="17">
        <f>'[5]hg4tb631'!B30</f>
        <v>2010</v>
      </c>
      <c r="H17" s="53">
        <f>'[5]hg4tb631'!C30</f>
        <v>72.4</v>
      </c>
      <c r="I17" s="53">
        <f>'[5]hg4tb631'!D30</f>
        <v>73.9</v>
      </c>
      <c r="J17" s="53">
        <f>'[5]hg4tb631'!E30</f>
        <v>72.9</v>
      </c>
      <c r="K17" s="53">
        <f>'[5]hg4tb631'!G30</f>
        <v>72.9</v>
      </c>
      <c r="L17" s="53">
        <f>'[5]hg4tb631'!I30</f>
        <v>71.8</v>
      </c>
      <c r="M17" s="53" t="str">
        <f>'[5]hg4tb631'!J30</f>
        <v>-</v>
      </c>
      <c r="N17" s="53" t="str">
        <f>'[5]hg4tb631'!M30</f>
        <v>-</v>
      </c>
      <c r="O17" s="53" t="str">
        <f>'[5]hg4tb631'!N30</f>
        <v>-</v>
      </c>
      <c r="P17" s="53" t="str">
        <f>'[5]hg4tb631'!P30</f>
        <v>-</v>
      </c>
      <c r="Q17" s="53" t="str">
        <f>'[5]hg4tb631'!R30</f>
        <v>-</v>
      </c>
      <c r="R17" s="53" t="str">
        <f>'[5]hg4tb631'!S30</f>
        <v>-</v>
      </c>
      <c r="S17" s="53" t="str">
        <f>'[5]hg4tb631'!T30</f>
        <v>-</v>
      </c>
      <c r="T17" s="58">
        <f>'[14]hg4tb401'!$E$27</f>
        <v>-2.1</v>
      </c>
      <c r="U17" s="58">
        <f>'[14]hg4tb401'!$K$27</f>
        <v>-3.4</v>
      </c>
      <c r="V17" s="45">
        <v>6</v>
      </c>
    </row>
    <row r="18" spans="1:22" ht="16.5" customHeight="1">
      <c r="A18" s="44">
        <v>7</v>
      </c>
      <c r="B18" s="16"/>
      <c r="C18" s="9"/>
      <c r="D18" s="9" t="s">
        <v>29</v>
      </c>
      <c r="E18" s="9"/>
      <c r="F18" s="50"/>
      <c r="G18" s="17">
        <f>'[5]hg4tb631'!B46</f>
        <v>2009</v>
      </c>
      <c r="H18" s="53">
        <f>'[5]hg4tb631'!C46</f>
        <v>100.5</v>
      </c>
      <c r="I18" s="53">
        <f>'[5]hg4tb631'!D46</f>
        <v>98.9</v>
      </c>
      <c r="J18" s="53">
        <f>'[5]hg4tb631'!E46</f>
        <v>97.2</v>
      </c>
      <c r="K18" s="53">
        <f>'[5]hg4tb631'!G46</f>
        <v>97.2</v>
      </c>
      <c r="L18" s="53">
        <f>'[5]hg4tb631'!I46</f>
        <v>97.4</v>
      </c>
      <c r="M18" s="53">
        <f>'[5]hg4tb631'!J46</f>
        <v>95.4</v>
      </c>
      <c r="N18" s="53">
        <f>'[5]hg4tb631'!M46</f>
        <v>95.4</v>
      </c>
      <c r="O18" s="53">
        <f>'[5]hg4tb631'!N46</f>
        <v>95.2</v>
      </c>
      <c r="P18" s="53">
        <f>'[5]hg4tb631'!P46</f>
        <v>96.1</v>
      </c>
      <c r="Q18" s="53">
        <f>'[5]hg4tb631'!R46</f>
        <v>96.8</v>
      </c>
      <c r="R18" s="53">
        <f>'[5]hg4tb631'!S46</f>
        <v>94.8</v>
      </c>
      <c r="S18" s="53">
        <f>'[5]hg4tb631'!T46</f>
        <v>95.6</v>
      </c>
      <c r="T18" s="58" t="s">
        <v>83</v>
      </c>
      <c r="U18" s="58" t="s">
        <v>83</v>
      </c>
      <c r="V18" s="45">
        <v>7</v>
      </c>
    </row>
    <row r="19" spans="1:22" ht="10.5" customHeight="1">
      <c r="A19" s="44">
        <v>8</v>
      </c>
      <c r="B19" s="16"/>
      <c r="C19" s="9"/>
      <c r="D19" s="9"/>
      <c r="E19" s="9"/>
      <c r="F19" s="50"/>
      <c r="G19" s="17">
        <f>'[5]hg4tb631'!B45</f>
        <v>2010</v>
      </c>
      <c r="H19" s="53">
        <f>'[5]hg4tb631'!C45</f>
        <v>96.2</v>
      </c>
      <c r="I19" s="53">
        <f>'[5]hg4tb631'!D45</f>
        <v>105.3</v>
      </c>
      <c r="J19" s="53">
        <f>'[5]hg4tb631'!E45</f>
        <v>95.3</v>
      </c>
      <c r="K19" s="53">
        <f>'[5]hg4tb631'!G45</f>
        <v>96.5</v>
      </c>
      <c r="L19" s="53">
        <f>'[5]hg4tb631'!I45</f>
        <v>96.1</v>
      </c>
      <c r="M19" s="53" t="str">
        <f>'[5]hg4tb631'!J45</f>
        <v>-</v>
      </c>
      <c r="N19" s="53" t="str">
        <f>'[5]hg4tb631'!M45</f>
        <v>-</v>
      </c>
      <c r="O19" s="53" t="str">
        <f>'[5]hg4tb631'!N45</f>
        <v>-</v>
      </c>
      <c r="P19" s="53" t="str">
        <f>'[5]hg4tb631'!P45</f>
        <v>-</v>
      </c>
      <c r="Q19" s="53" t="str">
        <f>'[5]hg4tb631'!R45</f>
        <v>-</v>
      </c>
      <c r="R19" s="53" t="str">
        <f>'[5]hg4tb631'!S45</f>
        <v>-</v>
      </c>
      <c r="S19" s="53" t="str">
        <f>'[5]hg4tb631'!T45</f>
        <v>-</v>
      </c>
      <c r="T19" s="58">
        <f>'[14]hg4tb401'!$E$36</f>
        <v>-1.3</v>
      </c>
      <c r="U19" s="58">
        <f>'[14]hg4tb401'!$K$36</f>
        <v>-0.4</v>
      </c>
      <c r="V19" s="45">
        <v>8</v>
      </c>
    </row>
    <row r="20" spans="1:22" ht="15.75" customHeight="1">
      <c r="A20" s="44">
        <v>9</v>
      </c>
      <c r="B20" s="20"/>
      <c r="C20" s="15" t="s">
        <v>82</v>
      </c>
      <c r="D20" s="15"/>
      <c r="E20" s="15"/>
      <c r="F20" s="49"/>
      <c r="G20" s="29">
        <f>'[18]hg4tb631'!B14</f>
        <v>2009</v>
      </c>
      <c r="H20" s="52">
        <f>'[18]hg4tb631'!C14</f>
        <v>86.3</v>
      </c>
      <c r="I20" s="52">
        <f>'[18]hg4tb631'!D14</f>
        <v>86.1</v>
      </c>
      <c r="J20" s="52">
        <f>'[18]hg4tb631'!E14</f>
        <v>86.6</v>
      </c>
      <c r="K20" s="52">
        <f>'[18]hg4tb631'!G14</f>
        <v>86.7</v>
      </c>
      <c r="L20" s="52">
        <f>'[18]hg4tb631'!I14</f>
        <v>86.6</v>
      </c>
      <c r="M20" s="52">
        <f>'[18]hg4tb631'!J14</f>
        <v>86.5</v>
      </c>
      <c r="N20" s="52">
        <f>'[18]hg4tb631'!M14</f>
        <v>86.2</v>
      </c>
      <c r="O20" s="52">
        <f>'[18]hg4tb631'!N14</f>
        <v>86.7</v>
      </c>
      <c r="P20" s="52">
        <f>'[18]hg4tb631'!P14</f>
        <v>86.9</v>
      </c>
      <c r="Q20" s="52">
        <f>'[18]hg4tb631'!R14</f>
        <v>86.3</v>
      </c>
      <c r="R20" s="52">
        <f>'[18]hg4tb631'!S14</f>
        <v>86.8</v>
      </c>
      <c r="S20" s="52">
        <f>'[18]hg4tb631'!T14</f>
        <v>85.5</v>
      </c>
      <c r="T20" s="57" t="s">
        <v>83</v>
      </c>
      <c r="U20" s="57" t="s">
        <v>83</v>
      </c>
      <c r="V20" s="45">
        <v>9</v>
      </c>
    </row>
    <row r="21" spans="1:22" ht="10.5" customHeight="1">
      <c r="A21" s="44">
        <v>10</v>
      </c>
      <c r="B21" s="20"/>
      <c r="C21" s="15"/>
      <c r="D21" s="15" t="s">
        <v>180</v>
      </c>
      <c r="E21" s="15"/>
      <c r="F21" s="49"/>
      <c r="G21" s="29">
        <f>'[18]hg4tb631'!B13</f>
        <v>2010</v>
      </c>
      <c r="H21" s="52">
        <f>'[18]hg4tb631'!C13</f>
        <v>83.1</v>
      </c>
      <c r="I21" s="52">
        <f>'[18]hg4tb631'!D13</f>
        <v>83.1</v>
      </c>
      <c r="J21" s="52">
        <f>'[18]hg4tb631'!E13</f>
        <v>85.7</v>
      </c>
      <c r="K21" s="52">
        <f>'[18]hg4tb631'!G13</f>
        <v>86.7</v>
      </c>
      <c r="L21" s="52">
        <f>'[18]hg4tb631'!I13</f>
        <v>85.5</v>
      </c>
      <c r="M21" s="52" t="str">
        <f>'[18]hg4tb631'!J13</f>
        <v>-</v>
      </c>
      <c r="N21" s="52" t="str">
        <f>'[18]hg4tb631'!M13</f>
        <v>-</v>
      </c>
      <c r="O21" s="52" t="str">
        <f>'[18]hg4tb631'!N13</f>
        <v>-</v>
      </c>
      <c r="P21" s="52" t="str">
        <f>'[18]hg4tb631'!P13</f>
        <v>-</v>
      </c>
      <c r="Q21" s="52" t="str">
        <f>'[18]hg4tb631'!R13</f>
        <v>-</v>
      </c>
      <c r="R21" s="52" t="str">
        <f>'[18]hg4tb631'!S13</f>
        <v>-</v>
      </c>
      <c r="S21" s="52" t="str">
        <f>'[18]hg4tb631'!T13</f>
        <v>-</v>
      </c>
      <c r="T21" s="57">
        <f>'[19]hg4tb401'!$E$16</f>
        <v>-1.3</v>
      </c>
      <c r="U21" s="57">
        <f>'[19]hg4tb401'!$K$16</f>
        <v>-1.9</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IF('[2]hg4tb611'!$A$116="56.30.9 Sonst.getränkegeprägte ","","F E H L E R")</f>
      </c>
      <c r="V22" s="45"/>
    </row>
    <row r="23" spans="1:22" ht="10.5" customHeight="1">
      <c r="A23" s="44">
        <v>11</v>
      </c>
      <c r="B23" s="20"/>
      <c r="C23" s="15"/>
      <c r="D23" s="9" t="s">
        <v>31</v>
      </c>
      <c r="E23" s="9"/>
      <c r="F23" s="49"/>
      <c r="G23" s="60">
        <f>'[18]hg4tb631'!B16</f>
        <v>2009</v>
      </c>
      <c r="H23" s="53">
        <f>'[18]hg4tb631'!C16</f>
        <v>63.9</v>
      </c>
      <c r="I23" s="53">
        <f>'[18]hg4tb631'!D16</f>
        <v>64.5</v>
      </c>
      <c r="J23" s="53">
        <f>'[18]hg4tb631'!E16</f>
        <v>63.4</v>
      </c>
      <c r="K23" s="53">
        <f>'[18]hg4tb631'!G16</f>
        <v>66.3</v>
      </c>
      <c r="L23" s="53">
        <f>'[18]hg4tb631'!I16</f>
        <v>66.3</v>
      </c>
      <c r="M23" s="53">
        <f>'[18]hg4tb631'!J16</f>
        <v>67.5</v>
      </c>
      <c r="N23" s="53">
        <f>'[18]hg4tb631'!M16</f>
        <v>67.5</v>
      </c>
      <c r="O23" s="53">
        <f>'[18]hg4tb631'!N16</f>
        <v>67.5</v>
      </c>
      <c r="P23" s="53">
        <f>'[18]hg4tb631'!P16</f>
        <v>67.9</v>
      </c>
      <c r="Q23" s="53">
        <f>'[18]hg4tb631'!R16</f>
        <v>69.8</v>
      </c>
      <c r="R23" s="53">
        <f>'[18]hg4tb631'!S16</f>
        <v>69.8</v>
      </c>
      <c r="S23" s="53">
        <f>'[18]hg4tb631'!T16</f>
        <v>69.8</v>
      </c>
      <c r="T23" s="55" t="s">
        <v>83</v>
      </c>
      <c r="U23" s="55" t="s">
        <v>83</v>
      </c>
      <c r="V23" s="45">
        <v>11</v>
      </c>
    </row>
    <row r="24" spans="1:22" ht="10.5" customHeight="1">
      <c r="A24" s="44">
        <v>12</v>
      </c>
      <c r="B24" s="16"/>
      <c r="C24" s="9"/>
      <c r="D24" s="9"/>
      <c r="E24" s="9"/>
      <c r="F24" s="49">
        <f>IF('[18]hg4tb631'!$A$418="46.90.3 Gh.m.Fertigwaren oaS   ","","F E H L E R")</f>
      </c>
      <c r="G24" s="60">
        <f>'[18]hg4tb631'!B15</f>
        <v>2010</v>
      </c>
      <c r="H24" s="53">
        <f>'[18]hg4tb631'!C15</f>
        <v>69.6</v>
      </c>
      <c r="I24" s="53">
        <f>'[18]hg4tb631'!D15</f>
        <v>69.6</v>
      </c>
      <c r="J24" s="53">
        <f>'[18]hg4tb631'!E15</f>
        <v>69.8</v>
      </c>
      <c r="K24" s="53">
        <f>'[18]hg4tb631'!G15</f>
        <v>69.8</v>
      </c>
      <c r="L24" s="53">
        <f>'[18]hg4tb631'!I15</f>
        <v>69.8</v>
      </c>
      <c r="M24" s="53" t="str">
        <f>'[18]hg4tb631'!J15</f>
        <v>-</v>
      </c>
      <c r="N24" s="53" t="str">
        <f>'[18]hg4tb631'!M15</f>
        <v>-</v>
      </c>
      <c r="O24" s="53" t="str">
        <f>'[18]hg4tb631'!N15</f>
        <v>-</v>
      </c>
      <c r="P24" s="53" t="str">
        <f>'[18]hg4tb631'!P15</f>
        <v>-</v>
      </c>
      <c r="Q24" s="53" t="str">
        <f>'[18]hg4tb631'!R15</f>
        <v>-</v>
      </c>
      <c r="R24" s="53" t="str">
        <f>'[18]hg4tb631'!S15</f>
        <v>-</v>
      </c>
      <c r="S24" s="53" t="str">
        <f>'[18]hg4tb631'!T15</f>
        <v>-</v>
      </c>
      <c r="T24" s="55">
        <f>'[19]hg4tb401'!$E$17</f>
        <v>5.3</v>
      </c>
      <c r="U24" s="55">
        <f>'[19]hg4tb401'!$K$17</f>
        <v>7.4</v>
      </c>
      <c r="V24" s="45">
        <v>12</v>
      </c>
    </row>
    <row r="25" spans="1:22" ht="16.5" customHeight="1">
      <c r="A25" s="44">
        <v>13</v>
      </c>
      <c r="B25" s="16"/>
      <c r="C25" s="9"/>
      <c r="D25" s="9" t="s">
        <v>181</v>
      </c>
      <c r="E25" s="9"/>
      <c r="F25" s="50"/>
      <c r="G25" s="60">
        <f>'[18]hg4tb631'!B422</f>
        <v>2009</v>
      </c>
      <c r="H25" s="53">
        <f>'[18]hg4tb631'!C422</f>
        <v>87.1</v>
      </c>
      <c r="I25" s="53">
        <f>'[18]hg4tb631'!D422</f>
        <v>86.9</v>
      </c>
      <c r="J25" s="53">
        <f>'[18]hg4tb631'!E422</f>
        <v>87.3</v>
      </c>
      <c r="K25" s="53">
        <f>'[18]hg4tb631'!G422</f>
        <v>87.4</v>
      </c>
      <c r="L25" s="53">
        <f>'[18]hg4tb631'!I422</f>
        <v>87.3</v>
      </c>
      <c r="M25" s="53">
        <f>'[18]hg4tb631'!J422</f>
        <v>87.1</v>
      </c>
      <c r="N25" s="53">
        <f>'[18]hg4tb631'!M422</f>
        <v>86.9</v>
      </c>
      <c r="O25" s="53">
        <f>'[18]hg4tb631'!N422</f>
        <v>87.3</v>
      </c>
      <c r="P25" s="53">
        <f>'[18]hg4tb631'!P422</f>
        <v>87.5</v>
      </c>
      <c r="Q25" s="53">
        <f>'[18]hg4tb631'!R422</f>
        <v>86.9</v>
      </c>
      <c r="R25" s="53">
        <f>'[18]hg4tb631'!S422</f>
        <v>87.4</v>
      </c>
      <c r="S25" s="53">
        <f>'[18]hg4tb631'!T422</f>
        <v>86</v>
      </c>
      <c r="T25" s="55" t="s">
        <v>83</v>
      </c>
      <c r="U25" s="55" t="s">
        <v>83</v>
      </c>
      <c r="V25" s="45">
        <v>13</v>
      </c>
    </row>
    <row r="26" spans="1:22" ht="10.5" customHeight="1">
      <c r="A26" s="44">
        <v>14</v>
      </c>
      <c r="B26" s="16"/>
      <c r="C26" s="9"/>
      <c r="D26" s="9"/>
      <c r="E26" s="9"/>
      <c r="F26" s="50"/>
      <c r="G26" s="60">
        <f>'[18]hg4tb631'!B421</f>
        <v>2010</v>
      </c>
      <c r="H26" s="53">
        <f>'[18]hg4tb631'!C421</f>
        <v>83.5</v>
      </c>
      <c r="I26" s="53">
        <f>'[18]hg4tb631'!D421</f>
        <v>83.6</v>
      </c>
      <c r="J26" s="53">
        <f>'[18]hg4tb631'!E421</f>
        <v>86.3</v>
      </c>
      <c r="K26" s="53">
        <f>'[18]hg4tb631'!G421</f>
        <v>87.3</v>
      </c>
      <c r="L26" s="53">
        <f>'[18]hg4tb631'!I421</f>
        <v>86</v>
      </c>
      <c r="M26" s="53" t="str">
        <f>'[18]hg4tb631'!J421</f>
        <v>-</v>
      </c>
      <c r="N26" s="53" t="str">
        <f>'[18]hg4tb631'!M421</f>
        <v>-</v>
      </c>
      <c r="O26" s="53" t="str">
        <f>'[18]hg4tb631'!N421</f>
        <v>-</v>
      </c>
      <c r="P26" s="53" t="str">
        <f>'[18]hg4tb631'!P421</f>
        <v>-</v>
      </c>
      <c r="Q26" s="53" t="str">
        <f>'[18]hg4tb631'!R421</f>
        <v>-</v>
      </c>
      <c r="R26" s="53" t="str">
        <f>'[18]hg4tb631'!S421</f>
        <v>-</v>
      </c>
      <c r="S26" s="53" t="str">
        <f>'[18]hg4tb631'!T421</f>
        <v>-</v>
      </c>
      <c r="T26" s="55">
        <f>'[19]hg4tb401'!$E$295</f>
        <v>-1.4</v>
      </c>
      <c r="U26" s="55">
        <f>'[19]hg4tb401'!$K$295</f>
        <v>-2.1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'[18]hg4tb631'!B69</f>
        <v>2009</v>
      </c>
      <c r="H28" s="53">
        <f>'[18]hg4tb631'!C69</f>
        <v>87.6</v>
      </c>
      <c r="I28" s="53">
        <f>'[18]hg4tb631'!D69</f>
        <v>88.1</v>
      </c>
      <c r="J28" s="53">
        <f>'[18]hg4tb631'!E69</f>
        <v>88.3</v>
      </c>
      <c r="K28" s="53">
        <f>'[18]hg4tb631'!G69</f>
        <v>87.8</v>
      </c>
      <c r="L28" s="53">
        <f>'[18]hg4tb631'!I69</f>
        <v>88.6</v>
      </c>
      <c r="M28" s="53">
        <f>'[18]hg4tb631'!J69</f>
        <v>85</v>
      </c>
      <c r="N28" s="53">
        <f>'[18]hg4tb631'!M69</f>
        <v>90.9</v>
      </c>
      <c r="O28" s="53">
        <f>'[18]hg4tb631'!N69</f>
        <v>94.2</v>
      </c>
      <c r="P28" s="53">
        <f>'[18]hg4tb631'!P69</f>
        <v>91.5</v>
      </c>
      <c r="Q28" s="53">
        <f>'[18]hg4tb631'!R69</f>
        <v>90</v>
      </c>
      <c r="R28" s="53">
        <f>'[18]hg4tb631'!S69</f>
        <v>88.6</v>
      </c>
      <c r="S28" s="53">
        <f>'[18]hg4tb631'!T69</f>
        <v>87.6</v>
      </c>
      <c r="T28" s="55" t="s">
        <v>83</v>
      </c>
      <c r="U28" s="55" t="s">
        <v>83</v>
      </c>
      <c r="V28" s="45">
        <v>15</v>
      </c>
    </row>
    <row r="29" spans="1:22" ht="10.5" customHeight="1">
      <c r="A29" s="44">
        <v>16</v>
      </c>
      <c r="B29" s="16"/>
      <c r="C29" s="9"/>
      <c r="D29" s="9"/>
      <c r="F29" s="9" t="s">
        <v>35</v>
      </c>
      <c r="G29" s="60">
        <f>'[18]hg4tb631'!B68</f>
        <v>2010</v>
      </c>
      <c r="H29" s="53">
        <f>'[18]hg4tb631'!C68</f>
        <v>87.9</v>
      </c>
      <c r="I29" s="53">
        <f>'[18]hg4tb631'!D68</f>
        <v>88.5</v>
      </c>
      <c r="J29" s="53">
        <f>'[18]hg4tb631'!E68</f>
        <v>87.8</v>
      </c>
      <c r="K29" s="53">
        <f>'[18]hg4tb631'!G68</f>
        <v>89.5</v>
      </c>
      <c r="L29" s="53">
        <f>'[18]hg4tb631'!I68</f>
        <v>89.8</v>
      </c>
      <c r="M29" s="53" t="str">
        <f>'[18]hg4tb631'!J68</f>
        <v>-</v>
      </c>
      <c r="N29" s="53" t="str">
        <f>'[18]hg4tb631'!M68</f>
        <v>-</v>
      </c>
      <c r="O29" s="53" t="str">
        <f>'[18]hg4tb631'!N68</f>
        <v>-</v>
      </c>
      <c r="P29" s="53" t="str">
        <f>'[18]hg4tb631'!P68</f>
        <v>-</v>
      </c>
      <c r="Q29" s="53" t="str">
        <f>'[18]hg4tb631'!R68</f>
        <v>-</v>
      </c>
      <c r="R29" s="53" t="str">
        <f>'[18]hg4tb631'!S68</f>
        <v>-</v>
      </c>
      <c r="S29" s="53" t="str">
        <f>'[18]hg4tb631'!T68</f>
        <v>-</v>
      </c>
      <c r="T29" s="55">
        <f>'[19]hg4tb401'!$E$51</f>
        <v>1.4</v>
      </c>
      <c r="U29" s="55">
        <f>'[19]hg4tb401'!$K$51</f>
        <v>0.7</v>
      </c>
      <c r="V29" s="45">
        <v>16</v>
      </c>
    </row>
    <row r="30" spans="1:23" ht="16.5" customHeight="1">
      <c r="A30" s="44">
        <v>17</v>
      </c>
      <c r="B30" s="16"/>
      <c r="C30" s="9"/>
      <c r="E30" s="9" t="s">
        <v>59</v>
      </c>
      <c r="F30" s="50"/>
      <c r="G30" s="60">
        <f>'[18]hg4tb631'!B104</f>
        <v>2009</v>
      </c>
      <c r="H30" s="53">
        <f>'[18]hg4tb631'!C104</f>
        <v>65.3</v>
      </c>
      <c r="I30" s="53">
        <f>'[18]hg4tb631'!D104</f>
        <v>65.5</v>
      </c>
      <c r="J30" s="53">
        <f>'[18]hg4tb631'!E104</f>
        <v>65.3</v>
      </c>
      <c r="K30" s="53">
        <f>'[18]hg4tb631'!G104</f>
        <v>66.3</v>
      </c>
      <c r="L30" s="53">
        <f>'[18]hg4tb631'!I104</f>
        <v>66</v>
      </c>
      <c r="M30" s="53">
        <f>'[18]hg4tb631'!J104</f>
        <v>66.3</v>
      </c>
      <c r="N30" s="53">
        <f>'[18]hg4tb631'!M104</f>
        <v>66.9</v>
      </c>
      <c r="O30" s="53">
        <f>'[18]hg4tb631'!N104</f>
        <v>66.7</v>
      </c>
      <c r="P30" s="53">
        <f>'[18]hg4tb631'!P104</f>
        <v>66.8</v>
      </c>
      <c r="Q30" s="53">
        <f>'[18]hg4tb631'!R104</f>
        <v>65.8</v>
      </c>
      <c r="R30" s="53">
        <f>'[18]hg4tb631'!S104</f>
        <v>65.4</v>
      </c>
      <c r="S30" s="53">
        <f>'[18]hg4tb631'!T104</f>
        <v>65.5</v>
      </c>
      <c r="T30" s="55" t="s">
        <v>83</v>
      </c>
      <c r="U30" s="55" t="s">
        <v>83</v>
      </c>
      <c r="V30" s="45">
        <v>17</v>
      </c>
      <c r="W30" s="9"/>
    </row>
    <row r="31" spans="1:23" ht="10.5" customHeight="1">
      <c r="A31" s="44">
        <v>18</v>
      </c>
      <c r="B31" s="16"/>
      <c r="C31" s="9"/>
      <c r="D31" s="9"/>
      <c r="F31" s="9" t="s">
        <v>32</v>
      </c>
      <c r="G31" s="60">
        <f>'[18]hg4tb631'!B103</f>
        <v>2010</v>
      </c>
      <c r="H31" s="53">
        <f>'[18]hg4tb631'!C103</f>
        <v>61.1</v>
      </c>
      <c r="I31" s="53">
        <f>'[18]hg4tb631'!D103</f>
        <v>61.1</v>
      </c>
      <c r="J31" s="53">
        <f>'[18]hg4tb631'!E103</f>
        <v>68.9</v>
      </c>
      <c r="K31" s="53">
        <f>'[18]hg4tb631'!G103</f>
        <v>69</v>
      </c>
      <c r="L31" s="53">
        <f>'[18]hg4tb631'!I103</f>
        <v>68.5</v>
      </c>
      <c r="M31" s="53" t="str">
        <f>'[18]hg4tb631'!J103</f>
        <v>-</v>
      </c>
      <c r="N31" s="53" t="str">
        <f>'[18]hg4tb631'!M103</f>
        <v>-</v>
      </c>
      <c r="O31" s="53" t="str">
        <f>'[18]hg4tb631'!N103</f>
        <v>-</v>
      </c>
      <c r="P31" s="53" t="str">
        <f>'[18]hg4tb631'!P103</f>
        <v>-</v>
      </c>
      <c r="Q31" s="53" t="str">
        <f>'[18]hg4tb631'!R103</f>
        <v>-</v>
      </c>
      <c r="R31" s="53" t="str">
        <f>'[18]hg4tb631'!S103</f>
        <v>-</v>
      </c>
      <c r="S31" s="53" t="str">
        <f>'[18]hg4tb631'!T103</f>
        <v>-</v>
      </c>
      <c r="T31" s="55">
        <f>'[19]hg4tb401'!$E$65</f>
        <v>3.7</v>
      </c>
      <c r="U31" s="55">
        <f>'[19]hg4tb401'!$K$65</f>
        <v>0</v>
      </c>
      <c r="V31" s="45">
        <v>18</v>
      </c>
      <c r="W31" s="10"/>
    </row>
    <row r="32" spans="1:23" ht="16.5" customHeight="1">
      <c r="A32" s="44">
        <v>19</v>
      </c>
      <c r="B32" s="16"/>
      <c r="C32" s="9"/>
      <c r="E32" s="9" t="s">
        <v>60</v>
      </c>
      <c r="F32" s="50"/>
      <c r="G32" s="60">
        <f>'[18]hg4tb631'!B175</f>
        <v>2009</v>
      </c>
      <c r="H32" s="53">
        <f>'[18]hg4tb631'!C175</f>
        <v>80.5</v>
      </c>
      <c r="I32" s="53">
        <f>'[18]hg4tb631'!D175</f>
        <v>80.4</v>
      </c>
      <c r="J32" s="53">
        <f>'[18]hg4tb631'!E175</f>
        <v>82.1</v>
      </c>
      <c r="K32" s="53">
        <f>'[18]hg4tb631'!G175</f>
        <v>81.9</v>
      </c>
      <c r="L32" s="53">
        <f>'[18]hg4tb631'!I175</f>
        <v>81.7</v>
      </c>
      <c r="M32" s="53">
        <f>'[18]hg4tb631'!J175</f>
        <v>81.4</v>
      </c>
      <c r="N32" s="53">
        <f>'[18]hg4tb631'!M175</f>
        <v>81.7</v>
      </c>
      <c r="O32" s="53">
        <f>'[18]hg4tb631'!N175</f>
        <v>81.4</v>
      </c>
      <c r="P32" s="53">
        <f>'[18]hg4tb631'!P175</f>
        <v>81.6</v>
      </c>
      <c r="Q32" s="53">
        <f>'[18]hg4tb631'!R175</f>
        <v>81.3</v>
      </c>
      <c r="R32" s="53">
        <f>'[18]hg4tb631'!S175</f>
        <v>85.2</v>
      </c>
      <c r="S32" s="53">
        <f>'[18]hg4tb631'!T175</f>
        <v>81.7</v>
      </c>
      <c r="T32" s="55" t="s">
        <v>83</v>
      </c>
      <c r="U32" s="55" t="s">
        <v>83</v>
      </c>
      <c r="V32" s="45">
        <v>19</v>
      </c>
      <c r="W32" s="9"/>
    </row>
    <row r="33" spans="1:23" ht="10.5" customHeight="1">
      <c r="A33" s="44">
        <v>20</v>
      </c>
      <c r="B33" s="16"/>
      <c r="C33" s="9"/>
      <c r="D33" s="9"/>
      <c r="F33" s="9" t="s">
        <v>61</v>
      </c>
      <c r="G33" s="60">
        <f>'[18]hg4tb631'!B174</f>
        <v>2010</v>
      </c>
      <c r="H33" s="53">
        <f>'[18]hg4tb631'!C174</f>
        <v>81.1</v>
      </c>
      <c r="I33" s="53">
        <f>'[18]hg4tb631'!D174</f>
        <v>81.4</v>
      </c>
      <c r="J33" s="53">
        <f>'[18]hg4tb631'!E174</f>
        <v>82.1</v>
      </c>
      <c r="K33" s="53">
        <f>'[18]hg4tb631'!G174</f>
        <v>82.3</v>
      </c>
      <c r="L33" s="53">
        <f>'[18]hg4tb631'!I174</f>
        <v>81.5</v>
      </c>
      <c r="M33" s="53" t="str">
        <f>'[18]hg4tb631'!J174</f>
        <v>-</v>
      </c>
      <c r="N33" s="53" t="str">
        <f>'[18]hg4tb631'!M174</f>
        <v>-</v>
      </c>
      <c r="O33" s="53" t="str">
        <f>'[18]hg4tb631'!N174</f>
        <v>-</v>
      </c>
      <c r="P33" s="53" t="str">
        <f>'[18]hg4tb631'!P174</f>
        <v>-</v>
      </c>
      <c r="Q33" s="53" t="str">
        <f>'[18]hg4tb631'!R174</f>
        <v>-</v>
      </c>
      <c r="R33" s="53" t="str">
        <f>'[18]hg4tb631'!S174</f>
        <v>-</v>
      </c>
      <c r="S33" s="53" t="str">
        <f>'[18]hg4tb631'!T174</f>
        <v>-</v>
      </c>
      <c r="T33" s="55">
        <f>'[19]hg4tb401'!$E$118</f>
        <v>-0.2</v>
      </c>
      <c r="U33" s="55">
        <f>'[19]hg4tb401'!$K$118</f>
        <v>0.5</v>
      </c>
      <c r="V33" s="45">
        <v>20</v>
      </c>
      <c r="W33" s="9"/>
    </row>
    <row r="34" spans="1:23" ht="16.5" customHeight="1">
      <c r="A34" s="44">
        <v>21</v>
      </c>
      <c r="B34" s="16"/>
      <c r="C34" s="9"/>
      <c r="E34" s="9" t="s">
        <v>62</v>
      </c>
      <c r="F34" s="50"/>
      <c r="G34" s="60">
        <f>'[18]hg4tb631'!B262</f>
        <v>2009</v>
      </c>
      <c r="H34" s="53">
        <f>'[18]hg4tb631'!C262</f>
        <v>106.3</v>
      </c>
      <c r="I34" s="53">
        <f>'[18]hg4tb631'!D262</f>
        <v>104.9</v>
      </c>
      <c r="J34" s="53">
        <f>'[18]hg4tb631'!E262</f>
        <v>104.9</v>
      </c>
      <c r="K34" s="53">
        <f>'[18]hg4tb631'!G262</f>
        <v>103</v>
      </c>
      <c r="L34" s="53">
        <f>'[18]hg4tb631'!I262</f>
        <v>102.8</v>
      </c>
      <c r="M34" s="53">
        <f>'[18]hg4tb631'!J262</f>
        <v>103.2</v>
      </c>
      <c r="N34" s="53">
        <f>'[18]hg4tb631'!M262</f>
        <v>101</v>
      </c>
      <c r="O34" s="53">
        <f>'[18]hg4tb631'!N262</f>
        <v>101.2</v>
      </c>
      <c r="P34" s="53">
        <f>'[18]hg4tb631'!P262</f>
        <v>103.6</v>
      </c>
      <c r="Q34" s="53">
        <f>'[18]hg4tb631'!R262</f>
        <v>101.9</v>
      </c>
      <c r="R34" s="53">
        <f>'[18]hg4tb631'!S262</f>
        <v>102.5</v>
      </c>
      <c r="S34" s="53">
        <f>'[18]hg4tb631'!T262</f>
        <v>103.6</v>
      </c>
      <c r="T34" s="55" t="s">
        <v>83</v>
      </c>
      <c r="U34" s="55" t="s">
        <v>83</v>
      </c>
      <c r="V34" s="45">
        <v>21</v>
      </c>
      <c r="W34" s="9"/>
    </row>
    <row r="35" spans="1:23" ht="10.5" customHeight="1">
      <c r="A35" s="44">
        <v>22</v>
      </c>
      <c r="B35" s="16"/>
      <c r="C35" s="9"/>
      <c r="D35" s="9"/>
      <c r="F35" s="9" t="s">
        <v>63</v>
      </c>
      <c r="G35" s="60">
        <f>'[18]hg4tb631'!B261</f>
        <v>2010</v>
      </c>
      <c r="H35" s="53">
        <f>'[18]hg4tb631'!C261</f>
        <v>101.9</v>
      </c>
      <c r="I35" s="53">
        <f>'[18]hg4tb631'!D261</f>
        <v>101.5</v>
      </c>
      <c r="J35" s="53">
        <f>'[18]hg4tb631'!E261</f>
        <v>101</v>
      </c>
      <c r="K35" s="53">
        <f>'[18]hg4tb631'!G261</f>
        <v>101.2</v>
      </c>
      <c r="L35" s="53">
        <f>'[18]hg4tb631'!I261</f>
        <v>103</v>
      </c>
      <c r="M35" s="53" t="str">
        <f>'[18]hg4tb631'!J261</f>
        <v>-</v>
      </c>
      <c r="N35" s="53" t="str">
        <f>'[18]hg4tb631'!M261</f>
        <v>-</v>
      </c>
      <c r="O35" s="53" t="str">
        <f>'[18]hg4tb631'!N261</f>
        <v>-</v>
      </c>
      <c r="P35" s="53" t="str">
        <f>'[18]hg4tb631'!P261</f>
        <v>-</v>
      </c>
      <c r="Q35" s="53" t="str">
        <f>'[18]hg4tb631'!R261</f>
        <v>-</v>
      </c>
      <c r="R35" s="53" t="str">
        <f>'[18]hg4tb631'!S261</f>
        <v>-</v>
      </c>
      <c r="S35" s="53" t="str">
        <f>'[18]hg4tb631'!T261</f>
        <v>-</v>
      </c>
      <c r="T35" s="55">
        <f>'[19]hg4tb401'!$E$180</f>
        <v>0.2</v>
      </c>
      <c r="U35" s="55">
        <f>'[19]hg4tb401'!$K$180</f>
        <v>-2.5</v>
      </c>
      <c r="V35" s="45">
        <v>22</v>
      </c>
      <c r="W35" s="9"/>
    </row>
    <row r="36" spans="1:23" ht="16.5" customHeight="1">
      <c r="A36" s="44">
        <v>23</v>
      </c>
      <c r="B36" s="16"/>
      <c r="C36" s="9"/>
      <c r="E36" s="9" t="s">
        <v>64</v>
      </c>
      <c r="F36" s="50"/>
      <c r="G36" s="60">
        <f>'[18]hg4tb631'!B277</f>
        <v>2009</v>
      </c>
      <c r="H36" s="53">
        <f>'[18]hg4tb631'!C277</f>
        <v>91.5</v>
      </c>
      <c r="I36" s="53">
        <f>'[18]hg4tb631'!D277</f>
        <v>92</v>
      </c>
      <c r="J36" s="53">
        <f>'[18]hg4tb631'!E277</f>
        <v>90.9</v>
      </c>
      <c r="K36" s="53">
        <f>'[18]hg4tb631'!G277</f>
        <v>90.1</v>
      </c>
      <c r="L36" s="53">
        <f>'[18]hg4tb631'!I277</f>
        <v>90.1</v>
      </c>
      <c r="M36" s="53">
        <f>'[18]hg4tb631'!J277</f>
        <v>90.2</v>
      </c>
      <c r="N36" s="53">
        <f>'[18]hg4tb631'!M277</f>
        <v>91.8</v>
      </c>
      <c r="O36" s="53">
        <f>'[18]hg4tb631'!N277</f>
        <v>92.2</v>
      </c>
      <c r="P36" s="53">
        <f>'[18]hg4tb631'!P277</f>
        <v>93.8</v>
      </c>
      <c r="Q36" s="53">
        <f>'[18]hg4tb631'!R277</f>
        <v>90.7</v>
      </c>
      <c r="R36" s="53">
        <f>'[18]hg4tb631'!S277</f>
        <v>90.5</v>
      </c>
      <c r="S36" s="53">
        <f>'[18]hg4tb631'!T277</f>
        <v>88.4</v>
      </c>
      <c r="T36" s="55" t="s">
        <v>83</v>
      </c>
      <c r="U36" s="55" t="s">
        <v>83</v>
      </c>
      <c r="V36" s="45">
        <v>23</v>
      </c>
      <c r="W36" s="9"/>
    </row>
    <row r="37" spans="1:23" ht="10.5" customHeight="1">
      <c r="A37" s="44">
        <v>24</v>
      </c>
      <c r="B37" s="16"/>
      <c r="C37" s="9"/>
      <c r="D37" s="9"/>
      <c r="F37" s="9" t="s">
        <v>33</v>
      </c>
      <c r="G37" s="60">
        <f>'[18]hg4tb631'!B276</f>
        <v>2010</v>
      </c>
      <c r="H37" s="53">
        <f>'[18]hg4tb631'!C276</f>
        <v>85</v>
      </c>
      <c r="I37" s="53">
        <f>'[18]hg4tb631'!D276</f>
        <v>85.5</v>
      </c>
      <c r="J37" s="53">
        <f>'[18]hg4tb631'!E276</f>
        <v>88.6</v>
      </c>
      <c r="K37" s="53">
        <f>'[18]hg4tb631'!G276</f>
        <v>90.3</v>
      </c>
      <c r="L37" s="53">
        <f>'[18]hg4tb631'!I276</f>
        <v>80.9</v>
      </c>
      <c r="M37" s="53" t="str">
        <f>'[18]hg4tb631'!J276</f>
        <v>-</v>
      </c>
      <c r="N37" s="53" t="str">
        <f>'[18]hg4tb631'!M276</f>
        <v>-</v>
      </c>
      <c r="O37" s="53" t="str">
        <f>'[18]hg4tb631'!N276</f>
        <v>-</v>
      </c>
      <c r="P37" s="53" t="str">
        <f>'[18]hg4tb631'!P276</f>
        <v>-</v>
      </c>
      <c r="Q37" s="53" t="str">
        <f>'[18]hg4tb631'!R276</f>
        <v>-</v>
      </c>
      <c r="R37" s="53" t="str">
        <f>'[18]hg4tb631'!S276</f>
        <v>-</v>
      </c>
      <c r="S37" s="53" t="str">
        <f>'[18]hg4tb631'!T276</f>
        <v>-</v>
      </c>
      <c r="T37" s="55">
        <f>'[19]hg4tb401'!$E$190</f>
        <v>-10.3</v>
      </c>
      <c r="U37" s="55">
        <f>'[19]hg4tb401'!$K$190</f>
        <v>-5.4</v>
      </c>
      <c r="V37" s="45">
        <v>24</v>
      </c>
      <c r="W37" s="24"/>
    </row>
    <row r="38" spans="1:23" ht="16.5" customHeight="1">
      <c r="A38" s="44">
        <v>25</v>
      </c>
      <c r="B38" s="16"/>
      <c r="C38" s="9"/>
      <c r="E38" s="9" t="s">
        <v>154</v>
      </c>
      <c r="F38" s="50"/>
      <c r="G38" s="60">
        <f>'[18]hg4tb631'!B333</f>
        <v>2009</v>
      </c>
      <c r="H38" s="53">
        <f>'[18]hg4tb631'!C333</f>
        <v>103.9</v>
      </c>
      <c r="I38" s="53">
        <f>'[18]hg4tb631'!D333</f>
        <v>103.5</v>
      </c>
      <c r="J38" s="53">
        <f>'[18]hg4tb631'!E333</f>
        <v>104.2</v>
      </c>
      <c r="K38" s="53">
        <f>'[18]hg4tb631'!G333</f>
        <v>103.6</v>
      </c>
      <c r="L38" s="53">
        <f>'[18]hg4tb631'!I333</f>
        <v>103.7</v>
      </c>
      <c r="M38" s="53">
        <f>'[18]hg4tb631'!J333</f>
        <v>103.5</v>
      </c>
      <c r="N38" s="53">
        <f>'[18]hg4tb631'!M333</f>
        <v>101.2</v>
      </c>
      <c r="O38" s="53">
        <f>'[18]hg4tb631'!N333</f>
        <v>102.2</v>
      </c>
      <c r="P38" s="53">
        <f>'[18]hg4tb631'!P333</f>
        <v>102.2</v>
      </c>
      <c r="Q38" s="53">
        <f>'[18]hg4tb631'!R333</f>
        <v>103.1</v>
      </c>
      <c r="R38" s="53">
        <f>'[18]hg4tb631'!S333</f>
        <v>102.7</v>
      </c>
      <c r="S38" s="53">
        <f>'[18]hg4tb631'!T333</f>
        <v>101.7</v>
      </c>
      <c r="T38" s="55" t="s">
        <v>83</v>
      </c>
      <c r="U38" s="55" t="s">
        <v>83</v>
      </c>
      <c r="V38" s="45">
        <v>25</v>
      </c>
      <c r="W38" s="9"/>
    </row>
    <row r="39" spans="1:23" ht="10.5" customHeight="1">
      <c r="A39" s="44">
        <v>26</v>
      </c>
      <c r="B39" s="16"/>
      <c r="C39" s="9"/>
      <c r="D39" s="9"/>
      <c r="E39" s="9"/>
      <c r="F39" s="50"/>
      <c r="G39" s="60">
        <f>'[18]hg4tb631'!B332</f>
        <v>2010</v>
      </c>
      <c r="H39" s="53">
        <f>'[18]hg4tb631'!C332</f>
        <v>99.7</v>
      </c>
      <c r="I39" s="53">
        <f>'[18]hg4tb631'!D332</f>
        <v>99.7</v>
      </c>
      <c r="J39" s="53">
        <f>'[18]hg4tb631'!E332</f>
        <v>100.2</v>
      </c>
      <c r="K39" s="53">
        <f>'[18]hg4tb631'!G332</f>
        <v>101.9</v>
      </c>
      <c r="L39" s="53">
        <f>'[18]hg4tb631'!I332</f>
        <v>102.3</v>
      </c>
      <c r="M39" s="53" t="str">
        <f>'[18]hg4tb631'!J332</f>
        <v>-</v>
      </c>
      <c r="N39" s="53" t="str">
        <f>'[18]hg4tb631'!M332</f>
        <v>-</v>
      </c>
      <c r="O39" s="53" t="str">
        <f>'[18]hg4tb631'!N332</f>
        <v>-</v>
      </c>
      <c r="P39" s="53" t="str">
        <f>'[18]hg4tb631'!P332</f>
        <v>-</v>
      </c>
      <c r="Q39" s="53" t="str">
        <f>'[18]hg4tb631'!R332</f>
        <v>-</v>
      </c>
      <c r="R39" s="53" t="str">
        <f>'[18]hg4tb631'!S332</f>
        <v>-</v>
      </c>
      <c r="S39" s="53" t="str">
        <f>'[18]hg4tb631'!T332</f>
        <v>-</v>
      </c>
      <c r="T39" s="55">
        <f>'[19]hg4tb401'!$E$232</f>
        <v>-1.3</v>
      </c>
      <c r="U39" s="55">
        <f>'[19]hg4tb401'!$K$232</f>
        <v>-2.9</v>
      </c>
      <c r="V39" s="45">
        <v>26</v>
      </c>
      <c r="W39" s="9"/>
    </row>
    <row r="40" spans="1:23" ht="16.5" customHeight="1">
      <c r="A40" s="44">
        <v>27</v>
      </c>
      <c r="B40" s="16"/>
      <c r="C40" s="9"/>
      <c r="E40" s="9" t="s">
        <v>65</v>
      </c>
      <c r="F40" s="50"/>
      <c r="G40" s="60">
        <f>'[18]hg4tb631'!B409</f>
        <v>2009</v>
      </c>
      <c r="H40" s="53">
        <f>'[18]hg4tb631'!C409</f>
        <v>92.7</v>
      </c>
      <c r="I40" s="53">
        <f>'[18]hg4tb631'!D409</f>
        <v>90.7</v>
      </c>
      <c r="J40" s="53">
        <f>'[18]hg4tb631'!E409</f>
        <v>91.7</v>
      </c>
      <c r="K40" s="53">
        <f>'[18]hg4tb631'!G409</f>
        <v>93.8</v>
      </c>
      <c r="L40" s="53">
        <f>'[18]hg4tb631'!I409</f>
        <v>93.9</v>
      </c>
      <c r="M40" s="53">
        <f>'[18]hg4tb631'!J409</f>
        <v>93.3</v>
      </c>
      <c r="N40" s="53">
        <f>'[18]hg4tb631'!M409</f>
        <v>92.1</v>
      </c>
      <c r="O40" s="53">
        <f>'[18]hg4tb631'!N409</f>
        <v>93</v>
      </c>
      <c r="P40" s="53">
        <f>'[18]hg4tb631'!P409</f>
        <v>92.9</v>
      </c>
      <c r="Q40" s="53">
        <f>'[18]hg4tb631'!R409</f>
        <v>91.4</v>
      </c>
      <c r="R40" s="53">
        <f>'[18]hg4tb631'!S409</f>
        <v>91</v>
      </c>
      <c r="S40" s="53">
        <f>'[18]hg4tb631'!T409</f>
        <v>89.6</v>
      </c>
      <c r="T40" s="55" t="s">
        <v>83</v>
      </c>
      <c r="U40" s="55" t="s">
        <v>83</v>
      </c>
      <c r="V40" s="45">
        <v>27</v>
      </c>
      <c r="W40" s="24"/>
    </row>
    <row r="41" spans="1:23" ht="10.5" customHeight="1">
      <c r="A41" s="44">
        <v>28</v>
      </c>
      <c r="B41" s="20"/>
      <c r="C41" s="15"/>
      <c r="D41" s="9"/>
      <c r="F41" s="9" t="s">
        <v>66</v>
      </c>
      <c r="G41" s="60">
        <f>'[18]hg4tb631'!B408</f>
        <v>2010</v>
      </c>
      <c r="H41" s="53">
        <f>'[18]hg4tb631'!C408</f>
        <v>86</v>
      </c>
      <c r="I41" s="53">
        <f>'[18]hg4tb631'!D408</f>
        <v>85.1</v>
      </c>
      <c r="J41" s="53">
        <f>'[18]hg4tb631'!E408</f>
        <v>87.9</v>
      </c>
      <c r="K41" s="53">
        <f>'[18]hg4tb631'!G408</f>
        <v>90.3</v>
      </c>
      <c r="L41" s="53">
        <f>'[18]hg4tb631'!I408</f>
        <v>89.8</v>
      </c>
      <c r="M41" s="53" t="str">
        <f>'[18]hg4tb631'!J408</f>
        <v>-</v>
      </c>
      <c r="N41" s="53" t="str">
        <f>'[18]hg4tb631'!M408</f>
        <v>-</v>
      </c>
      <c r="O41" s="53" t="str">
        <f>'[18]hg4tb631'!N408</f>
        <v>-</v>
      </c>
      <c r="P41" s="53" t="str">
        <f>'[18]hg4tb631'!P408</f>
        <v>-</v>
      </c>
      <c r="Q41" s="53" t="str">
        <f>'[18]hg4tb631'!R408</f>
        <v>-</v>
      </c>
      <c r="R41" s="53" t="str">
        <f>'[18]hg4tb631'!S408</f>
        <v>-</v>
      </c>
      <c r="S41" s="53" t="str">
        <f>'[18]hg4tb631'!T408</f>
        <v>-</v>
      </c>
      <c r="T41" s="55">
        <f>'[19]hg4tb401'!$E$272</f>
        <v>-4.4</v>
      </c>
      <c r="U41" s="55">
        <f>'[19]hg4tb401'!$K$272</f>
        <v>-5.1</v>
      </c>
      <c r="V41" s="45">
        <v>28</v>
      </c>
      <c r="W41" s="24"/>
    </row>
    <row r="42" spans="1:23" ht="16.5" customHeight="1">
      <c r="A42" s="44">
        <v>29</v>
      </c>
      <c r="B42" s="20"/>
      <c r="C42" s="15" t="s">
        <v>67</v>
      </c>
      <c r="D42" s="9"/>
      <c r="E42" s="9"/>
      <c r="F42" s="50"/>
      <c r="G42" s="21">
        <f>'[5]hg4tb631'!B78</f>
        <v>2009</v>
      </c>
      <c r="H42" s="52">
        <f>'[5]hg4tb631'!C78</f>
        <v>90.6</v>
      </c>
      <c r="I42" s="52">
        <f>'[5]hg4tb631'!D78</f>
        <v>90</v>
      </c>
      <c r="J42" s="52">
        <f>'[5]hg4tb631'!E78</f>
        <v>90.2</v>
      </c>
      <c r="K42" s="52">
        <f>'[5]hg4tb631'!G78</f>
        <v>89.8</v>
      </c>
      <c r="L42" s="52">
        <f>'[5]hg4tb631'!I78</f>
        <v>89.9</v>
      </c>
      <c r="M42" s="52">
        <f>'[5]hg4tb631'!J78</f>
        <v>90.2</v>
      </c>
      <c r="N42" s="52">
        <f>'[5]hg4tb631'!M78</f>
        <v>89.8</v>
      </c>
      <c r="O42" s="52">
        <f>'[5]hg4tb631'!N78</f>
        <v>90.1</v>
      </c>
      <c r="P42" s="52">
        <f>'[5]hg4tb631'!P78</f>
        <v>89.9</v>
      </c>
      <c r="Q42" s="52">
        <f>'[5]hg4tb631'!R78</f>
        <v>90.6</v>
      </c>
      <c r="R42" s="52">
        <f>'[5]hg4tb631'!S78</f>
        <v>91.9</v>
      </c>
      <c r="S42" s="52">
        <f>'[5]hg4tb631'!T78</f>
        <v>92.1</v>
      </c>
      <c r="T42" s="57" t="s">
        <v>83</v>
      </c>
      <c r="U42" s="57" t="s">
        <v>83</v>
      </c>
      <c r="V42" s="45">
        <v>29</v>
      </c>
      <c r="W42" s="9"/>
    </row>
    <row r="43" spans="1:23" ht="10.5" customHeight="1">
      <c r="A43" s="44">
        <v>30</v>
      </c>
      <c r="B43" s="16"/>
      <c r="C43" s="9"/>
      <c r="D43" s="9"/>
      <c r="E43" s="9"/>
      <c r="F43" s="49">
        <f>IF('[12]hg4tb301'!$A$79="55-01   Gastgewerbe              ","","F E H L E R")</f>
      </c>
      <c r="G43" s="21">
        <f>'[5]hg4tb631'!B77</f>
        <v>2010</v>
      </c>
      <c r="H43" s="52">
        <f>'[5]hg4tb631'!C77</f>
        <v>88.1</v>
      </c>
      <c r="I43" s="52">
        <f>'[5]hg4tb631'!D77</f>
        <v>87.4</v>
      </c>
      <c r="J43" s="52">
        <f>'[5]hg4tb631'!E77</f>
        <v>88.1</v>
      </c>
      <c r="K43" s="52">
        <f>'[5]hg4tb631'!G77</f>
        <v>88.4</v>
      </c>
      <c r="L43" s="52">
        <f>'[5]hg4tb631'!I77</f>
        <v>87.9</v>
      </c>
      <c r="M43" s="52" t="str">
        <f>'[5]hg4tb631'!J77</f>
        <v>-</v>
      </c>
      <c r="N43" s="52" t="str">
        <f>'[5]hg4tb631'!M77</f>
        <v>-</v>
      </c>
      <c r="O43" s="52" t="str">
        <f>'[5]hg4tb631'!N77</f>
        <v>-</v>
      </c>
      <c r="P43" s="52" t="str">
        <f>'[5]hg4tb631'!P77</f>
        <v>-</v>
      </c>
      <c r="Q43" s="52" t="str">
        <f>'[5]hg4tb631'!R77</f>
        <v>-</v>
      </c>
      <c r="R43" s="52" t="str">
        <f>'[5]hg4tb631'!S77</f>
        <v>-</v>
      </c>
      <c r="S43" s="52" t="str">
        <f>'[5]hg4tb631'!T77</f>
        <v>-</v>
      </c>
      <c r="T43" s="57">
        <f>'[14]hg4tb401'!$E$57</f>
        <v>-2.2</v>
      </c>
      <c r="U43" s="57">
        <f>'[14]hg4tb401'!$K$57</f>
        <v>-2.3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IF('[6]hg4tb631'!$A$112="56.30.4 Vergnügungslokale      ","","F E H L E R")</f>
      </c>
      <c r="V44" s="45"/>
      <c r="W44" s="9"/>
    </row>
    <row r="45" spans="1:23" ht="12.75" customHeight="1">
      <c r="A45" s="44">
        <v>31</v>
      </c>
      <c r="B45" s="16"/>
      <c r="C45" s="9"/>
      <c r="D45" s="9" t="s">
        <v>147</v>
      </c>
      <c r="E45" s="9"/>
      <c r="F45" s="50"/>
      <c r="G45" s="17">
        <f>'[5]hg4tb631'!B93</f>
        <v>2009</v>
      </c>
      <c r="H45" s="53">
        <f>'[5]hg4tb631'!C93</f>
        <v>88.5</v>
      </c>
      <c r="I45" s="53">
        <f>'[5]hg4tb631'!D93</f>
        <v>87.9</v>
      </c>
      <c r="J45" s="53">
        <f>'[5]hg4tb631'!E93</f>
        <v>87.9</v>
      </c>
      <c r="K45" s="53">
        <f>'[5]hg4tb631'!G93</f>
        <v>87.3</v>
      </c>
      <c r="L45" s="53">
        <f>'[5]hg4tb631'!I93</f>
        <v>87.4</v>
      </c>
      <c r="M45" s="53">
        <f>'[5]hg4tb631'!J93</f>
        <v>87.4</v>
      </c>
      <c r="N45" s="53">
        <f>'[5]hg4tb631'!M93</f>
        <v>87.4</v>
      </c>
      <c r="O45" s="53">
        <f>'[5]hg4tb631'!N93</f>
        <v>87.9</v>
      </c>
      <c r="P45" s="53">
        <f>'[5]hg4tb631'!P93</f>
        <v>88</v>
      </c>
      <c r="Q45" s="53">
        <f>'[5]hg4tb631'!R93</f>
        <v>89.2</v>
      </c>
      <c r="R45" s="53">
        <f>'[5]hg4tb631'!S93</f>
        <v>91.3</v>
      </c>
      <c r="S45" s="53">
        <f>'[5]hg4tb631'!T93</f>
        <v>90.7</v>
      </c>
      <c r="T45" s="58" t="s">
        <v>83</v>
      </c>
      <c r="U45" s="58" t="s">
        <v>83</v>
      </c>
      <c r="V45" s="45">
        <v>31</v>
      </c>
      <c r="W45" s="9"/>
    </row>
    <row r="46" spans="1:23" ht="10.5" customHeight="1">
      <c r="A46" s="44">
        <v>32</v>
      </c>
      <c r="B46" s="16"/>
      <c r="C46" s="9"/>
      <c r="D46" s="9"/>
      <c r="E46" s="9" t="s">
        <v>1</v>
      </c>
      <c r="F46" s="50"/>
      <c r="G46" s="17">
        <f>'[5]hg4tb631'!B92</f>
        <v>2010</v>
      </c>
      <c r="H46" s="53">
        <f>'[5]hg4tb631'!C92</f>
        <v>84.6</v>
      </c>
      <c r="I46" s="53">
        <f>'[5]hg4tb631'!D92</f>
        <v>84.1</v>
      </c>
      <c r="J46" s="53">
        <f>'[5]hg4tb631'!E92</f>
        <v>83.9</v>
      </c>
      <c r="K46" s="53">
        <f>'[5]hg4tb631'!G92</f>
        <v>83.9</v>
      </c>
      <c r="L46" s="53">
        <f>'[5]hg4tb631'!I92</f>
        <v>83.7</v>
      </c>
      <c r="M46" s="53" t="str">
        <f>'[5]hg4tb631'!J92</f>
        <v>-</v>
      </c>
      <c r="N46" s="53" t="str">
        <f>'[5]hg4tb631'!M92</f>
        <v>-</v>
      </c>
      <c r="O46" s="53" t="str">
        <f>'[5]hg4tb631'!N92</f>
        <v>-</v>
      </c>
      <c r="P46" s="53" t="str">
        <f>'[5]hg4tb631'!P92</f>
        <v>-</v>
      </c>
      <c r="Q46" s="53" t="str">
        <f>'[5]hg4tb631'!R92</f>
        <v>-</v>
      </c>
      <c r="R46" s="53" t="str">
        <f>'[5]hg4tb631'!S92</f>
        <v>-</v>
      </c>
      <c r="S46" s="53" t="str">
        <f>'[5]hg4tb631'!T92</f>
        <v>-</v>
      </c>
      <c r="T46" s="58">
        <f>'[14]hg4tb401'!$E$59</f>
        <v>-4.3</v>
      </c>
      <c r="U46" s="58">
        <f>'[14]hg4tb401'!$K$59</f>
        <v>-4.3</v>
      </c>
      <c r="V46" s="45">
        <v>32</v>
      </c>
      <c r="W46" s="9"/>
    </row>
    <row r="47" spans="1:23" ht="16.5" customHeight="1">
      <c r="A47" s="44">
        <v>33</v>
      </c>
      <c r="B47" s="16"/>
      <c r="C47" s="9"/>
      <c r="D47" s="9" t="s">
        <v>69</v>
      </c>
      <c r="E47" s="9"/>
      <c r="F47" s="50"/>
      <c r="G47" s="17">
        <f>'[5]hg4tb631'!B114</f>
        <v>2009</v>
      </c>
      <c r="H47" s="53">
        <f>'[5]hg4tb631'!C114</f>
        <v>79.9</v>
      </c>
      <c r="I47" s="53">
        <f>'[5]hg4tb631'!D114</f>
        <v>80.2</v>
      </c>
      <c r="J47" s="53">
        <f>'[5]hg4tb631'!E114</f>
        <v>80.7</v>
      </c>
      <c r="K47" s="53">
        <f>'[5]hg4tb631'!G114</f>
        <v>76.2</v>
      </c>
      <c r="L47" s="53">
        <f>'[5]hg4tb631'!I114</f>
        <v>76.3</v>
      </c>
      <c r="M47" s="53">
        <f>'[5]hg4tb631'!J114</f>
        <v>76.9</v>
      </c>
      <c r="N47" s="53">
        <f>'[5]hg4tb631'!M114</f>
        <v>75.3</v>
      </c>
      <c r="O47" s="53">
        <f>'[5]hg4tb631'!N114</f>
        <v>76.5</v>
      </c>
      <c r="P47" s="53">
        <f>'[5]hg4tb631'!P114</f>
        <v>74.5</v>
      </c>
      <c r="Q47" s="53">
        <f>'[5]hg4tb631'!R114</f>
        <v>75.9</v>
      </c>
      <c r="R47" s="53">
        <f>'[5]hg4tb631'!S114</f>
        <v>75.3</v>
      </c>
      <c r="S47" s="53">
        <f>'[5]hg4tb631'!T114</f>
        <v>76.9</v>
      </c>
      <c r="T47" s="58" t="s">
        <v>83</v>
      </c>
      <c r="U47" s="58" t="s">
        <v>83</v>
      </c>
      <c r="V47" s="45">
        <v>33</v>
      </c>
      <c r="W47" s="9"/>
    </row>
    <row r="48" spans="1:26" ht="12.75" customHeight="1">
      <c r="A48" s="44">
        <v>34</v>
      </c>
      <c r="B48" s="16"/>
      <c r="C48" s="9"/>
      <c r="D48" s="9"/>
      <c r="E48" s="9" t="s">
        <v>148</v>
      </c>
      <c r="F48" s="50"/>
      <c r="G48" s="17">
        <f>'[5]hg4tb631'!B113</f>
        <v>2010</v>
      </c>
      <c r="H48" s="53">
        <f>'[5]hg4tb631'!C113</f>
        <v>75.5</v>
      </c>
      <c r="I48" s="53">
        <f>'[5]hg4tb631'!D113</f>
        <v>75.3</v>
      </c>
      <c r="J48" s="53">
        <f>'[5]hg4tb631'!E113</f>
        <v>75.8</v>
      </c>
      <c r="K48" s="53">
        <f>'[5]hg4tb631'!G113</f>
        <v>74.8</v>
      </c>
      <c r="L48" s="53">
        <f>'[5]hg4tb631'!I113</f>
        <v>74.8</v>
      </c>
      <c r="M48" s="53" t="str">
        <f>'[5]hg4tb631'!J113</f>
        <v>-</v>
      </c>
      <c r="N48" s="53" t="str">
        <f>'[5]hg4tb631'!M113</f>
        <v>-</v>
      </c>
      <c r="O48" s="53" t="str">
        <f>'[5]hg4tb631'!N113</f>
        <v>-</v>
      </c>
      <c r="P48" s="53" t="str">
        <f>'[5]hg4tb631'!P113</f>
        <v>-</v>
      </c>
      <c r="Q48" s="53" t="str">
        <f>'[5]hg4tb631'!R113</f>
        <v>-</v>
      </c>
      <c r="R48" s="53" t="str">
        <f>'[5]hg4tb631'!S113</f>
        <v>-</v>
      </c>
      <c r="S48" s="53" t="str">
        <f>'[5]hg4tb631'!T113</f>
        <v>-</v>
      </c>
      <c r="T48" s="58">
        <f>'[14]hg4tb401'!$E$88</f>
        <v>-1.9</v>
      </c>
      <c r="U48" s="58">
        <f>'[14]hg4tb401'!$K$88</f>
        <v>-4.3</v>
      </c>
      <c r="V48" s="45">
        <v>34</v>
      </c>
      <c r="W48" s="25"/>
      <c r="X48" s="22"/>
      <c r="Y48" s="25"/>
      <c r="Z48" s="22"/>
    </row>
    <row r="49" spans="1:26" ht="16.5" customHeight="1">
      <c r="A49" s="44">
        <v>35</v>
      </c>
      <c r="B49" s="16"/>
      <c r="C49" s="9"/>
      <c r="D49" s="9" t="s">
        <v>70</v>
      </c>
      <c r="E49" s="9"/>
      <c r="F49" s="51"/>
      <c r="G49" s="17">
        <f>'[5]hg4tb631'!B140</f>
        <v>2009</v>
      </c>
      <c r="H49" s="53">
        <f>'[5]hg4tb631'!C140</f>
        <v>68.9</v>
      </c>
      <c r="I49" s="53">
        <f>'[5]hg4tb631'!D140</f>
        <v>65.9</v>
      </c>
      <c r="J49" s="53">
        <f>'[5]hg4tb631'!E140</f>
        <v>64.6</v>
      </c>
      <c r="K49" s="53">
        <f>'[5]hg4tb631'!G140</f>
        <v>65</v>
      </c>
      <c r="L49" s="53">
        <f>'[5]hg4tb631'!I140</f>
        <v>67.4</v>
      </c>
      <c r="M49" s="53">
        <f>'[5]hg4tb631'!J140</f>
        <v>67.4</v>
      </c>
      <c r="N49" s="53">
        <f>'[5]hg4tb631'!M140</f>
        <v>66.5</v>
      </c>
      <c r="O49" s="53">
        <f>'[5]hg4tb631'!N140</f>
        <v>67.9</v>
      </c>
      <c r="P49" s="53">
        <f>'[5]hg4tb631'!P140</f>
        <v>66.5</v>
      </c>
      <c r="Q49" s="53">
        <f>'[5]hg4tb631'!R140</f>
        <v>67.2</v>
      </c>
      <c r="R49" s="53">
        <f>'[5]hg4tb631'!S140</f>
        <v>66.3</v>
      </c>
      <c r="S49" s="53">
        <f>'[5]hg4tb631'!T140</f>
        <v>67.1</v>
      </c>
      <c r="T49" s="58" t="s">
        <v>83</v>
      </c>
      <c r="U49" s="58" t="s">
        <v>83</v>
      </c>
      <c r="V49" s="45">
        <v>35</v>
      </c>
      <c r="W49" s="9"/>
      <c r="Z49" s="23"/>
    </row>
    <row r="50" spans="1:23" ht="10.5" customHeight="1">
      <c r="A50" s="44">
        <v>36</v>
      </c>
      <c r="B50" s="16"/>
      <c r="C50" s="9"/>
      <c r="D50" s="9"/>
      <c r="E50" s="9" t="s">
        <v>155</v>
      </c>
      <c r="F50" s="50"/>
      <c r="G50" s="17">
        <f>'[5]hg4tb631'!B139</f>
        <v>2010</v>
      </c>
      <c r="H50" s="53">
        <f>'[5]hg4tb631'!C139</f>
        <v>66.5</v>
      </c>
      <c r="I50" s="53">
        <f>'[5]hg4tb631'!D139</f>
        <v>65.4</v>
      </c>
      <c r="J50" s="53">
        <f>'[5]hg4tb631'!E139</f>
        <v>66.1</v>
      </c>
      <c r="K50" s="53">
        <f>'[5]hg4tb631'!G139</f>
        <v>65</v>
      </c>
      <c r="L50" s="53">
        <f>'[5]hg4tb631'!I139</f>
        <v>63.3</v>
      </c>
      <c r="M50" s="53" t="str">
        <f>'[5]hg4tb631'!J139</f>
        <v>-</v>
      </c>
      <c r="N50" s="53" t="str">
        <f>'[5]hg4tb631'!M139</f>
        <v>-</v>
      </c>
      <c r="O50" s="53" t="str">
        <f>'[5]hg4tb631'!N139</f>
        <v>-</v>
      </c>
      <c r="P50" s="53" t="str">
        <f>'[5]hg4tb631'!P139</f>
        <v>-</v>
      </c>
      <c r="Q50" s="53" t="str">
        <f>'[5]hg4tb631'!R139</f>
        <v>-</v>
      </c>
      <c r="R50" s="53" t="str">
        <f>'[5]hg4tb631'!S139</f>
        <v>-</v>
      </c>
      <c r="S50" s="53" t="str">
        <f>'[5]hg4tb631'!T139</f>
        <v>-</v>
      </c>
      <c r="T50" s="58">
        <f>'[14]hg4tb401'!$E$103</f>
        <v>-6</v>
      </c>
      <c r="U50" s="58">
        <f>'[14]hg4tb401'!$K$103</f>
        <v>-1.6</v>
      </c>
      <c r="V50" s="45">
        <v>36</v>
      </c>
      <c r="W50" s="9"/>
    </row>
    <row r="51" spans="1:23" ht="16.5" customHeight="1">
      <c r="A51" s="44">
        <v>37</v>
      </c>
      <c r="B51" s="16"/>
      <c r="C51" s="9"/>
      <c r="D51" s="9" t="s">
        <v>71</v>
      </c>
      <c r="E51" s="9"/>
      <c r="F51" s="50"/>
      <c r="G51" s="17">
        <f>'[5]hg4tb631'!B182</f>
        <v>2009</v>
      </c>
      <c r="H51" s="53">
        <f>'[5]hg4tb631'!C182</f>
        <v>102</v>
      </c>
      <c r="I51" s="53">
        <f>'[5]hg4tb631'!D182</f>
        <v>102</v>
      </c>
      <c r="J51" s="53">
        <f>'[5]hg4tb631'!E182</f>
        <v>102.9</v>
      </c>
      <c r="K51" s="53">
        <f>'[5]hg4tb631'!G182</f>
        <v>102.5</v>
      </c>
      <c r="L51" s="53">
        <f>'[5]hg4tb631'!I182</f>
        <v>102.9</v>
      </c>
      <c r="M51" s="53">
        <f>'[5]hg4tb631'!J182</f>
        <v>103.5</v>
      </c>
      <c r="N51" s="53">
        <f>'[5]hg4tb631'!M182</f>
        <v>102</v>
      </c>
      <c r="O51" s="53">
        <f>'[5]hg4tb631'!N182</f>
        <v>102.6</v>
      </c>
      <c r="P51" s="53">
        <f>'[5]hg4tb631'!P182</f>
        <v>102.7</v>
      </c>
      <c r="Q51" s="53">
        <f>'[5]hg4tb631'!R182</f>
        <v>103</v>
      </c>
      <c r="R51" s="53">
        <f>'[5]hg4tb631'!S182</f>
        <v>102.2</v>
      </c>
      <c r="S51" s="53">
        <f>'[5]hg4tb631'!T182</f>
        <v>102.5</v>
      </c>
      <c r="T51" s="58" t="s">
        <v>83</v>
      </c>
      <c r="U51" s="58" t="s">
        <v>83</v>
      </c>
      <c r="V51" s="45">
        <v>37</v>
      </c>
      <c r="W51" s="9"/>
    </row>
    <row r="52" spans="1:23" ht="12.75" customHeight="1">
      <c r="A52" s="44">
        <v>38</v>
      </c>
      <c r="B52" s="16"/>
      <c r="C52" s="9"/>
      <c r="D52" s="9"/>
      <c r="E52" s="9" t="s">
        <v>149</v>
      </c>
      <c r="F52" s="50"/>
      <c r="G52" s="17">
        <f>'[5]hg4tb631'!B181</f>
        <v>2010</v>
      </c>
      <c r="H52" s="53">
        <f>'[5]hg4tb631'!C181</f>
        <v>102.2</v>
      </c>
      <c r="I52" s="53">
        <f>'[5]hg4tb631'!D181</f>
        <v>100.3</v>
      </c>
      <c r="J52" s="53">
        <f>'[5]hg4tb631'!E181</f>
        <v>104.5</v>
      </c>
      <c r="K52" s="53">
        <f>'[5]hg4tb631'!G181</f>
        <v>104.8</v>
      </c>
      <c r="L52" s="53">
        <f>'[5]hg4tb631'!I181</f>
        <v>101.9</v>
      </c>
      <c r="M52" s="53" t="str">
        <f>'[5]hg4tb631'!J181</f>
        <v>-</v>
      </c>
      <c r="N52" s="53" t="str">
        <f>'[5]hg4tb631'!M181</f>
        <v>-</v>
      </c>
      <c r="O52" s="53" t="str">
        <f>'[5]hg4tb631'!N181</f>
        <v>-</v>
      </c>
      <c r="P52" s="53" t="str">
        <f>'[5]hg4tb631'!P181</f>
        <v>-</v>
      </c>
      <c r="Q52" s="53" t="str">
        <f>'[5]hg4tb631'!R181</f>
        <v>-</v>
      </c>
      <c r="R52" s="53" t="str">
        <f>'[5]hg4tb631'!S181</f>
        <v>-</v>
      </c>
      <c r="S52" s="53" t="str">
        <f>'[5]hg4tb631'!T181</f>
        <v>-</v>
      </c>
      <c r="T52" s="58">
        <f>'[14]hg4tb401'!$E$122</f>
        <v>-1</v>
      </c>
      <c r="U52" s="58">
        <f>'[14]hg4tb401'!$K$122</f>
        <v>0.2</v>
      </c>
      <c r="V52" s="45">
        <v>38</v>
      </c>
      <c r="W52" s="9"/>
    </row>
    <row r="53" spans="1:23" ht="16.5" customHeight="1">
      <c r="A53" s="44">
        <v>39</v>
      </c>
      <c r="B53" s="16"/>
      <c r="C53" s="9"/>
      <c r="D53" s="9" t="s">
        <v>150</v>
      </c>
      <c r="E53" s="9"/>
      <c r="F53" s="50"/>
      <c r="G53" s="17">
        <f>'[5]hg4tb631'!B265</f>
        <v>2009</v>
      </c>
      <c r="H53" s="53">
        <f>'[5]hg4tb631'!C265</f>
        <v>93.9</v>
      </c>
      <c r="I53" s="53">
        <f>'[5]hg4tb631'!D265</f>
        <v>92.8</v>
      </c>
      <c r="J53" s="53">
        <f>'[5]hg4tb631'!E265</f>
        <v>93.2</v>
      </c>
      <c r="K53" s="53">
        <f>'[5]hg4tb631'!G265</f>
        <v>93.3</v>
      </c>
      <c r="L53" s="53">
        <f>'[5]hg4tb631'!I265</f>
        <v>92.7</v>
      </c>
      <c r="M53" s="53">
        <f>'[5]hg4tb631'!J265</f>
        <v>93.2</v>
      </c>
      <c r="N53" s="53">
        <f>'[5]hg4tb631'!M265</f>
        <v>93.2</v>
      </c>
      <c r="O53" s="53">
        <f>'[5]hg4tb631'!N265</f>
        <v>93.3</v>
      </c>
      <c r="P53" s="53">
        <f>'[5]hg4tb631'!P265</f>
        <v>93</v>
      </c>
      <c r="Q53" s="53">
        <f>'[5]hg4tb631'!R265</f>
        <v>93.4</v>
      </c>
      <c r="R53" s="53">
        <f>'[5]hg4tb631'!S265</f>
        <v>94.6</v>
      </c>
      <c r="S53" s="53">
        <f>'[5]hg4tb631'!T265</f>
        <v>95.2</v>
      </c>
      <c r="T53" s="58" t="s">
        <v>83</v>
      </c>
      <c r="U53" s="58" t="s">
        <v>83</v>
      </c>
      <c r="V53" s="45">
        <v>39</v>
      </c>
      <c r="W53" s="9"/>
    </row>
    <row r="54" spans="1:23" ht="10.5" customHeight="1">
      <c r="A54" s="44">
        <v>40</v>
      </c>
      <c r="B54" s="20"/>
      <c r="C54" s="15"/>
      <c r="D54" s="9"/>
      <c r="E54" s="9"/>
      <c r="F54" s="50"/>
      <c r="G54" s="17">
        <f>'[5]hg4tb631'!B264</f>
        <v>2010</v>
      </c>
      <c r="H54" s="53">
        <f>'[5]hg4tb631'!C264</f>
        <v>92.4</v>
      </c>
      <c r="I54" s="53">
        <f>'[5]hg4tb631'!D264</f>
        <v>92</v>
      </c>
      <c r="J54" s="53">
        <f>'[5]hg4tb631'!E264</f>
        <v>92.9</v>
      </c>
      <c r="K54" s="53">
        <f>'[5]hg4tb631'!G264</f>
        <v>93.2</v>
      </c>
      <c r="L54" s="53">
        <f>'[5]hg4tb631'!I264</f>
        <v>93.4</v>
      </c>
      <c r="M54" s="53" t="str">
        <f>'[5]hg4tb631'!J264</f>
        <v>-</v>
      </c>
      <c r="N54" s="53" t="str">
        <f>'[5]hg4tb631'!M264</f>
        <v>-</v>
      </c>
      <c r="O54" s="53" t="str">
        <f>'[5]hg4tb631'!N264</f>
        <v>-</v>
      </c>
      <c r="P54" s="53" t="str">
        <f>'[5]hg4tb631'!P264</f>
        <v>-</v>
      </c>
      <c r="Q54" s="53" t="str">
        <f>'[5]hg4tb631'!R264</f>
        <v>-</v>
      </c>
      <c r="R54" s="53" t="str">
        <f>'[5]hg4tb631'!S264</f>
        <v>-</v>
      </c>
      <c r="S54" s="53" t="str">
        <f>'[5]hg4tb631'!T264</f>
        <v>-</v>
      </c>
      <c r="T54" s="58">
        <f>'[14]hg4tb401'!$E$182</f>
        <v>0.8</v>
      </c>
      <c r="U54" s="58">
        <f>'[14]hg4tb401'!$K$182</f>
        <v>-0.4</v>
      </c>
      <c r="V54" s="45">
        <v>40</v>
      </c>
      <c r="W54" s="9"/>
    </row>
    <row r="55" spans="1:23" ht="16.5" customHeight="1">
      <c r="A55" s="44">
        <v>41</v>
      </c>
      <c r="B55" s="16"/>
      <c r="C55" s="9"/>
      <c r="D55" s="9" t="s">
        <v>167</v>
      </c>
      <c r="E55" s="9"/>
      <c r="F55" s="50"/>
      <c r="G55" s="17">
        <f>'[5]hg4tb631'!B359</f>
        <v>2009</v>
      </c>
      <c r="H55" s="53">
        <f>'[5]hg4tb631'!C359</f>
        <v>77.3</v>
      </c>
      <c r="I55" s="53">
        <f>'[5]hg4tb631'!D359</f>
        <v>76.2</v>
      </c>
      <c r="J55" s="53">
        <f>'[5]hg4tb631'!E359</f>
        <v>76.7</v>
      </c>
      <c r="K55" s="53">
        <f>'[5]hg4tb631'!G359</f>
        <v>87.2</v>
      </c>
      <c r="L55" s="53">
        <f>'[5]hg4tb631'!I359</f>
        <v>87.1</v>
      </c>
      <c r="M55" s="53">
        <f>'[5]hg4tb631'!J359</f>
        <v>86.4</v>
      </c>
      <c r="N55" s="53">
        <f>'[5]hg4tb631'!M359</f>
        <v>86.4</v>
      </c>
      <c r="O55" s="53">
        <f>'[5]hg4tb631'!N359</f>
        <v>80.6</v>
      </c>
      <c r="P55" s="53">
        <f>'[5]hg4tb631'!P359</f>
        <v>74.7</v>
      </c>
      <c r="Q55" s="53">
        <f>'[5]hg4tb631'!R359</f>
        <v>74.4</v>
      </c>
      <c r="R55" s="53">
        <f>'[5]hg4tb631'!S359</f>
        <v>72.8</v>
      </c>
      <c r="S55" s="53">
        <f>'[5]hg4tb631'!T359</f>
        <v>72.5</v>
      </c>
      <c r="T55" s="58" t="s">
        <v>83</v>
      </c>
      <c r="U55" s="58" t="s">
        <v>83</v>
      </c>
      <c r="V55" s="45">
        <v>41</v>
      </c>
      <c r="W55" s="9"/>
    </row>
    <row r="56" spans="1:23" ht="10.5" customHeight="1">
      <c r="A56" s="44">
        <v>42</v>
      </c>
      <c r="B56" s="16"/>
      <c r="C56" s="9"/>
      <c r="D56" s="9"/>
      <c r="E56" s="9" t="s">
        <v>74</v>
      </c>
      <c r="F56" s="50"/>
      <c r="G56" s="17">
        <f>'[5]hg4tb631'!B358</f>
        <v>2010</v>
      </c>
      <c r="H56" s="53">
        <f>'[5]hg4tb631'!C358</f>
        <v>65.7</v>
      </c>
      <c r="I56" s="53">
        <f>'[5]hg4tb631'!D358</f>
        <v>66.9</v>
      </c>
      <c r="J56" s="53">
        <f>'[5]hg4tb631'!E358</f>
        <v>64.7</v>
      </c>
      <c r="K56" s="53">
        <f>'[5]hg4tb631'!G358</f>
        <v>73</v>
      </c>
      <c r="L56" s="53">
        <f>'[5]hg4tb631'!I358</f>
        <v>73</v>
      </c>
      <c r="M56" s="53" t="str">
        <f>'[5]hg4tb631'!J358</f>
        <v>-</v>
      </c>
      <c r="N56" s="53" t="str">
        <f>'[5]hg4tb631'!M358</f>
        <v>-</v>
      </c>
      <c r="O56" s="53" t="str">
        <f>'[5]hg4tb631'!N358</f>
        <v>-</v>
      </c>
      <c r="P56" s="53" t="str">
        <f>'[5]hg4tb631'!P358</f>
        <v>-</v>
      </c>
      <c r="Q56" s="53" t="str">
        <f>'[5]hg4tb631'!R358</f>
        <v>-</v>
      </c>
      <c r="R56" s="53" t="str">
        <f>'[5]hg4tb631'!S358</f>
        <v>-</v>
      </c>
      <c r="S56" s="53" t="str">
        <f>'[5]hg4tb631'!T358</f>
        <v>-</v>
      </c>
      <c r="T56" s="58">
        <f>'[14]hg4tb401'!$E$248</f>
        <v>-16.1</v>
      </c>
      <c r="U56" s="58">
        <f>'[14]hg4tb401'!$K$248</f>
        <v>-15.1</v>
      </c>
      <c r="V56" s="45">
        <v>42</v>
      </c>
      <c r="W56" s="9"/>
    </row>
    <row r="57" spans="1:23" ht="16.5" customHeight="1">
      <c r="A57" s="44">
        <v>43</v>
      </c>
      <c r="B57" s="20"/>
      <c r="C57" s="15" t="s">
        <v>4</v>
      </c>
      <c r="D57" s="9"/>
      <c r="E57" s="9"/>
      <c r="F57" s="50"/>
      <c r="G57" s="21">
        <f>'[6]hg4tb631'!B120</f>
        <v>2009</v>
      </c>
      <c r="H57" s="52">
        <f>'[6]hg4tb631'!C120</f>
        <v>83.2</v>
      </c>
      <c r="I57" s="52">
        <f>'[6]hg4tb631'!D120</f>
        <v>85.4</v>
      </c>
      <c r="J57" s="52">
        <f>'[6]hg4tb631'!E120</f>
        <v>84.7</v>
      </c>
      <c r="K57" s="52">
        <f>'[6]hg4tb631'!G120</f>
        <v>87.4</v>
      </c>
      <c r="L57" s="52">
        <f>'[6]hg4tb631'!I120</f>
        <v>90.7</v>
      </c>
      <c r="M57" s="52">
        <f>'[6]hg4tb631'!J120</f>
        <v>91.1</v>
      </c>
      <c r="N57" s="52">
        <f>'[6]hg4tb631'!M120</f>
        <v>90.4</v>
      </c>
      <c r="O57" s="52">
        <f>'[6]hg4tb631'!N120</f>
        <v>91.3</v>
      </c>
      <c r="P57" s="52">
        <f>'[6]hg4tb631'!P120</f>
        <v>90.5</v>
      </c>
      <c r="Q57" s="52">
        <f>'[6]hg4tb631'!R120</f>
        <v>89.7</v>
      </c>
      <c r="R57" s="52">
        <f>'[6]hg4tb631'!S120</f>
        <v>86.4</v>
      </c>
      <c r="S57" s="52">
        <f>'[6]hg4tb631'!T120</f>
        <v>86.7</v>
      </c>
      <c r="T57" s="57" t="s">
        <v>83</v>
      </c>
      <c r="U57" s="57" t="s">
        <v>83</v>
      </c>
      <c r="V57" s="45">
        <v>43</v>
      </c>
      <c r="W57" s="9"/>
    </row>
    <row r="58" spans="1:23" ht="10.5" customHeight="1">
      <c r="A58" s="44">
        <v>44</v>
      </c>
      <c r="B58" s="16"/>
      <c r="C58" s="9"/>
      <c r="D58" s="9"/>
      <c r="E58" s="9"/>
      <c r="F58" s="49">
        <f>IF('[13]hg4tb401'!$A$84="561-01  Gaststättengewerbe       ","","F E H L E R")</f>
      </c>
      <c r="G58" s="21">
        <f>'[6]hg4tb631'!B119</f>
        <v>2010</v>
      </c>
      <c r="H58" s="52">
        <f>'[6]hg4tb631'!C119</f>
        <v>83.1</v>
      </c>
      <c r="I58" s="52">
        <f>'[6]hg4tb631'!D119</f>
        <v>83.4</v>
      </c>
      <c r="J58" s="52">
        <f>'[6]hg4tb631'!E119</f>
        <v>84</v>
      </c>
      <c r="K58" s="52">
        <f>'[6]hg4tb631'!G119</f>
        <v>86.1</v>
      </c>
      <c r="L58" s="52">
        <f>'[6]hg4tb631'!I119</f>
        <v>88.2</v>
      </c>
      <c r="M58" s="52" t="str">
        <f>'[6]hg4tb631'!J119</f>
        <v>-</v>
      </c>
      <c r="N58" s="52" t="str">
        <f>'[6]hg4tb631'!M119</f>
        <v>-</v>
      </c>
      <c r="O58" s="52" t="str">
        <f>'[6]hg4tb631'!N119</f>
        <v>-</v>
      </c>
      <c r="P58" s="52" t="str">
        <f>'[6]hg4tb631'!P119</f>
        <v>-</v>
      </c>
      <c r="Q58" s="52" t="str">
        <f>'[6]hg4tb631'!R119</f>
        <v>-</v>
      </c>
      <c r="R58" s="52" t="str">
        <f>'[6]hg4tb631'!S119</f>
        <v>-</v>
      </c>
      <c r="S58" s="52" t="str">
        <f>'[6]hg4tb631'!T119</f>
        <v>-</v>
      </c>
      <c r="T58" s="57">
        <f>'[13]hg4tb401'!$E$85</f>
        <v>-2.8</v>
      </c>
      <c r="U58" s="57">
        <f>'[13]hg4tb401'!$K$85</f>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IF('[8]hg4tb651'!$A$110="56.30.3 Bars                   ","","F E H L E R")</f>
      </c>
      <c r="V59" s="45"/>
      <c r="W59" s="9"/>
    </row>
    <row r="60" spans="1:23" ht="16.5" customHeight="1">
      <c r="A60" s="44">
        <v>45</v>
      </c>
      <c r="B60" s="16"/>
      <c r="C60" s="9"/>
      <c r="D60" s="9" t="s">
        <v>3</v>
      </c>
      <c r="E60" s="9"/>
      <c r="F60" s="50"/>
      <c r="G60" s="17">
        <f>'[6]hg4tb631'!B14</f>
        <v>2009</v>
      </c>
      <c r="H60" s="53">
        <f>'[6]hg4tb631'!C14</f>
        <v>93.3</v>
      </c>
      <c r="I60" s="53">
        <f>'[6]hg4tb631'!D14</f>
        <v>92.5</v>
      </c>
      <c r="J60" s="53">
        <f>'[6]hg4tb631'!E14</f>
        <v>91.6</v>
      </c>
      <c r="K60" s="53">
        <f>'[6]hg4tb631'!G14</f>
        <v>92.8</v>
      </c>
      <c r="L60" s="53">
        <f>'[6]hg4tb631'!I14</f>
        <v>98.1</v>
      </c>
      <c r="M60" s="53">
        <f>'[6]hg4tb631'!J14</f>
        <v>96.5</v>
      </c>
      <c r="N60" s="53">
        <f>'[6]hg4tb631'!M14</f>
        <v>98.6</v>
      </c>
      <c r="O60" s="53">
        <f>'[6]hg4tb631'!N14</f>
        <v>100.3</v>
      </c>
      <c r="P60" s="53">
        <f>'[6]hg4tb631'!P14</f>
        <v>100.1</v>
      </c>
      <c r="Q60" s="53">
        <f>'[6]hg4tb631'!R14</f>
        <v>99.6</v>
      </c>
      <c r="R60" s="53">
        <f>'[6]hg4tb631'!S14</f>
        <v>95.8</v>
      </c>
      <c r="S60" s="53">
        <f>'[6]hg4tb631'!T14</f>
        <v>96.4</v>
      </c>
      <c r="T60" s="58" t="s">
        <v>83</v>
      </c>
      <c r="U60" s="58" t="s">
        <v>83</v>
      </c>
      <c r="V60" s="45">
        <v>45</v>
      </c>
      <c r="W60" s="9"/>
    </row>
    <row r="61" spans="1:23" ht="10.5" customHeight="1">
      <c r="A61" s="44">
        <v>46</v>
      </c>
      <c r="B61" s="16"/>
      <c r="C61" s="9"/>
      <c r="D61" s="15"/>
      <c r="E61" s="9"/>
      <c r="F61" s="50"/>
      <c r="G61" s="17">
        <f>'[6]hg4tb631'!B13</f>
        <v>2010</v>
      </c>
      <c r="H61" s="53">
        <f>'[6]hg4tb631'!C13</f>
        <v>94.3</v>
      </c>
      <c r="I61" s="53">
        <f>'[6]hg4tb631'!D13</f>
        <v>93.3</v>
      </c>
      <c r="J61" s="53">
        <f>'[6]hg4tb631'!E13</f>
        <v>91.8</v>
      </c>
      <c r="K61" s="53">
        <f>'[6]hg4tb631'!G13</f>
        <v>94.2</v>
      </c>
      <c r="L61" s="53">
        <f>'[6]hg4tb631'!I13</f>
        <v>96.8</v>
      </c>
      <c r="M61" s="53" t="str">
        <f>'[6]hg4tb631'!J13</f>
        <v>-</v>
      </c>
      <c r="N61" s="53" t="str">
        <f>'[6]hg4tb631'!M13</f>
        <v>-</v>
      </c>
      <c r="O61" s="53" t="str">
        <f>'[6]hg4tb631'!N13</f>
        <v>-</v>
      </c>
      <c r="P61" s="53" t="str">
        <f>'[6]hg4tb631'!P13</f>
        <v>-</v>
      </c>
      <c r="Q61" s="53" t="str">
        <f>'[6]hg4tb631'!R13</f>
        <v>-</v>
      </c>
      <c r="R61" s="53" t="str">
        <f>'[6]hg4tb631'!S13</f>
        <v>-</v>
      </c>
      <c r="S61" s="53" t="str">
        <f>'[6]hg4tb631'!T13</f>
        <v>-</v>
      </c>
      <c r="T61" s="58">
        <f>'[13]hg4tb401'!$E$16</f>
        <v>-1.3</v>
      </c>
      <c r="U61" s="58">
        <f>'[13]hg4tb401'!$K$16</f>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f>'[6]hg4tb631'!B17</f>
        <v>2009</v>
      </c>
      <c r="H63" s="53">
        <f>'[6]hg4tb631'!C17</f>
        <v>95.2</v>
      </c>
      <c r="I63" s="53">
        <f>'[6]hg4tb631'!D17</f>
        <v>94.3</v>
      </c>
      <c r="J63" s="53">
        <f>'[6]hg4tb631'!E17</f>
        <v>93.6</v>
      </c>
      <c r="K63" s="53">
        <f>'[6]hg4tb631'!G17</f>
        <v>94.7</v>
      </c>
      <c r="L63" s="53">
        <f>'[6]hg4tb631'!I17</f>
        <v>99.7</v>
      </c>
      <c r="M63" s="53">
        <f>'[6]hg4tb631'!J17</f>
        <v>97.8</v>
      </c>
      <c r="N63" s="53">
        <f>'[6]hg4tb631'!M17</f>
        <v>99</v>
      </c>
      <c r="O63" s="53">
        <f>'[6]hg4tb631'!N17</f>
        <v>100.9</v>
      </c>
      <c r="P63" s="53">
        <f>'[6]hg4tb631'!P17</f>
        <v>100.9</v>
      </c>
      <c r="Q63" s="53">
        <f>'[6]hg4tb631'!R17</f>
        <v>100.7</v>
      </c>
      <c r="R63" s="53">
        <f>'[6]hg4tb631'!S17</f>
        <v>97</v>
      </c>
      <c r="S63" s="53">
        <f>'[6]hg4tb631'!T17</f>
        <v>97.9</v>
      </c>
      <c r="T63" s="58" t="s">
        <v>83</v>
      </c>
      <c r="U63" s="58" t="s">
        <v>83</v>
      </c>
      <c r="V63" s="45">
        <v>47</v>
      </c>
      <c r="W63" s="9"/>
    </row>
    <row r="64" spans="1:23" ht="10.5" customHeight="1">
      <c r="A64" s="44">
        <v>48</v>
      </c>
      <c r="B64" s="16"/>
      <c r="C64" s="9"/>
      <c r="D64" s="9"/>
      <c r="E64" s="9"/>
      <c r="F64" s="50"/>
      <c r="G64" s="17">
        <f>'[6]hg4tb631'!B16</f>
        <v>2010</v>
      </c>
      <c r="H64" s="53">
        <f>'[6]hg4tb631'!C16</f>
        <v>95.7</v>
      </c>
      <c r="I64" s="53">
        <f>'[6]hg4tb631'!D16</f>
        <v>94.6</v>
      </c>
      <c r="J64" s="53">
        <f>'[6]hg4tb631'!E16</f>
        <v>93.7</v>
      </c>
      <c r="K64" s="53">
        <f>'[6]hg4tb631'!G16</f>
        <v>95.7</v>
      </c>
      <c r="L64" s="53">
        <f>'[6]hg4tb631'!I16</f>
        <v>98.4</v>
      </c>
      <c r="M64" s="53" t="str">
        <f>'[6]hg4tb631'!J16</f>
        <v>-</v>
      </c>
      <c r="N64" s="53" t="str">
        <f>'[6]hg4tb631'!M16</f>
        <v>-</v>
      </c>
      <c r="O64" s="53" t="str">
        <f>'[6]hg4tb631'!N16</f>
        <v>-</v>
      </c>
      <c r="P64" s="53" t="str">
        <f>'[6]hg4tb631'!P16</f>
        <v>-</v>
      </c>
      <c r="Q64" s="53" t="str">
        <f>'[6]hg4tb631'!R16</f>
        <v>-</v>
      </c>
      <c r="R64" s="53" t="str">
        <f>'[6]hg4tb631'!S16</f>
        <v>-</v>
      </c>
      <c r="S64" s="53" t="str">
        <f>'[6]hg4tb631'!T16</f>
        <v>-</v>
      </c>
      <c r="T64" s="58">
        <f>'[13]hg4tb401'!$E$18</f>
        <v>-1.4</v>
      </c>
      <c r="U64" s="58">
        <f>'[13]hg4tb401'!$K$18</f>
        <v>0.1</v>
      </c>
      <c r="V64" s="45">
        <v>48</v>
      </c>
      <c r="W64" s="9"/>
    </row>
    <row r="65" spans="1:23" ht="16.5" customHeight="1">
      <c r="A65" s="44">
        <v>49</v>
      </c>
      <c r="B65" s="16"/>
      <c r="C65" s="9"/>
      <c r="D65" s="9" t="s">
        <v>76</v>
      </c>
      <c r="E65" s="9"/>
      <c r="F65" s="50"/>
      <c r="G65" s="17">
        <f>'[6]hg4tb631'!B58</f>
        <v>2009</v>
      </c>
      <c r="H65" s="53">
        <f>'[6]hg4tb631'!C58</f>
        <v>78.9</v>
      </c>
      <c r="I65" s="53">
        <f>'[6]hg4tb631'!D58</f>
        <v>82.5</v>
      </c>
      <c r="J65" s="53">
        <f>'[6]hg4tb631'!E58</f>
        <v>81.8</v>
      </c>
      <c r="K65" s="53">
        <f>'[6]hg4tb631'!G58</f>
        <v>85.1</v>
      </c>
      <c r="L65" s="53">
        <f>'[6]hg4tb631'!I58</f>
        <v>87.6</v>
      </c>
      <c r="M65" s="53">
        <f>'[6]hg4tb631'!J58</f>
        <v>88.9</v>
      </c>
      <c r="N65" s="53">
        <f>'[6]hg4tb631'!M58</f>
        <v>86.9</v>
      </c>
      <c r="O65" s="53">
        <f>'[6]hg4tb631'!N58</f>
        <v>87.5</v>
      </c>
      <c r="P65" s="53">
        <f>'[6]hg4tb631'!P58</f>
        <v>86.4</v>
      </c>
      <c r="Q65" s="53">
        <f>'[6]hg4tb631'!R58</f>
        <v>85.5</v>
      </c>
      <c r="R65" s="53">
        <f>'[6]hg4tb631'!S58</f>
        <v>82.4</v>
      </c>
      <c r="S65" s="53">
        <f>'[6]hg4tb631'!T58</f>
        <v>82.6</v>
      </c>
      <c r="T65" s="58" t="s">
        <v>83</v>
      </c>
      <c r="U65" s="58" t="s">
        <v>83</v>
      </c>
      <c r="V65" s="45">
        <v>49</v>
      </c>
      <c r="W65" s="9"/>
    </row>
    <row r="66" spans="1:23" ht="10.5" customHeight="1">
      <c r="A66" s="44">
        <v>50</v>
      </c>
      <c r="B66" s="16"/>
      <c r="C66" s="9"/>
      <c r="D66" s="9"/>
      <c r="E66" s="9"/>
      <c r="F66" s="50"/>
      <c r="G66" s="17">
        <f>'[6]hg4tb631'!B57</f>
        <v>2010</v>
      </c>
      <c r="H66" s="53">
        <f>'[6]hg4tb631'!C57</f>
        <v>78.3</v>
      </c>
      <c r="I66" s="53">
        <f>'[6]hg4tb631'!D57</f>
        <v>79.2</v>
      </c>
      <c r="J66" s="53">
        <f>'[6]hg4tb631'!E57</f>
        <v>80.7</v>
      </c>
      <c r="K66" s="53">
        <f>'[6]hg4tb631'!G57</f>
        <v>82.7</v>
      </c>
      <c r="L66" s="53">
        <f>'[6]hg4tb631'!I57</f>
        <v>84.5</v>
      </c>
      <c r="M66" s="53" t="str">
        <f>'[6]hg4tb631'!J57</f>
        <v>-</v>
      </c>
      <c r="N66" s="53" t="str">
        <f>'[6]hg4tb631'!M57</f>
        <v>-</v>
      </c>
      <c r="O66" s="53" t="str">
        <f>'[6]hg4tb631'!N57</f>
        <v>-</v>
      </c>
      <c r="P66" s="53" t="str">
        <f>'[6]hg4tb631'!P57</f>
        <v>-</v>
      </c>
      <c r="Q66" s="53" t="str">
        <f>'[6]hg4tb631'!R57</f>
        <v>-</v>
      </c>
      <c r="R66" s="53" t="str">
        <f>'[6]hg4tb631'!S57</f>
        <v>-</v>
      </c>
      <c r="S66" s="53" t="str">
        <f>'[6]hg4tb631'!T57</f>
        <v>-</v>
      </c>
      <c r="T66" s="58">
        <f>'[13]hg4tb401'!$E$41</f>
        <v>-3.5</v>
      </c>
      <c r="U66" s="58">
        <f>'[13]hg4tb401'!$K$41</f>
        <v>-2.5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f>'[6]hg4tb631'!B61</f>
        <v>2009</v>
      </c>
      <c r="H68" s="53">
        <f>'[6]hg4tb631'!C61</f>
        <v>77.7</v>
      </c>
      <c r="I68" s="53">
        <f>'[6]hg4tb631'!D61</f>
        <v>83.9</v>
      </c>
      <c r="J68" s="53">
        <f>'[6]hg4tb631'!E61</f>
        <v>83.3</v>
      </c>
      <c r="K68" s="53">
        <f>'[6]hg4tb631'!G61</f>
        <v>87.3</v>
      </c>
      <c r="L68" s="53">
        <f>'[6]hg4tb631'!I61</f>
        <v>91.2</v>
      </c>
      <c r="M68" s="53">
        <f>'[6]hg4tb631'!J61</f>
        <v>92.9</v>
      </c>
      <c r="N68" s="53">
        <f>'[6]hg4tb631'!M61</f>
        <v>91.1</v>
      </c>
      <c r="O68" s="53">
        <f>'[6]hg4tb631'!N61</f>
        <v>91.4</v>
      </c>
      <c r="P68" s="53">
        <f>'[6]hg4tb631'!P61</f>
        <v>89.8</v>
      </c>
      <c r="Q68" s="53">
        <f>'[6]hg4tb631'!R61</f>
        <v>88.7</v>
      </c>
      <c r="R68" s="53">
        <f>'[6]hg4tb631'!S61</f>
        <v>84.7</v>
      </c>
      <c r="S68" s="53">
        <f>'[6]hg4tb631'!T61</f>
        <v>84.9</v>
      </c>
      <c r="T68" s="58" t="s">
        <v>83</v>
      </c>
      <c r="U68" s="58" t="s">
        <v>83</v>
      </c>
      <c r="V68" s="45">
        <v>51</v>
      </c>
      <c r="W68" s="9"/>
    </row>
    <row r="69" spans="1:23" ht="10.5" customHeight="1">
      <c r="A69" s="44">
        <v>52</v>
      </c>
      <c r="B69" s="16"/>
      <c r="C69" s="9"/>
      <c r="D69" s="15"/>
      <c r="E69" s="9"/>
      <c r="F69" s="50" t="s">
        <v>77</v>
      </c>
      <c r="G69" s="17">
        <f>'[6]hg4tb631'!B60</f>
        <v>2010</v>
      </c>
      <c r="H69" s="53">
        <f>'[6]hg4tb631'!C60</f>
        <v>79.4</v>
      </c>
      <c r="I69" s="53">
        <f>'[6]hg4tb631'!D60</f>
        <v>80.7</v>
      </c>
      <c r="J69" s="53">
        <f>'[6]hg4tb631'!E60</f>
        <v>83.1</v>
      </c>
      <c r="K69" s="53">
        <f>'[6]hg4tb631'!G60</f>
        <v>84.7</v>
      </c>
      <c r="L69" s="53">
        <f>'[6]hg4tb631'!I60</f>
        <v>87.4</v>
      </c>
      <c r="M69" s="53" t="str">
        <f>'[6]hg4tb631'!J60</f>
        <v>-</v>
      </c>
      <c r="N69" s="53" t="str">
        <f>'[6]hg4tb631'!M60</f>
        <v>-</v>
      </c>
      <c r="O69" s="53" t="str">
        <f>'[6]hg4tb631'!N60</f>
        <v>-</v>
      </c>
      <c r="P69" s="53" t="str">
        <f>'[6]hg4tb631'!P60</f>
        <v>-</v>
      </c>
      <c r="Q69" s="53" t="str">
        <f>'[6]hg4tb631'!R60</f>
        <v>-</v>
      </c>
      <c r="R69" s="53" t="str">
        <f>'[6]hg4tb631'!S60</f>
        <v>-</v>
      </c>
      <c r="S69" s="53" t="str">
        <f>'[6]hg4tb631'!T60</f>
        <v>-</v>
      </c>
      <c r="T69" s="58">
        <f>'[13]hg4tb401'!$E$43</f>
        <v>-4.2</v>
      </c>
      <c r="U69" s="58">
        <f>'[13]hg4tb401'!$K$43</f>
        <v>-1.9</v>
      </c>
      <c r="V69" s="45">
        <v>52</v>
      </c>
      <c r="W69" s="9"/>
    </row>
    <row r="70" spans="1:23" ht="16.5" customHeight="1">
      <c r="A70" s="44">
        <v>53</v>
      </c>
      <c r="B70" s="16"/>
      <c r="C70" s="9"/>
      <c r="D70" s="9"/>
      <c r="E70" s="9" t="s">
        <v>78</v>
      </c>
      <c r="F70" s="50"/>
      <c r="G70" s="17">
        <f>'[6]hg4tb631'!B91</f>
        <v>2009</v>
      </c>
      <c r="H70" s="53">
        <f>'[6]hg4tb631'!C91</f>
        <v>99.4</v>
      </c>
      <c r="I70" s="53">
        <f>'[6]hg4tb631'!D91</f>
        <v>97.6</v>
      </c>
      <c r="J70" s="53">
        <f>'[6]hg4tb631'!E91</f>
        <v>96.4</v>
      </c>
      <c r="K70" s="53">
        <f>'[6]hg4tb631'!G91</f>
        <v>97.2</v>
      </c>
      <c r="L70" s="53">
        <f>'[6]hg4tb631'!I91</f>
        <v>96</v>
      </c>
      <c r="M70" s="53">
        <f>'[6]hg4tb631'!J91</f>
        <v>94.2</v>
      </c>
      <c r="N70" s="53">
        <f>'[6]hg4tb631'!M91</f>
        <v>91.9</v>
      </c>
      <c r="O70" s="53">
        <f>'[6]hg4tb631'!N91</f>
        <v>93.5</v>
      </c>
      <c r="P70" s="53">
        <f>'[6]hg4tb631'!P91</f>
        <v>94</v>
      </c>
      <c r="Q70" s="53">
        <f>'[6]hg4tb631'!R91</f>
        <v>94.2</v>
      </c>
      <c r="R70" s="53">
        <f>'[6]hg4tb631'!S91</f>
        <v>94.8</v>
      </c>
      <c r="S70" s="53">
        <f>'[6]hg4tb631'!T91</f>
        <v>95.1</v>
      </c>
      <c r="T70" s="58" t="s">
        <v>83</v>
      </c>
      <c r="U70" s="58" t="s">
        <v>83</v>
      </c>
      <c r="V70" s="45">
        <v>53</v>
      </c>
      <c r="W70" s="9"/>
    </row>
    <row r="71" spans="1:23" ht="10.5" customHeight="1">
      <c r="A71" s="44">
        <v>54</v>
      </c>
      <c r="B71" s="16"/>
      <c r="C71" s="9"/>
      <c r="D71" s="9"/>
      <c r="E71" s="9"/>
      <c r="F71" s="50" t="s">
        <v>79</v>
      </c>
      <c r="G71" s="17">
        <f>'[6]hg4tb631'!B90</f>
        <v>2010</v>
      </c>
      <c r="H71" s="53">
        <f>'[6]hg4tb631'!C90</f>
        <v>94.6</v>
      </c>
      <c r="I71" s="53">
        <f>'[6]hg4tb631'!D90</f>
        <v>93.9</v>
      </c>
      <c r="J71" s="53">
        <f>'[6]hg4tb631'!E90</f>
        <v>95.2</v>
      </c>
      <c r="K71" s="53">
        <f>'[6]hg4tb631'!G90</f>
        <v>95.4</v>
      </c>
      <c r="L71" s="53">
        <f>'[6]hg4tb631'!I90</f>
        <v>95.2</v>
      </c>
      <c r="M71" s="53" t="str">
        <f>'[6]hg4tb631'!J90</f>
        <v>-</v>
      </c>
      <c r="N71" s="53" t="str">
        <f>'[6]hg4tb631'!M90</f>
        <v>-</v>
      </c>
      <c r="O71" s="53" t="str">
        <f>'[6]hg4tb631'!N90</f>
        <v>-</v>
      </c>
      <c r="P71" s="53" t="str">
        <f>'[6]hg4tb631'!P90</f>
        <v>-</v>
      </c>
      <c r="Q71" s="53" t="str">
        <f>'[6]hg4tb631'!R90</f>
        <v>-</v>
      </c>
      <c r="R71" s="53" t="str">
        <f>'[6]hg4tb631'!S90</f>
        <v>-</v>
      </c>
      <c r="S71" s="53" t="str">
        <f>'[6]hg4tb631'!T90</f>
        <v>-</v>
      </c>
      <c r="T71" s="58">
        <f>'[13]hg4tb401'!$E$54</f>
        <v>-0.9</v>
      </c>
      <c r="U71" s="58">
        <f>'[13]hg4tb401'!$K$54</f>
        <v>-2.6</v>
      </c>
      <c r="V71" s="45">
        <v>54</v>
      </c>
      <c r="W71" s="9"/>
    </row>
    <row r="72" spans="1:23" ht="16.5" customHeight="1">
      <c r="A72" s="44">
        <v>55</v>
      </c>
      <c r="B72" s="16"/>
      <c r="C72" s="9"/>
      <c r="D72" s="9"/>
      <c r="E72" s="9" t="s">
        <v>80</v>
      </c>
      <c r="F72" s="50"/>
      <c r="G72" s="17">
        <f>'[6]hg4tb631'!B103</f>
        <v>2009</v>
      </c>
      <c r="H72" s="53">
        <f>'[6]hg4tb631'!C103</f>
        <v>61</v>
      </c>
      <c r="I72" s="53">
        <f>'[6]hg4tb631'!D103</f>
        <v>59.2</v>
      </c>
      <c r="J72" s="53">
        <f>'[6]hg4tb631'!E103</f>
        <v>58.6</v>
      </c>
      <c r="K72" s="53">
        <f>'[6]hg4tb631'!G103</f>
        <v>61.8</v>
      </c>
      <c r="L72" s="53">
        <f>'[6]hg4tb631'!I103</f>
        <v>62.3</v>
      </c>
      <c r="M72" s="53">
        <f>'[6]hg4tb631'!J103</f>
        <v>65.4</v>
      </c>
      <c r="N72" s="53">
        <f>'[6]hg4tb631'!M103</f>
        <v>63.3</v>
      </c>
      <c r="O72" s="53">
        <f>'[6]hg4tb631'!N103</f>
        <v>63.4</v>
      </c>
      <c r="P72" s="53">
        <f>'[6]hg4tb631'!P103</f>
        <v>63.5</v>
      </c>
      <c r="Q72" s="53">
        <f>'[6]hg4tb631'!R103</f>
        <v>61.8</v>
      </c>
      <c r="R72" s="53">
        <f>'[6]hg4tb631'!S103</f>
        <v>58.8</v>
      </c>
      <c r="S72" s="53">
        <f>'[6]hg4tb631'!T103</f>
        <v>58.9</v>
      </c>
      <c r="T72" s="58" t="s">
        <v>83</v>
      </c>
      <c r="U72" s="58" t="s">
        <v>83</v>
      </c>
      <c r="V72" s="45">
        <v>55</v>
      </c>
      <c r="W72" s="9"/>
    </row>
    <row r="73" spans="1:23" ht="10.5" customHeight="1">
      <c r="A73" s="44">
        <v>56</v>
      </c>
      <c r="B73" s="16"/>
      <c r="C73" s="9"/>
      <c r="D73" s="9"/>
      <c r="E73" s="9"/>
      <c r="F73" s="50"/>
      <c r="G73" s="17">
        <f>'[6]hg4tb631'!B102</f>
        <v>2010</v>
      </c>
      <c r="H73" s="53">
        <f>'[6]hg4tb631'!C102</f>
        <v>55.4</v>
      </c>
      <c r="I73" s="53">
        <f>'[6]hg4tb631'!D102</f>
        <v>56</v>
      </c>
      <c r="J73" s="53">
        <f>'[6]hg4tb631'!E102</f>
        <v>54</v>
      </c>
      <c r="K73" s="53">
        <f>'[6]hg4tb631'!G102</f>
        <v>59.7</v>
      </c>
      <c r="L73" s="53">
        <f>'[6]hg4tb631'!I102</f>
        <v>60</v>
      </c>
      <c r="M73" s="53" t="str">
        <f>'[6]hg4tb631'!J102</f>
        <v>-</v>
      </c>
      <c r="N73" s="53" t="str">
        <f>'[6]hg4tb631'!M102</f>
        <v>-</v>
      </c>
      <c r="O73" s="53" t="str">
        <f>'[6]hg4tb631'!N102</f>
        <v>-</v>
      </c>
      <c r="P73" s="53" t="str">
        <f>'[6]hg4tb631'!P102</f>
        <v>-</v>
      </c>
      <c r="Q73" s="53" t="str">
        <f>'[6]hg4tb631'!R102</f>
        <v>-</v>
      </c>
      <c r="R73" s="53" t="str">
        <f>'[6]hg4tb631'!S102</f>
        <v>-</v>
      </c>
      <c r="S73" s="53" t="str">
        <f>'[6]hg4tb631'!T102</f>
        <v>-</v>
      </c>
      <c r="T73" s="58">
        <f>'[13]hg4tb401'!$E$61</f>
        <v>-3.6</v>
      </c>
      <c r="U73" s="58">
        <f>'[13]hg4tb401'!$K$61</f>
        <v>-5.9</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9">
        <f>'[7]hg4tb651'!B15</f>
        <v>2009</v>
      </c>
      <c r="H11" s="52">
        <f>'[7]hg4tb651'!C15</f>
        <v>87.5</v>
      </c>
      <c r="I11" s="52">
        <f>'[7]hg4tb651'!D15</f>
        <v>86.6</v>
      </c>
      <c r="J11" s="52">
        <f>'[7]hg4tb651'!E15</f>
        <v>85.4</v>
      </c>
      <c r="K11" s="52">
        <f>'[7]hg4tb651'!G15</f>
        <v>85.6</v>
      </c>
      <c r="L11" s="52">
        <f>'[7]hg4tb651'!I15</f>
        <v>85.2</v>
      </c>
      <c r="M11" s="52">
        <f>'[7]hg4tb651'!J15</f>
        <v>85.4</v>
      </c>
      <c r="N11" s="52">
        <f>'[7]hg4tb651'!M15</f>
        <v>85.6</v>
      </c>
      <c r="O11" s="52">
        <f>'[7]hg4tb651'!N15</f>
        <v>87.2</v>
      </c>
      <c r="P11" s="52">
        <f>'[7]hg4tb651'!P15</f>
        <v>88.5</v>
      </c>
      <c r="Q11" s="52">
        <f>'[7]hg4tb651'!R15</f>
        <v>88.5</v>
      </c>
      <c r="R11" s="52">
        <f>'[7]hg4tb651'!S15</f>
        <v>87.7</v>
      </c>
      <c r="S11" s="52">
        <f>'[7]hg4tb651'!T15</f>
        <v>86.6</v>
      </c>
      <c r="T11" s="57" t="s">
        <v>83</v>
      </c>
      <c r="U11" s="57" t="s">
        <v>83</v>
      </c>
      <c r="V11" s="45">
        <v>1</v>
      </c>
    </row>
    <row r="12" spans="1:22" ht="10.5" customHeight="1">
      <c r="A12" s="44">
        <v>2</v>
      </c>
      <c r="B12" s="20"/>
      <c r="C12" s="15"/>
      <c r="D12" s="15" t="s">
        <v>56</v>
      </c>
      <c r="E12" s="15"/>
      <c r="F12" s="49"/>
      <c r="G12" s="29">
        <f>'[7]hg4tb651'!B14</f>
        <v>2010</v>
      </c>
      <c r="H12" s="52">
        <f>'[7]hg4tb651'!C14</f>
        <v>85.8</v>
      </c>
      <c r="I12" s="52">
        <f>'[7]hg4tb651'!D14</f>
        <v>86.2</v>
      </c>
      <c r="J12" s="52">
        <f>'[7]hg4tb651'!E14</f>
        <v>85.8</v>
      </c>
      <c r="K12" s="52">
        <f>'[7]hg4tb651'!G14</f>
        <v>85.1</v>
      </c>
      <c r="L12" s="52">
        <f>'[7]hg4tb651'!I14</f>
        <v>85</v>
      </c>
      <c r="M12" s="52" t="str">
        <f>'[7]hg4tb651'!J14</f>
        <v>-</v>
      </c>
      <c r="N12" s="52" t="str">
        <f>'[7]hg4tb651'!M14</f>
        <v>-</v>
      </c>
      <c r="O12" s="52" t="str">
        <f>'[7]hg4tb651'!N14</f>
        <v>-</v>
      </c>
      <c r="P12" s="52" t="str">
        <f>'[7]hg4tb651'!P14</f>
        <v>-</v>
      </c>
      <c r="Q12" s="52" t="str">
        <f>'[7]hg4tb651'!R14</f>
        <v>-</v>
      </c>
      <c r="R12" s="52" t="str">
        <f>'[7]hg4tb651'!S14</f>
        <v>-</v>
      </c>
      <c r="S12" s="52" t="str">
        <f>'[7]hg4tb651'!T14</f>
        <v>-</v>
      </c>
      <c r="T12" s="57">
        <f>'[14]hg4tb401'!$G$17</f>
        <v>-0.2</v>
      </c>
      <c r="U12" s="57">
        <f>'[14]hg4tb401'!$L$17</f>
        <v>-0.5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IF('[14]hg4tb401'!$A$25="45.19.0 Handel m.Kraftwagen      ","","F E H L E R")</f>
      </c>
      <c r="V13" s="45"/>
    </row>
    <row r="14" spans="1:22" ht="10.5" customHeight="1">
      <c r="A14" s="44">
        <v>3</v>
      </c>
      <c r="B14" s="16"/>
      <c r="C14" s="9"/>
      <c r="D14" s="9" t="s">
        <v>27</v>
      </c>
      <c r="E14" s="9"/>
      <c r="F14" s="50"/>
      <c r="G14" s="60">
        <f>'[7]hg4tb651'!B17</f>
        <v>2009</v>
      </c>
      <c r="H14" s="53">
        <f>'[7]hg4tb651'!C17</f>
        <v>88.9</v>
      </c>
      <c r="I14" s="53">
        <f>'[7]hg4tb651'!D17</f>
        <v>88</v>
      </c>
      <c r="J14" s="53">
        <f>'[7]hg4tb651'!E17</f>
        <v>86.7</v>
      </c>
      <c r="K14" s="53">
        <f>'[7]hg4tb651'!G17</f>
        <v>87.1</v>
      </c>
      <c r="L14" s="53">
        <f>'[7]hg4tb651'!I17</f>
        <v>86.9</v>
      </c>
      <c r="M14" s="53">
        <f>'[7]hg4tb651'!J17</f>
        <v>87.9</v>
      </c>
      <c r="N14" s="53">
        <f>'[7]hg4tb651'!M17</f>
        <v>88.7</v>
      </c>
      <c r="O14" s="53">
        <f>'[7]hg4tb651'!N17</f>
        <v>89.2</v>
      </c>
      <c r="P14" s="53">
        <f>'[7]hg4tb651'!P17</f>
        <v>90.9</v>
      </c>
      <c r="Q14" s="53">
        <f>'[7]hg4tb651'!R17</f>
        <v>91</v>
      </c>
      <c r="R14" s="53">
        <f>'[7]hg4tb651'!S17</f>
        <v>91.1</v>
      </c>
      <c r="S14" s="53">
        <f>'[7]hg4tb651'!T17</f>
        <v>90.7</v>
      </c>
      <c r="T14" s="58" t="s">
        <v>83</v>
      </c>
      <c r="U14" s="58" t="s">
        <v>83</v>
      </c>
      <c r="V14" s="45">
        <v>3</v>
      </c>
    </row>
    <row r="15" spans="1:22" ht="10.5" customHeight="1">
      <c r="A15" s="44">
        <v>4</v>
      </c>
      <c r="B15" s="16"/>
      <c r="C15" s="9"/>
      <c r="D15" s="9"/>
      <c r="E15" s="9"/>
      <c r="F15" s="49">
        <f>IF('[10]hg4tb671'!$A$108="56.30.2 Diskotheken u.Tanzlokal","","F E H L E R")</f>
      </c>
      <c r="G15" s="60">
        <f>'[7]hg4tb651'!B16</f>
        <v>2010</v>
      </c>
      <c r="H15" s="53">
        <f>'[7]hg4tb651'!C16</f>
        <v>90.1</v>
      </c>
      <c r="I15" s="53">
        <f>'[7]hg4tb651'!D16</f>
        <v>88.9</v>
      </c>
      <c r="J15" s="53">
        <f>'[7]hg4tb651'!E16</f>
        <v>89.3</v>
      </c>
      <c r="K15" s="53">
        <f>'[7]hg4tb651'!G16</f>
        <v>87.9</v>
      </c>
      <c r="L15" s="53">
        <f>'[7]hg4tb651'!I16</f>
        <v>88</v>
      </c>
      <c r="M15" s="53" t="str">
        <f>'[7]hg4tb651'!J16</f>
        <v>-</v>
      </c>
      <c r="N15" s="53" t="str">
        <f>'[7]hg4tb651'!M16</f>
        <v>-</v>
      </c>
      <c r="O15" s="53" t="str">
        <f>'[7]hg4tb651'!N16</f>
        <v>-</v>
      </c>
      <c r="P15" s="53" t="str">
        <f>'[7]hg4tb651'!P16</f>
        <v>-</v>
      </c>
      <c r="Q15" s="53" t="str">
        <f>'[7]hg4tb651'!R16</f>
        <v>-</v>
      </c>
      <c r="R15" s="53" t="str">
        <f>'[7]hg4tb651'!S16</f>
        <v>-</v>
      </c>
      <c r="S15" s="53" t="str">
        <f>'[7]hg4tb651'!T16</f>
        <v>-</v>
      </c>
      <c r="T15" s="58">
        <f>'[14]hg4tb401'!$G$18</f>
        <v>1.3</v>
      </c>
      <c r="U15" s="58">
        <f>'[14]hg4tb401'!$L$18</f>
        <v>1.5</v>
      </c>
      <c r="V15" s="45">
        <v>4</v>
      </c>
    </row>
    <row r="16" spans="1:22" ht="16.5" customHeight="1">
      <c r="A16" s="44">
        <v>5</v>
      </c>
      <c r="B16" s="16"/>
      <c r="C16" s="9"/>
      <c r="D16" s="9" t="s">
        <v>57</v>
      </c>
      <c r="E16" s="9"/>
      <c r="F16" s="50"/>
      <c r="G16" s="60">
        <f>'[7]hg4tb651'!B31</f>
        <v>2009</v>
      </c>
      <c r="H16" s="53">
        <f>'[7]hg4tb651'!C31</f>
        <v>79.4</v>
      </c>
      <c r="I16" s="53">
        <f>'[7]hg4tb651'!D31</f>
        <v>78.4</v>
      </c>
      <c r="J16" s="53">
        <f>'[7]hg4tb651'!E31</f>
        <v>78.3</v>
      </c>
      <c r="K16" s="53">
        <f>'[7]hg4tb651'!G31</f>
        <v>77.7</v>
      </c>
      <c r="L16" s="53">
        <f>'[7]hg4tb651'!I31</f>
        <v>76.5</v>
      </c>
      <c r="M16" s="53">
        <f>'[7]hg4tb651'!J31</f>
        <v>76.5</v>
      </c>
      <c r="N16" s="53">
        <f>'[7]hg4tb651'!M31</f>
        <v>75.1</v>
      </c>
      <c r="O16" s="53">
        <f>'[7]hg4tb651'!N31</f>
        <v>80.4</v>
      </c>
      <c r="P16" s="53">
        <f>'[7]hg4tb651'!P31</f>
        <v>80.2</v>
      </c>
      <c r="Q16" s="53">
        <f>'[7]hg4tb651'!R31</f>
        <v>80.4</v>
      </c>
      <c r="R16" s="53">
        <f>'[7]hg4tb651'!S31</f>
        <v>78.3</v>
      </c>
      <c r="S16" s="53">
        <f>'[7]hg4tb651'!T31</f>
        <v>73.9</v>
      </c>
      <c r="T16" s="58" t="s">
        <v>83</v>
      </c>
      <c r="U16" s="58" t="s">
        <v>83</v>
      </c>
      <c r="V16" s="45">
        <v>5</v>
      </c>
    </row>
    <row r="17" spans="1:22" ht="10.5" customHeight="1">
      <c r="A17" s="44">
        <v>6</v>
      </c>
      <c r="B17" s="16"/>
      <c r="C17" s="9"/>
      <c r="D17" s="9"/>
      <c r="E17" s="9" t="s">
        <v>28</v>
      </c>
      <c r="F17" s="50"/>
      <c r="G17" s="60">
        <f>'[7]hg4tb651'!B30</f>
        <v>2010</v>
      </c>
      <c r="H17" s="53">
        <f>'[7]hg4tb651'!C30</f>
        <v>72.8</v>
      </c>
      <c r="I17" s="53">
        <f>'[7]hg4tb651'!D30</f>
        <v>72.5</v>
      </c>
      <c r="J17" s="53">
        <f>'[7]hg4tb651'!E30</f>
        <v>73.7</v>
      </c>
      <c r="K17" s="53">
        <f>'[7]hg4tb651'!G30</f>
        <v>73.9</v>
      </c>
      <c r="L17" s="53">
        <f>'[7]hg4tb651'!I30</f>
        <v>72.5</v>
      </c>
      <c r="M17" s="53" t="str">
        <f>'[7]hg4tb651'!J30</f>
        <v>-</v>
      </c>
      <c r="N17" s="53" t="str">
        <f>'[7]hg4tb651'!M30</f>
        <v>-</v>
      </c>
      <c r="O17" s="53" t="str">
        <f>'[7]hg4tb651'!N30</f>
        <v>-</v>
      </c>
      <c r="P17" s="53" t="str">
        <f>'[7]hg4tb651'!P30</f>
        <v>-</v>
      </c>
      <c r="Q17" s="53" t="str">
        <f>'[7]hg4tb651'!R30</f>
        <v>-</v>
      </c>
      <c r="R17" s="53" t="str">
        <f>'[7]hg4tb651'!S30</f>
        <v>-</v>
      </c>
      <c r="S17" s="53" t="str">
        <f>'[7]hg4tb651'!T30</f>
        <v>-</v>
      </c>
      <c r="T17" s="58">
        <f>'[14]hg4tb401'!$G$27</f>
        <v>-5.1</v>
      </c>
      <c r="U17" s="58">
        <f>'[14]hg4tb401'!$L$27</f>
        <v>-6.3</v>
      </c>
      <c r="V17" s="45">
        <v>6</v>
      </c>
    </row>
    <row r="18" spans="1:22" ht="16.5" customHeight="1">
      <c r="A18" s="44">
        <v>7</v>
      </c>
      <c r="B18" s="16"/>
      <c r="C18" s="9"/>
      <c r="D18" s="9" t="s">
        <v>29</v>
      </c>
      <c r="E18" s="9"/>
      <c r="F18" s="50"/>
      <c r="G18" s="60">
        <f>'[7]hg4tb651'!B46</f>
        <v>2009</v>
      </c>
      <c r="H18" s="53">
        <f>'[7]hg4tb651'!C46</f>
        <v>97.5</v>
      </c>
      <c r="I18" s="53">
        <f>'[7]hg4tb651'!D46</f>
        <v>96</v>
      </c>
      <c r="J18" s="53">
        <f>'[7]hg4tb651'!E46</f>
        <v>93</v>
      </c>
      <c r="K18" s="53">
        <f>'[7]hg4tb651'!G46</f>
        <v>93.3</v>
      </c>
      <c r="L18" s="53">
        <f>'[7]hg4tb651'!I46</f>
        <v>93</v>
      </c>
      <c r="M18" s="53">
        <f>'[7]hg4tb651'!J46</f>
        <v>90.4</v>
      </c>
      <c r="N18" s="53">
        <f>'[7]hg4tb651'!M46</f>
        <v>90.9</v>
      </c>
      <c r="O18" s="53">
        <f>'[7]hg4tb651'!N46</f>
        <v>91</v>
      </c>
      <c r="P18" s="53">
        <f>'[7]hg4tb651'!P46</f>
        <v>92.3</v>
      </c>
      <c r="Q18" s="53">
        <f>'[7]hg4tb651'!R46</f>
        <v>92.6</v>
      </c>
      <c r="R18" s="53">
        <f>'[7]hg4tb651'!S46</f>
        <v>90.8</v>
      </c>
      <c r="S18" s="53">
        <f>'[7]hg4tb651'!T46</f>
        <v>91.5</v>
      </c>
      <c r="T18" s="58" t="s">
        <v>83</v>
      </c>
      <c r="U18" s="58" t="s">
        <v>83</v>
      </c>
      <c r="V18" s="45">
        <v>7</v>
      </c>
    </row>
    <row r="19" spans="1:22" ht="10.5" customHeight="1">
      <c r="A19" s="44">
        <v>8</v>
      </c>
      <c r="B19" s="16"/>
      <c r="C19" s="9"/>
      <c r="D19" s="9"/>
      <c r="E19" s="9"/>
      <c r="F19" s="50"/>
      <c r="G19" s="60">
        <f>'[7]hg4tb651'!B45</f>
        <v>2010</v>
      </c>
      <c r="H19" s="53">
        <f>'[7]hg4tb651'!C45</f>
        <v>90</v>
      </c>
      <c r="I19" s="53">
        <f>'[7]hg4tb651'!D45</f>
        <v>99.8</v>
      </c>
      <c r="J19" s="53">
        <f>'[7]hg4tb651'!E45</f>
        <v>92</v>
      </c>
      <c r="K19" s="53">
        <f>'[7]hg4tb651'!G45</f>
        <v>92.9</v>
      </c>
      <c r="L19" s="53">
        <f>'[7]hg4tb651'!I45</f>
        <v>93.7</v>
      </c>
      <c r="M19" s="53" t="str">
        <f>'[7]hg4tb651'!J45</f>
        <v>-</v>
      </c>
      <c r="N19" s="53" t="str">
        <f>'[7]hg4tb651'!M45</f>
        <v>-</v>
      </c>
      <c r="O19" s="53" t="str">
        <f>'[7]hg4tb651'!N45</f>
        <v>-</v>
      </c>
      <c r="P19" s="53" t="str">
        <f>'[7]hg4tb651'!P45</f>
        <v>-</v>
      </c>
      <c r="Q19" s="53" t="str">
        <f>'[7]hg4tb651'!R45</f>
        <v>-</v>
      </c>
      <c r="R19" s="53" t="str">
        <f>'[7]hg4tb651'!S45</f>
        <v>-</v>
      </c>
      <c r="S19" s="53" t="str">
        <f>'[7]hg4tb651'!T45</f>
        <v>-</v>
      </c>
      <c r="T19" s="58">
        <f>'[14]hg4tb401'!$G$36</f>
        <v>0.8</v>
      </c>
      <c r="U19" s="58">
        <f>'[14]hg4tb401'!$L$36</f>
        <v>-0.9</v>
      </c>
      <c r="V19" s="45">
        <v>8</v>
      </c>
    </row>
    <row r="20" spans="1:22" ht="15.75" customHeight="1">
      <c r="A20" s="44">
        <v>9</v>
      </c>
      <c r="B20" s="20"/>
      <c r="C20" s="15" t="s">
        <v>82</v>
      </c>
      <c r="D20" s="15"/>
      <c r="E20" s="15"/>
      <c r="F20" s="49"/>
      <c r="G20" s="29">
        <f>'[20]hg4tb651'!B14</f>
        <v>2009</v>
      </c>
      <c r="H20" s="52">
        <f>'[20]hg4tb651'!C14</f>
        <v>87</v>
      </c>
      <c r="I20" s="52">
        <f>'[20]hg4tb651'!D14</f>
        <v>86.8</v>
      </c>
      <c r="J20" s="52">
        <f>'[20]hg4tb651'!E14</f>
        <v>87.3</v>
      </c>
      <c r="K20" s="52">
        <f>'[20]hg4tb651'!G14</f>
        <v>87.6</v>
      </c>
      <c r="L20" s="52">
        <f>'[20]hg4tb651'!I14</f>
        <v>87.6</v>
      </c>
      <c r="M20" s="52">
        <f>'[20]hg4tb651'!J14</f>
        <v>87.2</v>
      </c>
      <c r="N20" s="52">
        <f>'[20]hg4tb651'!M14</f>
        <v>86.9</v>
      </c>
      <c r="O20" s="52">
        <f>'[20]hg4tb651'!N14</f>
        <v>87.4</v>
      </c>
      <c r="P20" s="52">
        <f>'[20]hg4tb651'!P14</f>
        <v>87.8</v>
      </c>
      <c r="Q20" s="52">
        <f>'[20]hg4tb651'!R14</f>
        <v>87.3</v>
      </c>
      <c r="R20" s="52">
        <f>'[20]hg4tb651'!S14</f>
        <v>87.2</v>
      </c>
      <c r="S20" s="52">
        <f>'[20]hg4tb651'!T14</f>
        <v>86.2</v>
      </c>
      <c r="T20" s="57" t="s">
        <v>83</v>
      </c>
      <c r="U20" s="57" t="s">
        <v>83</v>
      </c>
      <c r="V20" s="45">
        <v>9</v>
      </c>
    </row>
    <row r="21" spans="1:22" ht="10.5" customHeight="1">
      <c r="A21" s="44">
        <v>10</v>
      </c>
      <c r="B21" s="20"/>
      <c r="C21" s="15"/>
      <c r="D21" s="15" t="s">
        <v>180</v>
      </c>
      <c r="E21" s="15"/>
      <c r="F21" s="49"/>
      <c r="G21" s="29">
        <f>'[20]hg4tb651'!B13</f>
        <v>2010</v>
      </c>
      <c r="H21" s="52">
        <f>'[20]hg4tb651'!C13</f>
        <v>83.7</v>
      </c>
      <c r="I21" s="52">
        <f>'[20]hg4tb651'!D13</f>
        <v>83.7</v>
      </c>
      <c r="J21" s="52">
        <f>'[20]hg4tb651'!E13</f>
        <v>86.5</v>
      </c>
      <c r="K21" s="52">
        <f>'[20]hg4tb651'!G13</f>
        <v>87.5</v>
      </c>
      <c r="L21" s="52">
        <f>'[20]hg4tb651'!I13</f>
        <v>86.4</v>
      </c>
      <c r="M21" s="52" t="str">
        <f>'[20]hg4tb651'!J13</f>
        <v>-</v>
      </c>
      <c r="N21" s="52" t="str">
        <f>'[20]hg4tb651'!M13</f>
        <v>-</v>
      </c>
      <c r="O21" s="52" t="str">
        <f>'[20]hg4tb651'!N13</f>
        <v>-</v>
      </c>
      <c r="P21" s="52" t="str">
        <f>'[20]hg4tb651'!P13</f>
        <v>-</v>
      </c>
      <c r="Q21" s="52" t="str">
        <f>'[20]hg4tb651'!R13</f>
        <v>-</v>
      </c>
      <c r="R21" s="52" t="str">
        <f>'[20]hg4tb651'!S13</f>
        <v>-</v>
      </c>
      <c r="S21" s="52" t="str">
        <f>'[20]hg4tb651'!T13</f>
        <v>-</v>
      </c>
      <c r="T21" s="57">
        <f>'[19]hg4tb401'!$G$16</f>
        <v>-1.4</v>
      </c>
      <c r="U21" s="57">
        <f>'[19]hg4tb401'!$L$16</f>
        <v>-2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IF('[19]hg4tb401'!$A$270="46.77.0 Gh.m.Altmaterialien u.   ","","F E H L E R")</f>
      </c>
      <c r="V22" s="45"/>
    </row>
    <row r="23" spans="1:22" ht="10.5" customHeight="1">
      <c r="A23" s="44">
        <v>11</v>
      </c>
      <c r="B23" s="20"/>
      <c r="C23" s="15"/>
      <c r="D23" s="9" t="s">
        <v>31</v>
      </c>
      <c r="E23" s="9"/>
      <c r="F23" s="49"/>
      <c r="G23" s="60">
        <f>'[20]hg4tb651'!B16</f>
        <v>2009</v>
      </c>
      <c r="H23" s="53">
        <f>'[20]hg4tb651'!C16</f>
        <v>69.8</v>
      </c>
      <c r="I23" s="53">
        <f>'[20]hg4tb651'!D16</f>
        <v>68.5</v>
      </c>
      <c r="J23" s="53">
        <f>'[20]hg4tb651'!E16</f>
        <v>67.1</v>
      </c>
      <c r="K23" s="53">
        <f>'[20]hg4tb651'!G16</f>
        <v>67.1</v>
      </c>
      <c r="L23" s="53">
        <f>'[20]hg4tb651'!I16</f>
        <v>67.1</v>
      </c>
      <c r="M23" s="53">
        <f>'[20]hg4tb651'!J16</f>
        <v>68.9</v>
      </c>
      <c r="N23" s="53">
        <f>'[20]hg4tb651'!M16</f>
        <v>68.9</v>
      </c>
      <c r="O23" s="53">
        <f>'[20]hg4tb651'!N16</f>
        <v>68.9</v>
      </c>
      <c r="P23" s="53">
        <f>'[20]hg4tb651'!P16</f>
        <v>72.9</v>
      </c>
      <c r="Q23" s="53">
        <f>'[20]hg4tb651'!R16</f>
        <v>73.2</v>
      </c>
      <c r="R23" s="53">
        <f>'[20]hg4tb651'!S16</f>
        <v>73.2</v>
      </c>
      <c r="S23" s="53">
        <f>'[20]hg4tb651'!T16</f>
        <v>73.2</v>
      </c>
      <c r="T23" s="55" t="s">
        <v>83</v>
      </c>
      <c r="U23" s="55" t="s">
        <v>83</v>
      </c>
      <c r="V23" s="45">
        <v>11</v>
      </c>
    </row>
    <row r="24" spans="1:22" ht="10.5" customHeight="1">
      <c r="A24" s="44">
        <v>12</v>
      </c>
      <c r="B24" s="16"/>
      <c r="C24" s="9"/>
      <c r="D24" s="9"/>
      <c r="E24" s="9"/>
      <c r="F24" s="49">
        <f>IF('[20]hg4tb651'!$Z$426="463-01  Konsumtionsverbindungs-","","F E H L E R")</f>
      </c>
      <c r="G24" s="60">
        <f>'[20]hg4tb651'!B15</f>
        <v>2010</v>
      </c>
      <c r="H24" s="53">
        <f>'[20]hg4tb651'!C15</f>
        <v>73.2</v>
      </c>
      <c r="I24" s="53">
        <f>'[20]hg4tb651'!D15</f>
        <v>73.2</v>
      </c>
      <c r="J24" s="53">
        <f>'[20]hg4tb651'!E15</f>
        <v>73.2</v>
      </c>
      <c r="K24" s="53">
        <f>'[20]hg4tb651'!G15</f>
        <v>73.2</v>
      </c>
      <c r="L24" s="53">
        <f>'[20]hg4tb651'!I15</f>
        <v>73.2</v>
      </c>
      <c r="M24" s="53" t="str">
        <f>'[20]hg4tb651'!J15</f>
        <v>-</v>
      </c>
      <c r="N24" s="53" t="str">
        <f>'[20]hg4tb651'!M15</f>
        <v>-</v>
      </c>
      <c r="O24" s="53" t="str">
        <f>'[20]hg4tb651'!N15</f>
        <v>-</v>
      </c>
      <c r="P24" s="53" t="str">
        <f>'[20]hg4tb651'!P15</f>
        <v>-</v>
      </c>
      <c r="Q24" s="53" t="str">
        <f>'[20]hg4tb651'!R15</f>
        <v>-</v>
      </c>
      <c r="R24" s="53" t="str">
        <f>'[20]hg4tb651'!S15</f>
        <v>-</v>
      </c>
      <c r="S24" s="53" t="str">
        <f>'[20]hg4tb651'!T15</f>
        <v>-</v>
      </c>
      <c r="T24" s="55">
        <f>'[19]hg4tb401'!$G$17</f>
        <v>9.1</v>
      </c>
      <c r="U24" s="55">
        <f>'[19]hg4tb401'!$L$17</f>
        <v>7.8</v>
      </c>
      <c r="V24" s="45">
        <v>12</v>
      </c>
    </row>
    <row r="25" spans="1:22" ht="16.5" customHeight="1">
      <c r="A25" s="44">
        <v>13</v>
      </c>
      <c r="B25" s="16"/>
      <c r="C25" s="9"/>
      <c r="D25" s="9" t="s">
        <v>181</v>
      </c>
      <c r="E25" s="9"/>
      <c r="F25" s="50"/>
      <c r="G25" s="60">
        <f>'[20]hg4tb651'!B422</f>
        <v>2009</v>
      </c>
      <c r="H25" s="53">
        <f>'[20]hg4tb651'!C422</f>
        <v>87.5</v>
      </c>
      <c r="I25" s="53">
        <f>'[20]hg4tb651'!D422</f>
        <v>87.4</v>
      </c>
      <c r="J25" s="53">
        <f>'[20]hg4tb651'!E422</f>
        <v>88</v>
      </c>
      <c r="K25" s="53">
        <f>'[20]hg4tb651'!G422</f>
        <v>88.2</v>
      </c>
      <c r="L25" s="53">
        <f>'[20]hg4tb651'!I422</f>
        <v>88.2</v>
      </c>
      <c r="M25" s="53">
        <f>'[20]hg4tb651'!J422</f>
        <v>87.8</v>
      </c>
      <c r="N25" s="53">
        <f>'[20]hg4tb651'!M422</f>
        <v>87.5</v>
      </c>
      <c r="O25" s="53">
        <f>'[20]hg4tb651'!N422</f>
        <v>88</v>
      </c>
      <c r="P25" s="53">
        <f>'[20]hg4tb651'!P422</f>
        <v>88.3</v>
      </c>
      <c r="Q25" s="53">
        <f>'[20]hg4tb651'!R422</f>
        <v>87.7</v>
      </c>
      <c r="R25" s="53">
        <f>'[20]hg4tb651'!S422</f>
        <v>87.7</v>
      </c>
      <c r="S25" s="53">
        <f>'[20]hg4tb651'!T422</f>
        <v>86.6</v>
      </c>
      <c r="T25" s="55" t="s">
        <v>83</v>
      </c>
      <c r="U25" s="55" t="s">
        <v>83</v>
      </c>
      <c r="V25" s="45">
        <v>13</v>
      </c>
    </row>
    <row r="26" spans="1:22" ht="10.5" customHeight="1">
      <c r="A26" s="44">
        <v>14</v>
      </c>
      <c r="B26" s="16"/>
      <c r="C26" s="9"/>
      <c r="D26" s="9"/>
      <c r="E26" s="9"/>
      <c r="F26" s="50"/>
      <c r="G26" s="60">
        <f>'[20]hg4tb651'!B421</f>
        <v>2010</v>
      </c>
      <c r="H26" s="53">
        <f>'[20]hg4tb651'!C421</f>
        <v>84</v>
      </c>
      <c r="I26" s="53">
        <f>'[20]hg4tb651'!D421</f>
        <v>84</v>
      </c>
      <c r="J26" s="53">
        <f>'[20]hg4tb651'!E421</f>
        <v>86.9</v>
      </c>
      <c r="K26" s="53">
        <f>'[20]hg4tb651'!G421</f>
        <v>87.9</v>
      </c>
      <c r="L26" s="53">
        <f>'[20]hg4tb651'!I421</f>
        <v>86.8</v>
      </c>
      <c r="M26" s="53" t="str">
        <f>'[20]hg4tb651'!J421</f>
        <v>-</v>
      </c>
      <c r="N26" s="53" t="str">
        <f>'[20]hg4tb651'!M421</f>
        <v>-</v>
      </c>
      <c r="O26" s="53" t="str">
        <f>'[20]hg4tb651'!N421</f>
        <v>-</v>
      </c>
      <c r="P26" s="53" t="str">
        <f>'[20]hg4tb651'!P421</f>
        <v>-</v>
      </c>
      <c r="Q26" s="53" t="str">
        <f>'[20]hg4tb651'!R421</f>
        <v>-</v>
      </c>
      <c r="R26" s="53" t="str">
        <f>'[20]hg4tb651'!S421</f>
        <v>-</v>
      </c>
      <c r="S26" s="53" t="str">
        <f>'[20]hg4tb651'!T421</f>
        <v>-</v>
      </c>
      <c r="T26" s="55">
        <f>'[19]hg4tb401'!$G$295</f>
        <v>-1.6</v>
      </c>
      <c r="U26" s="55">
        <f>'[19]hg4tb401'!$L$295</f>
        <v>-2.2</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'[20]hg4tb651'!B69</f>
        <v>2009</v>
      </c>
      <c r="H28" s="53">
        <f>'[20]hg4tb651'!C69</f>
        <v>88</v>
      </c>
      <c r="I28" s="53">
        <f>'[20]hg4tb651'!D69</f>
        <v>88.8</v>
      </c>
      <c r="J28" s="53">
        <f>'[20]hg4tb651'!E69</f>
        <v>88.7</v>
      </c>
      <c r="K28" s="53">
        <f>'[20]hg4tb651'!G69</f>
        <v>88.1</v>
      </c>
      <c r="L28" s="53">
        <f>'[20]hg4tb651'!I69</f>
        <v>87.5</v>
      </c>
      <c r="M28" s="53">
        <f>'[20]hg4tb651'!J69</f>
        <v>82.1</v>
      </c>
      <c r="N28" s="53">
        <f>'[20]hg4tb651'!M69</f>
        <v>89</v>
      </c>
      <c r="O28" s="53">
        <f>'[20]hg4tb651'!N69</f>
        <v>92</v>
      </c>
      <c r="P28" s="53">
        <f>'[20]hg4tb651'!P69</f>
        <v>90.2</v>
      </c>
      <c r="Q28" s="53">
        <f>'[20]hg4tb651'!R69</f>
        <v>88.7</v>
      </c>
      <c r="R28" s="53">
        <f>'[20]hg4tb651'!S69</f>
        <v>87.5</v>
      </c>
      <c r="S28" s="53">
        <f>'[20]hg4tb651'!T69</f>
        <v>87.1</v>
      </c>
      <c r="T28" s="55" t="s">
        <v>83</v>
      </c>
      <c r="U28" s="55" t="s">
        <v>83</v>
      </c>
      <c r="V28" s="45">
        <v>15</v>
      </c>
    </row>
    <row r="29" spans="1:22" ht="10.5" customHeight="1">
      <c r="A29" s="44">
        <v>16</v>
      </c>
      <c r="B29" s="16"/>
      <c r="C29" s="9"/>
      <c r="D29" s="9"/>
      <c r="F29" s="9" t="s">
        <v>35</v>
      </c>
      <c r="G29" s="60">
        <f>'[20]hg4tb651'!B68</f>
        <v>2010</v>
      </c>
      <c r="H29" s="53">
        <f>'[20]hg4tb651'!C68</f>
        <v>86.1</v>
      </c>
      <c r="I29" s="53">
        <f>'[20]hg4tb651'!D68</f>
        <v>88</v>
      </c>
      <c r="J29" s="53">
        <f>'[20]hg4tb651'!E68</f>
        <v>86.4</v>
      </c>
      <c r="K29" s="53">
        <f>'[20]hg4tb651'!G68</f>
        <v>86.4</v>
      </c>
      <c r="L29" s="53">
        <f>'[20]hg4tb651'!I68</f>
        <v>87.1</v>
      </c>
      <c r="M29" s="53" t="str">
        <f>'[20]hg4tb651'!J68</f>
        <v>-</v>
      </c>
      <c r="N29" s="53" t="str">
        <f>'[20]hg4tb651'!M68</f>
        <v>-</v>
      </c>
      <c r="O29" s="53" t="str">
        <f>'[20]hg4tb651'!N68</f>
        <v>-</v>
      </c>
      <c r="P29" s="53" t="str">
        <f>'[20]hg4tb651'!P68</f>
        <v>-</v>
      </c>
      <c r="Q29" s="53" t="str">
        <f>'[20]hg4tb651'!R68</f>
        <v>-</v>
      </c>
      <c r="R29" s="53" t="str">
        <f>'[20]hg4tb651'!S68</f>
        <v>-</v>
      </c>
      <c r="S29" s="53" t="str">
        <f>'[20]hg4tb651'!T68</f>
        <v>-</v>
      </c>
      <c r="T29" s="55">
        <f>'[19]hg4tb401'!$G$51</f>
        <v>-0.4</v>
      </c>
      <c r="U29" s="55">
        <f>'[19]hg4tb401'!$L$51</f>
        <v>-1.6</v>
      </c>
      <c r="V29" s="45">
        <v>16</v>
      </c>
    </row>
    <row r="30" spans="1:23" ht="16.5" customHeight="1">
      <c r="A30" s="44">
        <v>17</v>
      </c>
      <c r="B30" s="16"/>
      <c r="C30" s="9"/>
      <c r="E30" s="9" t="s">
        <v>59</v>
      </c>
      <c r="F30" s="50"/>
      <c r="G30" s="60">
        <f>'[20]hg4tb651'!B104</f>
        <v>2009</v>
      </c>
      <c r="H30" s="53">
        <f>'[20]hg4tb651'!C104</f>
        <v>70.7</v>
      </c>
      <c r="I30" s="53">
        <f>'[20]hg4tb651'!D104</f>
        <v>70.9</v>
      </c>
      <c r="J30" s="53">
        <f>'[20]hg4tb651'!E104</f>
        <v>70.8</v>
      </c>
      <c r="K30" s="53">
        <f>'[20]hg4tb651'!G104</f>
        <v>71.3</v>
      </c>
      <c r="L30" s="53">
        <f>'[20]hg4tb651'!I104</f>
        <v>71.4</v>
      </c>
      <c r="M30" s="53">
        <f>'[20]hg4tb651'!J104</f>
        <v>72.1</v>
      </c>
      <c r="N30" s="53">
        <f>'[20]hg4tb651'!M104</f>
        <v>71.7</v>
      </c>
      <c r="O30" s="53">
        <f>'[20]hg4tb651'!N104</f>
        <v>71.6</v>
      </c>
      <c r="P30" s="53">
        <f>'[20]hg4tb651'!P104</f>
        <v>71.6</v>
      </c>
      <c r="Q30" s="53">
        <f>'[20]hg4tb651'!R104</f>
        <v>70</v>
      </c>
      <c r="R30" s="53">
        <f>'[20]hg4tb651'!S104</f>
        <v>69.5</v>
      </c>
      <c r="S30" s="53">
        <f>'[20]hg4tb651'!T104</f>
        <v>69.7</v>
      </c>
      <c r="T30" s="55" t="s">
        <v>83</v>
      </c>
      <c r="U30" s="55" t="s">
        <v>83</v>
      </c>
      <c r="V30" s="45">
        <v>17</v>
      </c>
      <c r="W30" s="9"/>
    </row>
    <row r="31" spans="1:23" ht="10.5" customHeight="1">
      <c r="A31" s="44">
        <v>18</v>
      </c>
      <c r="B31" s="16"/>
      <c r="C31" s="9"/>
      <c r="D31" s="9"/>
      <c r="F31" s="9" t="s">
        <v>32</v>
      </c>
      <c r="G31" s="60">
        <f>'[20]hg4tb651'!B103</f>
        <v>2010</v>
      </c>
      <c r="H31" s="53">
        <f>'[20]hg4tb651'!C103</f>
        <v>64.5</v>
      </c>
      <c r="I31" s="53">
        <f>'[20]hg4tb651'!D103</f>
        <v>64.4</v>
      </c>
      <c r="J31" s="53">
        <f>'[20]hg4tb651'!E103</f>
        <v>74.3</v>
      </c>
      <c r="K31" s="53">
        <f>'[20]hg4tb651'!G103</f>
        <v>74.2</v>
      </c>
      <c r="L31" s="53">
        <f>'[20]hg4tb651'!I103</f>
        <v>73.8</v>
      </c>
      <c r="M31" s="53" t="str">
        <f>'[20]hg4tb651'!J103</f>
        <v>-</v>
      </c>
      <c r="N31" s="53" t="str">
        <f>'[20]hg4tb651'!M103</f>
        <v>-</v>
      </c>
      <c r="O31" s="53" t="str">
        <f>'[20]hg4tb651'!N103</f>
        <v>-</v>
      </c>
      <c r="P31" s="53" t="str">
        <f>'[20]hg4tb651'!P103</f>
        <v>-</v>
      </c>
      <c r="Q31" s="53" t="str">
        <f>'[20]hg4tb651'!R103</f>
        <v>-</v>
      </c>
      <c r="R31" s="53" t="str">
        <f>'[20]hg4tb651'!S103</f>
        <v>-</v>
      </c>
      <c r="S31" s="53" t="str">
        <f>'[20]hg4tb651'!T103</f>
        <v>-</v>
      </c>
      <c r="T31" s="55">
        <f>'[19]hg4tb401'!$G$65</f>
        <v>3.4</v>
      </c>
      <c r="U31" s="55">
        <f>'[19]hg4tb401'!$L$65</f>
        <v>-1.1</v>
      </c>
      <c r="V31" s="45">
        <v>18</v>
      </c>
      <c r="W31" s="10"/>
    </row>
    <row r="32" spans="1:23" ht="16.5" customHeight="1">
      <c r="A32" s="44">
        <v>19</v>
      </c>
      <c r="B32" s="16"/>
      <c r="C32" s="9"/>
      <c r="E32" s="9" t="s">
        <v>60</v>
      </c>
      <c r="F32" s="50"/>
      <c r="G32" s="60">
        <f>'[20]hg4tb651'!B175</f>
        <v>2009</v>
      </c>
      <c r="H32" s="53">
        <f>'[20]hg4tb651'!C175</f>
        <v>78</v>
      </c>
      <c r="I32" s="53">
        <f>'[20]hg4tb651'!D175</f>
        <v>77.9</v>
      </c>
      <c r="J32" s="53">
        <f>'[20]hg4tb651'!E175</f>
        <v>79.5</v>
      </c>
      <c r="K32" s="53">
        <f>'[20]hg4tb651'!G175</f>
        <v>79.4</v>
      </c>
      <c r="L32" s="53">
        <f>'[20]hg4tb651'!I175</f>
        <v>79.2</v>
      </c>
      <c r="M32" s="53">
        <f>'[20]hg4tb651'!J175</f>
        <v>78.8</v>
      </c>
      <c r="N32" s="53">
        <f>'[20]hg4tb651'!M175</f>
        <v>78.2</v>
      </c>
      <c r="O32" s="53">
        <f>'[20]hg4tb651'!N175</f>
        <v>78.3</v>
      </c>
      <c r="P32" s="53">
        <f>'[20]hg4tb651'!P175</f>
        <v>78.6</v>
      </c>
      <c r="Q32" s="53">
        <f>'[20]hg4tb651'!R175</f>
        <v>79</v>
      </c>
      <c r="R32" s="53">
        <f>'[20]hg4tb651'!S175</f>
        <v>80.8</v>
      </c>
      <c r="S32" s="53">
        <f>'[20]hg4tb651'!T175</f>
        <v>79.1</v>
      </c>
      <c r="T32" s="55" t="s">
        <v>83</v>
      </c>
      <c r="U32" s="55" t="s">
        <v>83</v>
      </c>
      <c r="V32" s="45">
        <v>19</v>
      </c>
      <c r="W32" s="9"/>
    </row>
    <row r="33" spans="1:23" ht="10.5" customHeight="1">
      <c r="A33" s="44">
        <v>20</v>
      </c>
      <c r="B33" s="16"/>
      <c r="C33" s="9"/>
      <c r="D33" s="9"/>
      <c r="F33" s="9" t="s">
        <v>61</v>
      </c>
      <c r="G33" s="60">
        <f>'[20]hg4tb651'!B174</f>
        <v>2010</v>
      </c>
      <c r="H33" s="53">
        <f>'[20]hg4tb651'!C174</f>
        <v>78.6</v>
      </c>
      <c r="I33" s="53">
        <f>'[20]hg4tb651'!D174</f>
        <v>78.4</v>
      </c>
      <c r="J33" s="53">
        <f>'[20]hg4tb651'!E174</f>
        <v>78.8</v>
      </c>
      <c r="K33" s="53">
        <f>'[20]hg4tb651'!G174</f>
        <v>78.5</v>
      </c>
      <c r="L33" s="53">
        <f>'[20]hg4tb651'!I174</f>
        <v>78.8</v>
      </c>
      <c r="M33" s="53" t="str">
        <f>'[20]hg4tb651'!J174</f>
        <v>-</v>
      </c>
      <c r="N33" s="53" t="str">
        <f>'[20]hg4tb651'!M174</f>
        <v>-</v>
      </c>
      <c r="O33" s="53" t="str">
        <f>'[20]hg4tb651'!N174</f>
        <v>-</v>
      </c>
      <c r="P33" s="53" t="str">
        <f>'[20]hg4tb651'!P174</f>
        <v>-</v>
      </c>
      <c r="Q33" s="53" t="str">
        <f>'[20]hg4tb651'!R174</f>
        <v>-</v>
      </c>
      <c r="R33" s="53" t="str">
        <f>'[20]hg4tb651'!S174</f>
        <v>-</v>
      </c>
      <c r="S33" s="53" t="str">
        <f>'[20]hg4tb651'!T174</f>
        <v>-</v>
      </c>
      <c r="T33" s="55">
        <f>'[19]hg4tb401'!$G$118</f>
        <v>-0.5</v>
      </c>
      <c r="U33" s="55">
        <f>'[19]hg4tb401'!$L$118</f>
        <v>-0.2</v>
      </c>
      <c r="V33" s="45">
        <v>20</v>
      </c>
      <c r="W33" s="9"/>
    </row>
    <row r="34" spans="1:23" ht="16.5" customHeight="1">
      <c r="A34" s="44">
        <v>21</v>
      </c>
      <c r="B34" s="16"/>
      <c r="C34" s="9"/>
      <c r="E34" s="9" t="s">
        <v>62</v>
      </c>
      <c r="F34" s="50"/>
      <c r="G34" s="60">
        <f>'[20]hg4tb651'!B262</f>
        <v>2009</v>
      </c>
      <c r="H34" s="53">
        <f>'[20]hg4tb651'!C262</f>
        <v>103.2</v>
      </c>
      <c r="I34" s="53">
        <f>'[20]hg4tb651'!D262</f>
        <v>102.8</v>
      </c>
      <c r="J34" s="53">
        <f>'[20]hg4tb651'!E262</f>
        <v>103.2</v>
      </c>
      <c r="K34" s="53">
        <f>'[20]hg4tb651'!G262</f>
        <v>102.6</v>
      </c>
      <c r="L34" s="53">
        <f>'[20]hg4tb651'!I262</f>
        <v>101.9</v>
      </c>
      <c r="M34" s="53">
        <f>'[20]hg4tb651'!J262</f>
        <v>101.5</v>
      </c>
      <c r="N34" s="53">
        <f>'[20]hg4tb651'!M262</f>
        <v>100.2</v>
      </c>
      <c r="O34" s="53">
        <f>'[20]hg4tb651'!N262</f>
        <v>99.7</v>
      </c>
      <c r="P34" s="53">
        <f>'[20]hg4tb651'!P262</f>
        <v>102.8</v>
      </c>
      <c r="Q34" s="53">
        <f>'[20]hg4tb651'!R262</f>
        <v>99.6</v>
      </c>
      <c r="R34" s="53">
        <f>'[20]hg4tb651'!S262</f>
        <v>98.3</v>
      </c>
      <c r="S34" s="53">
        <f>'[20]hg4tb651'!T262</f>
        <v>99.4</v>
      </c>
      <c r="T34" s="55" t="s">
        <v>83</v>
      </c>
      <c r="U34" s="55" t="s">
        <v>83</v>
      </c>
      <c r="V34" s="45">
        <v>21</v>
      </c>
      <c r="W34" s="9"/>
    </row>
    <row r="35" spans="1:23" ht="10.5" customHeight="1">
      <c r="A35" s="44">
        <v>22</v>
      </c>
      <c r="B35" s="16"/>
      <c r="C35" s="9"/>
      <c r="D35" s="9"/>
      <c r="F35" s="9" t="s">
        <v>63</v>
      </c>
      <c r="G35" s="60">
        <f>'[20]hg4tb651'!B261</f>
        <v>2010</v>
      </c>
      <c r="H35" s="53">
        <f>'[20]hg4tb651'!C261</f>
        <v>97.4</v>
      </c>
      <c r="I35" s="53">
        <f>'[20]hg4tb651'!D261</f>
        <v>97.6</v>
      </c>
      <c r="J35" s="53">
        <f>'[20]hg4tb651'!E261</f>
        <v>96.5</v>
      </c>
      <c r="K35" s="53">
        <f>'[20]hg4tb651'!G261</f>
        <v>97.4</v>
      </c>
      <c r="L35" s="53">
        <f>'[20]hg4tb651'!I261</f>
        <v>98.7</v>
      </c>
      <c r="M35" s="53" t="str">
        <f>'[20]hg4tb651'!J261</f>
        <v>-</v>
      </c>
      <c r="N35" s="53" t="str">
        <f>'[20]hg4tb651'!M261</f>
        <v>-</v>
      </c>
      <c r="O35" s="53" t="str">
        <f>'[20]hg4tb651'!N261</f>
        <v>-</v>
      </c>
      <c r="P35" s="53" t="str">
        <f>'[20]hg4tb651'!P261</f>
        <v>-</v>
      </c>
      <c r="Q35" s="53" t="str">
        <f>'[20]hg4tb651'!R261</f>
        <v>-</v>
      </c>
      <c r="R35" s="53" t="str">
        <f>'[20]hg4tb651'!S261</f>
        <v>-</v>
      </c>
      <c r="S35" s="53" t="str">
        <f>'[20]hg4tb651'!T261</f>
        <v>-</v>
      </c>
      <c r="T35" s="55">
        <f>'[19]hg4tb401'!$G$180</f>
        <v>-3.1</v>
      </c>
      <c r="U35" s="55">
        <f>'[19]hg4tb401'!$L$180</f>
        <v>-5.1</v>
      </c>
      <c r="V35" s="45">
        <v>22</v>
      </c>
      <c r="W35" s="9"/>
    </row>
    <row r="36" spans="1:23" ht="16.5" customHeight="1">
      <c r="A36" s="44">
        <v>23</v>
      </c>
      <c r="B36" s="16"/>
      <c r="C36" s="9"/>
      <c r="E36" s="9" t="s">
        <v>64</v>
      </c>
      <c r="F36" s="50"/>
      <c r="G36" s="60">
        <f>'[20]hg4tb651'!B277</f>
        <v>2009</v>
      </c>
      <c r="H36" s="53">
        <f>'[20]hg4tb651'!C277</f>
        <v>91.7</v>
      </c>
      <c r="I36" s="53">
        <f>'[20]hg4tb651'!D277</f>
        <v>92.2</v>
      </c>
      <c r="J36" s="53">
        <f>'[20]hg4tb651'!E277</f>
        <v>91.2</v>
      </c>
      <c r="K36" s="53">
        <f>'[20]hg4tb651'!G277</f>
        <v>90.9</v>
      </c>
      <c r="L36" s="53">
        <f>'[20]hg4tb651'!I277</f>
        <v>90.9</v>
      </c>
      <c r="M36" s="53">
        <f>'[20]hg4tb651'!J277</f>
        <v>90.8</v>
      </c>
      <c r="N36" s="53">
        <f>'[20]hg4tb651'!M277</f>
        <v>91.2</v>
      </c>
      <c r="O36" s="53">
        <f>'[20]hg4tb651'!N277</f>
        <v>92.5</v>
      </c>
      <c r="P36" s="53">
        <f>'[20]hg4tb651'!P277</f>
        <v>94.2</v>
      </c>
      <c r="Q36" s="53">
        <f>'[20]hg4tb651'!R277</f>
        <v>90.7</v>
      </c>
      <c r="R36" s="53">
        <f>'[20]hg4tb651'!S277</f>
        <v>90.6</v>
      </c>
      <c r="S36" s="53">
        <f>'[20]hg4tb651'!T277</f>
        <v>87.9</v>
      </c>
      <c r="T36" s="55" t="s">
        <v>83</v>
      </c>
      <c r="U36" s="55" t="s">
        <v>83</v>
      </c>
      <c r="V36" s="45">
        <v>23</v>
      </c>
      <c r="W36" s="9"/>
    </row>
    <row r="37" spans="1:23" ht="10.5" customHeight="1">
      <c r="A37" s="44">
        <v>24</v>
      </c>
      <c r="B37" s="16"/>
      <c r="C37" s="9"/>
      <c r="D37" s="9"/>
      <c r="F37" s="9" t="s">
        <v>33</v>
      </c>
      <c r="G37" s="60">
        <f>'[20]hg4tb651'!B276</f>
        <v>2010</v>
      </c>
      <c r="H37" s="53">
        <f>'[20]hg4tb651'!C276</f>
        <v>85.6</v>
      </c>
      <c r="I37" s="53">
        <f>'[20]hg4tb651'!D276</f>
        <v>85.7</v>
      </c>
      <c r="J37" s="53">
        <f>'[20]hg4tb651'!E276</f>
        <v>88.8</v>
      </c>
      <c r="K37" s="53">
        <f>'[20]hg4tb651'!G276</f>
        <v>90.9</v>
      </c>
      <c r="L37" s="53">
        <f>'[20]hg4tb651'!I276</f>
        <v>81.1</v>
      </c>
      <c r="M37" s="53" t="str">
        <f>'[20]hg4tb651'!J276</f>
        <v>-</v>
      </c>
      <c r="N37" s="53" t="str">
        <f>'[20]hg4tb651'!M276</f>
        <v>-</v>
      </c>
      <c r="O37" s="53" t="str">
        <f>'[20]hg4tb651'!N276</f>
        <v>-</v>
      </c>
      <c r="P37" s="53" t="str">
        <f>'[20]hg4tb651'!P276</f>
        <v>-</v>
      </c>
      <c r="Q37" s="53" t="str">
        <f>'[20]hg4tb651'!R276</f>
        <v>-</v>
      </c>
      <c r="R37" s="53" t="str">
        <f>'[20]hg4tb651'!S276</f>
        <v>-</v>
      </c>
      <c r="S37" s="53" t="str">
        <f>'[20]hg4tb651'!T276</f>
        <v>-</v>
      </c>
      <c r="T37" s="55">
        <f>'[19]hg4tb401'!$G$190</f>
        <v>-10.8</v>
      </c>
      <c r="U37" s="55">
        <f>'[19]hg4tb401'!$L$190</f>
        <v>-5.4</v>
      </c>
      <c r="V37" s="45">
        <v>24</v>
      </c>
      <c r="W37" s="24"/>
    </row>
    <row r="38" spans="1:23" ht="16.5" customHeight="1">
      <c r="A38" s="44">
        <v>25</v>
      </c>
      <c r="B38" s="16"/>
      <c r="C38" s="9"/>
      <c r="E38" s="9" t="s">
        <v>154</v>
      </c>
      <c r="F38" s="50"/>
      <c r="G38" s="60">
        <f>'[20]hg4tb651'!B333</f>
        <v>2009</v>
      </c>
      <c r="H38" s="53">
        <f>'[20]hg4tb651'!C333</f>
        <v>103</v>
      </c>
      <c r="I38" s="53">
        <f>'[20]hg4tb651'!D333</f>
        <v>102.6</v>
      </c>
      <c r="J38" s="53">
        <f>'[20]hg4tb651'!E333</f>
        <v>103.5</v>
      </c>
      <c r="K38" s="53">
        <f>'[20]hg4tb651'!G333</f>
        <v>103.1</v>
      </c>
      <c r="L38" s="53">
        <f>'[20]hg4tb651'!I333</f>
        <v>103.2</v>
      </c>
      <c r="M38" s="53">
        <f>'[20]hg4tb651'!J333</f>
        <v>102.8</v>
      </c>
      <c r="N38" s="53">
        <f>'[20]hg4tb651'!M333</f>
        <v>101.8</v>
      </c>
      <c r="O38" s="53">
        <f>'[20]hg4tb651'!N333</f>
        <v>102.5</v>
      </c>
      <c r="P38" s="53">
        <f>'[20]hg4tb651'!P333</f>
        <v>102.3</v>
      </c>
      <c r="Q38" s="53">
        <f>'[20]hg4tb651'!R333</f>
        <v>103.7</v>
      </c>
      <c r="R38" s="53">
        <f>'[20]hg4tb651'!S333</f>
        <v>103.2</v>
      </c>
      <c r="S38" s="53">
        <f>'[20]hg4tb651'!T333</f>
        <v>102.1</v>
      </c>
      <c r="T38" s="55" t="s">
        <v>83</v>
      </c>
      <c r="U38" s="55" t="s">
        <v>83</v>
      </c>
      <c r="V38" s="45">
        <v>25</v>
      </c>
      <c r="W38" s="9"/>
    </row>
    <row r="39" spans="1:23" ht="10.5" customHeight="1">
      <c r="A39" s="44">
        <v>26</v>
      </c>
      <c r="B39" s="16"/>
      <c r="C39" s="9"/>
      <c r="D39" s="9"/>
      <c r="E39" s="9"/>
      <c r="F39" s="50"/>
      <c r="G39" s="60">
        <f>'[20]hg4tb651'!B332</f>
        <v>2010</v>
      </c>
      <c r="H39" s="53">
        <f>'[20]hg4tb651'!C332</f>
        <v>99.7</v>
      </c>
      <c r="I39" s="53">
        <f>'[20]hg4tb651'!D332</f>
        <v>100</v>
      </c>
      <c r="J39" s="53">
        <f>'[20]hg4tb651'!E332</f>
        <v>100.4</v>
      </c>
      <c r="K39" s="53">
        <f>'[20]hg4tb651'!G332</f>
        <v>102.3</v>
      </c>
      <c r="L39" s="53">
        <f>'[20]hg4tb651'!I332</f>
        <v>102.6</v>
      </c>
      <c r="M39" s="53" t="str">
        <f>'[20]hg4tb651'!J332</f>
        <v>-</v>
      </c>
      <c r="N39" s="53" t="str">
        <f>'[20]hg4tb651'!M332</f>
        <v>-</v>
      </c>
      <c r="O39" s="53" t="str">
        <f>'[20]hg4tb651'!N332</f>
        <v>-</v>
      </c>
      <c r="P39" s="53" t="str">
        <f>'[20]hg4tb651'!P332</f>
        <v>-</v>
      </c>
      <c r="Q39" s="53" t="str">
        <f>'[20]hg4tb651'!R332</f>
        <v>-</v>
      </c>
      <c r="R39" s="53" t="str">
        <f>'[20]hg4tb651'!S332</f>
        <v>-</v>
      </c>
      <c r="S39" s="53" t="str">
        <f>'[20]hg4tb651'!T332</f>
        <v>-</v>
      </c>
      <c r="T39" s="55">
        <f>'[19]hg4tb401'!$G$232</f>
        <v>-0.6</v>
      </c>
      <c r="U39" s="55">
        <f>'[19]hg4tb401'!$L$232</f>
        <v>-2</v>
      </c>
      <c r="V39" s="45">
        <v>26</v>
      </c>
      <c r="W39" s="9"/>
    </row>
    <row r="40" spans="1:23" ht="16.5" customHeight="1">
      <c r="A40" s="44">
        <v>27</v>
      </c>
      <c r="B40" s="16"/>
      <c r="C40" s="9"/>
      <c r="E40" s="9" t="s">
        <v>65</v>
      </c>
      <c r="F40" s="50"/>
      <c r="G40" s="60">
        <f>'[20]hg4tb651'!B409</f>
        <v>2009</v>
      </c>
      <c r="H40" s="53">
        <f>'[20]hg4tb651'!C409</f>
        <v>82.9</v>
      </c>
      <c r="I40" s="53">
        <f>'[20]hg4tb651'!D409</f>
        <v>81.5</v>
      </c>
      <c r="J40" s="53">
        <f>'[20]hg4tb651'!E409</f>
        <v>82.7</v>
      </c>
      <c r="K40" s="53">
        <f>'[20]hg4tb651'!G409</f>
        <v>87.4</v>
      </c>
      <c r="L40" s="53">
        <f>'[20]hg4tb651'!I409</f>
        <v>87.7</v>
      </c>
      <c r="M40" s="53">
        <f>'[20]hg4tb651'!J409</f>
        <v>86.6</v>
      </c>
      <c r="N40" s="53">
        <f>'[20]hg4tb651'!M409</f>
        <v>85.2</v>
      </c>
      <c r="O40" s="53">
        <f>'[20]hg4tb651'!N409</f>
        <v>86.1</v>
      </c>
      <c r="P40" s="53">
        <f>'[20]hg4tb651'!P409</f>
        <v>85.7</v>
      </c>
      <c r="Q40" s="53">
        <f>'[20]hg4tb651'!R409</f>
        <v>84.7</v>
      </c>
      <c r="R40" s="53">
        <f>'[20]hg4tb651'!S409</f>
        <v>83.9</v>
      </c>
      <c r="S40" s="53">
        <f>'[20]hg4tb651'!T409</f>
        <v>82.6</v>
      </c>
      <c r="T40" s="55" t="s">
        <v>83</v>
      </c>
      <c r="U40" s="55" t="s">
        <v>83</v>
      </c>
      <c r="V40" s="45">
        <v>27</v>
      </c>
      <c r="W40" s="24"/>
    </row>
    <row r="41" spans="1:23" ht="10.5" customHeight="1">
      <c r="A41" s="44">
        <v>28</v>
      </c>
      <c r="B41" s="20"/>
      <c r="C41" s="15"/>
      <c r="D41" s="9"/>
      <c r="F41" s="9" t="s">
        <v>66</v>
      </c>
      <c r="G41" s="60">
        <f>'[20]hg4tb651'!B408</f>
        <v>2010</v>
      </c>
      <c r="H41" s="53">
        <f>'[20]hg4tb651'!C408</f>
        <v>79.1</v>
      </c>
      <c r="I41" s="53">
        <f>'[20]hg4tb651'!D408</f>
        <v>78</v>
      </c>
      <c r="J41" s="53">
        <f>'[20]hg4tb651'!E408</f>
        <v>81.5</v>
      </c>
      <c r="K41" s="53">
        <f>'[20]hg4tb651'!G408</f>
        <v>84.2</v>
      </c>
      <c r="L41" s="53">
        <f>'[20]hg4tb651'!I408</f>
        <v>84</v>
      </c>
      <c r="M41" s="53" t="str">
        <f>'[20]hg4tb651'!J408</f>
        <v>-</v>
      </c>
      <c r="N41" s="53" t="str">
        <f>'[20]hg4tb651'!M408</f>
        <v>-</v>
      </c>
      <c r="O41" s="53" t="str">
        <f>'[20]hg4tb651'!N408</f>
        <v>-</v>
      </c>
      <c r="P41" s="53" t="str">
        <f>'[20]hg4tb651'!P408</f>
        <v>-</v>
      </c>
      <c r="Q41" s="53" t="str">
        <f>'[20]hg4tb651'!R408</f>
        <v>-</v>
      </c>
      <c r="R41" s="53" t="str">
        <f>'[20]hg4tb651'!S408</f>
        <v>-</v>
      </c>
      <c r="S41" s="53" t="str">
        <f>'[20]hg4tb651'!T408</f>
        <v>-</v>
      </c>
      <c r="T41" s="55">
        <f>'[19]hg4tb401'!$G$272</f>
        <v>-4.3</v>
      </c>
      <c r="U41" s="55">
        <f>'[19]hg4tb401'!$L$272</f>
        <v>-3.7</v>
      </c>
      <c r="V41" s="45">
        <v>28</v>
      </c>
      <c r="W41" s="24"/>
    </row>
    <row r="42" spans="1:23" ht="16.5" customHeight="1">
      <c r="A42" s="44">
        <v>29</v>
      </c>
      <c r="B42" s="20"/>
      <c r="C42" s="15" t="s">
        <v>67</v>
      </c>
      <c r="D42" s="9"/>
      <c r="E42" s="9"/>
      <c r="F42" s="50"/>
      <c r="G42" s="29">
        <f>'[7]hg4tb651'!B78</f>
        <v>2009</v>
      </c>
      <c r="H42" s="52">
        <f>'[7]hg4tb651'!C78</f>
        <v>85.4</v>
      </c>
      <c r="I42" s="52">
        <f>'[7]hg4tb651'!D78</f>
        <v>85.1</v>
      </c>
      <c r="J42" s="52">
        <f>'[7]hg4tb651'!E78</f>
        <v>85.3</v>
      </c>
      <c r="K42" s="52">
        <f>'[7]hg4tb651'!G78</f>
        <v>85.2</v>
      </c>
      <c r="L42" s="52">
        <f>'[7]hg4tb651'!I78</f>
        <v>85.2</v>
      </c>
      <c r="M42" s="52">
        <f>'[7]hg4tb651'!J78</f>
        <v>84.9</v>
      </c>
      <c r="N42" s="52">
        <f>'[7]hg4tb651'!M78</f>
        <v>83.9</v>
      </c>
      <c r="O42" s="52">
        <f>'[7]hg4tb651'!N78</f>
        <v>85.1</v>
      </c>
      <c r="P42" s="52">
        <f>'[7]hg4tb651'!P78</f>
        <v>84.8</v>
      </c>
      <c r="Q42" s="52">
        <f>'[7]hg4tb651'!R78</f>
        <v>85.9</v>
      </c>
      <c r="R42" s="52">
        <f>'[7]hg4tb651'!S78</f>
        <v>85.5</v>
      </c>
      <c r="S42" s="52">
        <f>'[7]hg4tb651'!T78</f>
        <v>85.6</v>
      </c>
      <c r="T42" s="57" t="s">
        <v>83</v>
      </c>
      <c r="U42" s="57" t="s">
        <v>83</v>
      </c>
      <c r="V42" s="45">
        <v>29</v>
      </c>
      <c r="W42" s="9"/>
    </row>
    <row r="43" spans="1:23" ht="10.5" customHeight="1">
      <c r="A43" s="44">
        <v>30</v>
      </c>
      <c r="B43" s="16"/>
      <c r="C43" s="9"/>
      <c r="D43" s="9"/>
      <c r="E43" s="9"/>
      <c r="F43" s="49">
        <f>IF('[7]hg4tb651'!$Z$422="        Haushaltsger.,Baubedarf","","F E H L E R")</f>
      </c>
      <c r="G43" s="29">
        <f>'[7]hg4tb651'!B77</f>
        <v>2010</v>
      </c>
      <c r="H43" s="52">
        <f>'[7]hg4tb651'!C77</f>
        <v>83</v>
      </c>
      <c r="I43" s="52">
        <f>'[7]hg4tb651'!D77</f>
        <v>82.2</v>
      </c>
      <c r="J43" s="52">
        <f>'[7]hg4tb651'!E77</f>
        <v>83.3</v>
      </c>
      <c r="K43" s="52">
        <f>'[7]hg4tb651'!G77</f>
        <v>83.8</v>
      </c>
      <c r="L43" s="52">
        <f>'[7]hg4tb651'!I77</f>
        <v>83.2</v>
      </c>
      <c r="M43" s="52" t="str">
        <f>'[7]hg4tb651'!J77</f>
        <v>-</v>
      </c>
      <c r="N43" s="52" t="str">
        <f>'[7]hg4tb651'!M77</f>
        <v>-</v>
      </c>
      <c r="O43" s="52" t="str">
        <f>'[7]hg4tb651'!N77</f>
        <v>-</v>
      </c>
      <c r="P43" s="52" t="str">
        <f>'[7]hg4tb651'!P77</f>
        <v>-</v>
      </c>
      <c r="Q43" s="52" t="str">
        <f>'[7]hg4tb651'!R77</f>
        <v>-</v>
      </c>
      <c r="R43" s="52" t="str">
        <f>'[7]hg4tb651'!S77</f>
        <v>-</v>
      </c>
      <c r="S43" s="52" t="str">
        <f>'[7]hg4tb651'!T77</f>
        <v>-</v>
      </c>
      <c r="T43" s="57">
        <f>'[14]hg4tb401'!$G$57</f>
        <v>-2.3</v>
      </c>
      <c r="U43" s="57">
        <f>'[14]hg4tb401'!$L$57</f>
        <v>-2.5</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IF('[14]hg4tb401'!$A$68="47.19.1 Eh.m.Waren versch.Art    ","","F E H L E R")</f>
      </c>
      <c r="V44" s="45"/>
      <c r="W44" s="9"/>
    </row>
    <row r="45" spans="1:23" ht="12.75" customHeight="1">
      <c r="A45" s="44">
        <v>31</v>
      </c>
      <c r="B45" s="16"/>
      <c r="C45" s="9"/>
      <c r="D45" s="9" t="s">
        <v>147</v>
      </c>
      <c r="E45" s="9"/>
      <c r="F45" s="50"/>
      <c r="G45" s="60">
        <f>'[7]hg4tb651'!B93</f>
        <v>2009</v>
      </c>
      <c r="H45" s="53">
        <f>'[7]hg4tb651'!C93</f>
        <v>83.6</v>
      </c>
      <c r="I45" s="53">
        <f>'[7]hg4tb651'!D93</f>
        <v>83.3</v>
      </c>
      <c r="J45" s="53">
        <f>'[7]hg4tb651'!E93</f>
        <v>83</v>
      </c>
      <c r="K45" s="53">
        <f>'[7]hg4tb651'!G93</f>
        <v>82.2</v>
      </c>
      <c r="L45" s="53">
        <f>'[7]hg4tb651'!I93</f>
        <v>81.6</v>
      </c>
      <c r="M45" s="53">
        <f>'[7]hg4tb651'!J93</f>
        <v>80.5</v>
      </c>
      <c r="N45" s="53">
        <f>'[7]hg4tb651'!M93</f>
        <v>79.6</v>
      </c>
      <c r="O45" s="53">
        <f>'[7]hg4tb651'!N93</f>
        <v>81.3</v>
      </c>
      <c r="P45" s="53">
        <f>'[7]hg4tb651'!P93</f>
        <v>81.3</v>
      </c>
      <c r="Q45" s="53">
        <f>'[7]hg4tb651'!R93</f>
        <v>83.5</v>
      </c>
      <c r="R45" s="53">
        <f>'[7]hg4tb651'!S93</f>
        <v>84.2</v>
      </c>
      <c r="S45" s="53">
        <f>'[7]hg4tb651'!T93</f>
        <v>85.2</v>
      </c>
      <c r="T45" s="58" t="s">
        <v>83</v>
      </c>
      <c r="U45" s="58" t="s">
        <v>83</v>
      </c>
      <c r="V45" s="45">
        <v>31</v>
      </c>
      <c r="W45" s="9"/>
    </row>
    <row r="46" spans="1:23" ht="10.5" customHeight="1">
      <c r="A46" s="44">
        <v>32</v>
      </c>
      <c r="B46" s="16"/>
      <c r="C46" s="9"/>
      <c r="D46" s="9"/>
      <c r="E46" s="9" t="s">
        <v>1</v>
      </c>
      <c r="F46" s="50"/>
      <c r="G46" s="60">
        <f>'[7]hg4tb651'!B92</f>
        <v>2010</v>
      </c>
      <c r="H46" s="53">
        <f>'[7]hg4tb651'!C92</f>
        <v>78.6</v>
      </c>
      <c r="I46" s="53">
        <f>'[7]hg4tb651'!D92</f>
        <v>78.1</v>
      </c>
      <c r="J46" s="53">
        <f>'[7]hg4tb651'!E92</f>
        <v>77.5</v>
      </c>
      <c r="K46" s="53">
        <f>'[7]hg4tb651'!G92</f>
        <v>77.7</v>
      </c>
      <c r="L46" s="53">
        <f>'[7]hg4tb651'!I92</f>
        <v>77.4</v>
      </c>
      <c r="M46" s="53" t="str">
        <f>'[7]hg4tb651'!J92</f>
        <v>-</v>
      </c>
      <c r="N46" s="53" t="str">
        <f>'[7]hg4tb651'!M92</f>
        <v>-</v>
      </c>
      <c r="O46" s="53" t="str">
        <f>'[7]hg4tb651'!N92</f>
        <v>-</v>
      </c>
      <c r="P46" s="53" t="str">
        <f>'[7]hg4tb651'!P92</f>
        <v>-</v>
      </c>
      <c r="Q46" s="53" t="str">
        <f>'[7]hg4tb651'!R92</f>
        <v>-</v>
      </c>
      <c r="R46" s="53" t="str">
        <f>'[7]hg4tb651'!S92</f>
        <v>-</v>
      </c>
      <c r="S46" s="53" t="str">
        <f>'[7]hg4tb651'!T92</f>
        <v>-</v>
      </c>
      <c r="T46" s="58">
        <f>'[14]hg4tb401'!$G$59</f>
        <v>-5.2</v>
      </c>
      <c r="U46" s="58">
        <f>'[14]hg4tb401'!$L$59</f>
        <v>-5.9</v>
      </c>
      <c r="V46" s="45">
        <v>32</v>
      </c>
      <c r="W46" s="9"/>
    </row>
    <row r="47" spans="1:23" ht="16.5" customHeight="1">
      <c r="A47" s="44">
        <v>33</v>
      </c>
      <c r="B47" s="16"/>
      <c r="C47" s="9"/>
      <c r="D47" s="9" t="s">
        <v>69</v>
      </c>
      <c r="E47" s="9"/>
      <c r="F47" s="50"/>
      <c r="G47" s="60">
        <f>'[7]hg4tb651'!B114</f>
        <v>2009</v>
      </c>
      <c r="H47" s="53">
        <f>'[7]hg4tb651'!C114</f>
        <v>81.2</v>
      </c>
      <c r="I47" s="53">
        <f>'[7]hg4tb651'!D114</f>
        <v>81</v>
      </c>
      <c r="J47" s="53">
        <f>'[7]hg4tb651'!E114</f>
        <v>80.9</v>
      </c>
      <c r="K47" s="53">
        <f>'[7]hg4tb651'!G114</f>
        <v>79.7</v>
      </c>
      <c r="L47" s="53">
        <f>'[7]hg4tb651'!I114</f>
        <v>79.9</v>
      </c>
      <c r="M47" s="53">
        <f>'[7]hg4tb651'!J114</f>
        <v>79.4</v>
      </c>
      <c r="N47" s="53">
        <f>'[7]hg4tb651'!M114</f>
        <v>78.1</v>
      </c>
      <c r="O47" s="53">
        <f>'[7]hg4tb651'!N114</f>
        <v>77.8</v>
      </c>
      <c r="P47" s="53">
        <f>'[7]hg4tb651'!P114</f>
        <v>77</v>
      </c>
      <c r="Q47" s="53">
        <f>'[7]hg4tb651'!R114</f>
        <v>80.7</v>
      </c>
      <c r="R47" s="53">
        <f>'[7]hg4tb651'!S114</f>
        <v>79.7</v>
      </c>
      <c r="S47" s="53">
        <f>'[7]hg4tb651'!T114</f>
        <v>79.4</v>
      </c>
      <c r="T47" s="58" t="s">
        <v>83</v>
      </c>
      <c r="U47" s="58" t="s">
        <v>83</v>
      </c>
      <c r="V47" s="45">
        <v>33</v>
      </c>
      <c r="W47" s="9"/>
    </row>
    <row r="48" spans="1:26" ht="12.75" customHeight="1">
      <c r="A48" s="44">
        <v>34</v>
      </c>
      <c r="B48" s="16"/>
      <c r="C48" s="9"/>
      <c r="D48" s="9"/>
      <c r="E48" s="9" t="s">
        <v>148</v>
      </c>
      <c r="F48" s="50"/>
      <c r="G48" s="60">
        <f>'[7]hg4tb651'!B113</f>
        <v>2010</v>
      </c>
      <c r="H48" s="53">
        <f>'[7]hg4tb651'!C113</f>
        <v>79</v>
      </c>
      <c r="I48" s="53">
        <f>'[7]hg4tb651'!D113</f>
        <v>79.1</v>
      </c>
      <c r="J48" s="53">
        <f>'[7]hg4tb651'!E113</f>
        <v>79.5</v>
      </c>
      <c r="K48" s="53">
        <f>'[7]hg4tb651'!G113</f>
        <v>76</v>
      </c>
      <c r="L48" s="53">
        <f>'[7]hg4tb651'!I113</f>
        <v>77.5</v>
      </c>
      <c r="M48" s="53" t="str">
        <f>'[7]hg4tb651'!J113</f>
        <v>-</v>
      </c>
      <c r="N48" s="53" t="str">
        <f>'[7]hg4tb651'!M113</f>
        <v>-</v>
      </c>
      <c r="O48" s="53" t="str">
        <f>'[7]hg4tb651'!N113</f>
        <v>-</v>
      </c>
      <c r="P48" s="53" t="str">
        <f>'[7]hg4tb651'!P113</f>
        <v>-</v>
      </c>
      <c r="Q48" s="53" t="str">
        <f>'[7]hg4tb651'!R113</f>
        <v>-</v>
      </c>
      <c r="R48" s="53" t="str">
        <f>'[7]hg4tb651'!S113</f>
        <v>-</v>
      </c>
      <c r="S48" s="53" t="str">
        <f>'[7]hg4tb651'!T113</f>
        <v>-</v>
      </c>
      <c r="T48" s="58">
        <f>'[14]hg4tb401'!$G$88</f>
        <v>-3</v>
      </c>
      <c r="U48" s="58">
        <f>'[14]hg4tb401'!$L$88</f>
        <v>-2.9</v>
      </c>
      <c r="V48" s="45">
        <v>34</v>
      </c>
      <c r="W48" s="25"/>
      <c r="X48" s="22"/>
      <c r="Y48" s="25"/>
      <c r="Z48" s="22"/>
    </row>
    <row r="49" spans="1:26" ht="16.5" customHeight="1">
      <c r="A49" s="44">
        <v>35</v>
      </c>
      <c r="B49" s="16"/>
      <c r="C49" s="9"/>
      <c r="D49" s="9" t="s">
        <v>70</v>
      </c>
      <c r="E49" s="9"/>
      <c r="F49" s="51"/>
      <c r="G49" s="60">
        <f>'[7]hg4tb651'!B140</f>
        <v>2009</v>
      </c>
      <c r="H49" s="53">
        <f>'[7]hg4tb651'!C140</f>
        <v>66.6</v>
      </c>
      <c r="I49" s="53">
        <f>'[7]hg4tb651'!D140</f>
        <v>64.1</v>
      </c>
      <c r="J49" s="53">
        <f>'[7]hg4tb651'!E140</f>
        <v>64</v>
      </c>
      <c r="K49" s="53">
        <f>'[7]hg4tb651'!G140</f>
        <v>64.5</v>
      </c>
      <c r="L49" s="53">
        <f>'[7]hg4tb651'!I140</f>
        <v>67.9</v>
      </c>
      <c r="M49" s="53">
        <f>'[7]hg4tb651'!J140</f>
        <v>69.2</v>
      </c>
      <c r="N49" s="53">
        <f>'[7]hg4tb651'!M140</f>
        <v>68.1</v>
      </c>
      <c r="O49" s="53">
        <f>'[7]hg4tb651'!N140</f>
        <v>68.9</v>
      </c>
      <c r="P49" s="53">
        <f>'[7]hg4tb651'!P140</f>
        <v>66.1</v>
      </c>
      <c r="Q49" s="53">
        <f>'[7]hg4tb651'!R140</f>
        <v>67.3</v>
      </c>
      <c r="R49" s="53">
        <f>'[7]hg4tb651'!S140</f>
        <v>65.9</v>
      </c>
      <c r="S49" s="53">
        <f>'[7]hg4tb651'!T140</f>
        <v>65.6</v>
      </c>
      <c r="T49" s="58" t="s">
        <v>83</v>
      </c>
      <c r="U49" s="58" t="s">
        <v>83</v>
      </c>
      <c r="V49" s="45">
        <v>35</v>
      </c>
      <c r="W49" s="9"/>
      <c r="Z49" s="23"/>
    </row>
    <row r="50" spans="1:23" ht="10.5" customHeight="1">
      <c r="A50" s="44">
        <v>36</v>
      </c>
      <c r="B50" s="16"/>
      <c r="C50" s="9"/>
      <c r="D50" s="9"/>
      <c r="E50" s="9" t="s">
        <v>155</v>
      </c>
      <c r="F50" s="50"/>
      <c r="G50" s="60">
        <f>'[7]hg4tb651'!B139</f>
        <v>2010</v>
      </c>
      <c r="H50" s="53">
        <f>'[7]hg4tb651'!C139</f>
        <v>65.5</v>
      </c>
      <c r="I50" s="53">
        <f>'[7]hg4tb651'!D139</f>
        <v>64.4</v>
      </c>
      <c r="J50" s="53">
        <f>'[7]hg4tb651'!E139</f>
        <v>65.8</v>
      </c>
      <c r="K50" s="53">
        <f>'[7]hg4tb651'!G139</f>
        <v>63.8</v>
      </c>
      <c r="L50" s="53">
        <f>'[7]hg4tb651'!I139</f>
        <v>62.1</v>
      </c>
      <c r="M50" s="53" t="str">
        <f>'[7]hg4tb651'!J139</f>
        <v>-</v>
      </c>
      <c r="N50" s="53" t="str">
        <f>'[7]hg4tb651'!M139</f>
        <v>-</v>
      </c>
      <c r="O50" s="53" t="str">
        <f>'[7]hg4tb651'!N139</f>
        <v>-</v>
      </c>
      <c r="P50" s="53" t="str">
        <f>'[7]hg4tb651'!P139</f>
        <v>-</v>
      </c>
      <c r="Q50" s="53" t="str">
        <f>'[7]hg4tb651'!R139</f>
        <v>-</v>
      </c>
      <c r="R50" s="53" t="str">
        <f>'[7]hg4tb651'!S139</f>
        <v>-</v>
      </c>
      <c r="S50" s="53" t="str">
        <f>'[7]hg4tb651'!T139</f>
        <v>-</v>
      </c>
      <c r="T50" s="58">
        <f>'[14]hg4tb401'!$G$103</f>
        <v>-8.5</v>
      </c>
      <c r="U50" s="58">
        <f>'[14]hg4tb401'!$L$103</f>
        <v>-1.7</v>
      </c>
      <c r="V50" s="45">
        <v>36</v>
      </c>
      <c r="W50" s="9"/>
    </row>
    <row r="51" spans="1:23" ht="16.5" customHeight="1">
      <c r="A51" s="44">
        <v>37</v>
      </c>
      <c r="B51" s="16"/>
      <c r="C51" s="9"/>
      <c r="D51" s="9" t="s">
        <v>71</v>
      </c>
      <c r="E51" s="9"/>
      <c r="F51" s="50"/>
      <c r="G51" s="60">
        <f>'[7]hg4tb651'!B182</f>
        <v>2009</v>
      </c>
      <c r="H51" s="53">
        <f>'[7]hg4tb651'!C182</f>
        <v>94.2</v>
      </c>
      <c r="I51" s="53">
        <f>'[7]hg4tb651'!D182</f>
        <v>93.8</v>
      </c>
      <c r="J51" s="53">
        <f>'[7]hg4tb651'!E182</f>
        <v>94.6</v>
      </c>
      <c r="K51" s="53">
        <f>'[7]hg4tb651'!G182</f>
        <v>94.7</v>
      </c>
      <c r="L51" s="53">
        <f>'[7]hg4tb651'!I182</f>
        <v>94.9</v>
      </c>
      <c r="M51" s="53">
        <f>'[7]hg4tb651'!J182</f>
        <v>94.7</v>
      </c>
      <c r="N51" s="53">
        <f>'[7]hg4tb651'!M182</f>
        <v>93.5</v>
      </c>
      <c r="O51" s="53">
        <f>'[7]hg4tb651'!N182</f>
        <v>94.3</v>
      </c>
      <c r="P51" s="53">
        <f>'[7]hg4tb651'!P182</f>
        <v>94.5</v>
      </c>
      <c r="Q51" s="53">
        <f>'[7]hg4tb651'!R182</f>
        <v>95.9</v>
      </c>
      <c r="R51" s="53">
        <f>'[7]hg4tb651'!S182</f>
        <v>94.2</v>
      </c>
      <c r="S51" s="53">
        <f>'[7]hg4tb651'!T182</f>
        <v>94.5</v>
      </c>
      <c r="T51" s="58" t="s">
        <v>83</v>
      </c>
      <c r="U51" s="58" t="s">
        <v>83</v>
      </c>
      <c r="V51" s="45">
        <v>37</v>
      </c>
      <c r="W51" s="9"/>
    </row>
    <row r="52" spans="1:23" ht="12.75" customHeight="1">
      <c r="A52" s="44">
        <v>38</v>
      </c>
      <c r="B52" s="16"/>
      <c r="C52" s="9"/>
      <c r="D52" s="9"/>
      <c r="E52" s="9" t="s">
        <v>149</v>
      </c>
      <c r="F52" s="50"/>
      <c r="G52" s="60">
        <f>'[7]hg4tb651'!B181</f>
        <v>2010</v>
      </c>
      <c r="H52" s="53">
        <f>'[7]hg4tb651'!C181</f>
        <v>94.9</v>
      </c>
      <c r="I52" s="53">
        <f>'[7]hg4tb651'!D181</f>
        <v>92.8</v>
      </c>
      <c r="J52" s="53">
        <f>'[7]hg4tb651'!E181</f>
        <v>96.9</v>
      </c>
      <c r="K52" s="53">
        <f>'[7]hg4tb651'!G181</f>
        <v>97.2</v>
      </c>
      <c r="L52" s="53">
        <f>'[7]hg4tb651'!I181</f>
        <v>93.8</v>
      </c>
      <c r="M52" s="53" t="str">
        <f>'[7]hg4tb651'!J181</f>
        <v>-</v>
      </c>
      <c r="N52" s="53" t="str">
        <f>'[7]hg4tb651'!M181</f>
        <v>-</v>
      </c>
      <c r="O52" s="53" t="str">
        <f>'[7]hg4tb651'!N181</f>
        <v>-</v>
      </c>
      <c r="P52" s="53" t="str">
        <f>'[7]hg4tb651'!P181</f>
        <v>-</v>
      </c>
      <c r="Q52" s="53" t="str">
        <f>'[7]hg4tb651'!R181</f>
        <v>-</v>
      </c>
      <c r="R52" s="53" t="str">
        <f>'[7]hg4tb651'!S181</f>
        <v>-</v>
      </c>
      <c r="S52" s="53" t="str">
        <f>'[7]hg4tb651'!T181</f>
        <v>-</v>
      </c>
      <c r="T52" s="58">
        <f>'[14]hg4tb401'!$G$122</f>
        <v>-1.2</v>
      </c>
      <c r="U52" s="58">
        <f>'[14]hg4tb401'!$L$122</f>
        <v>0.7</v>
      </c>
      <c r="V52" s="45">
        <v>38</v>
      </c>
      <c r="W52" s="9"/>
    </row>
    <row r="53" spans="1:23" ht="16.5" customHeight="1">
      <c r="A53" s="44">
        <v>39</v>
      </c>
      <c r="B53" s="16"/>
      <c r="C53" s="9"/>
      <c r="D53" s="9" t="s">
        <v>150</v>
      </c>
      <c r="E53" s="9"/>
      <c r="F53" s="50"/>
      <c r="G53" s="60">
        <f>'[7]hg4tb651'!B265</f>
        <v>2009</v>
      </c>
      <c r="H53" s="53">
        <f>'[7]hg4tb651'!C265</f>
        <v>88.4</v>
      </c>
      <c r="I53" s="53">
        <f>'[7]hg4tb651'!D265</f>
        <v>88.6</v>
      </c>
      <c r="J53" s="53">
        <f>'[7]hg4tb651'!E265</f>
        <v>89</v>
      </c>
      <c r="K53" s="53">
        <f>'[7]hg4tb651'!G265</f>
        <v>88.8</v>
      </c>
      <c r="L53" s="53">
        <f>'[7]hg4tb651'!I265</f>
        <v>89.1</v>
      </c>
      <c r="M53" s="53">
        <f>'[7]hg4tb651'!J265</f>
        <v>89.5</v>
      </c>
      <c r="N53" s="53">
        <f>'[7]hg4tb651'!M265</f>
        <v>88.2</v>
      </c>
      <c r="O53" s="53">
        <f>'[7]hg4tb651'!N265</f>
        <v>90.7</v>
      </c>
      <c r="P53" s="53">
        <f>'[7]hg4tb651'!P265</f>
        <v>90.3</v>
      </c>
      <c r="Q53" s="53">
        <f>'[7]hg4tb651'!R265</f>
        <v>89.8</v>
      </c>
      <c r="R53" s="53">
        <f>'[7]hg4tb651'!S265</f>
        <v>89.5</v>
      </c>
      <c r="S53" s="53">
        <f>'[7]hg4tb651'!T265</f>
        <v>88.2</v>
      </c>
      <c r="T53" s="58" t="s">
        <v>83</v>
      </c>
      <c r="U53" s="58" t="s">
        <v>83</v>
      </c>
      <c r="V53" s="45">
        <v>39</v>
      </c>
      <c r="W53" s="9"/>
    </row>
    <row r="54" spans="1:23" ht="10.5" customHeight="1">
      <c r="A54" s="44">
        <v>40</v>
      </c>
      <c r="B54" s="20"/>
      <c r="C54" s="15"/>
      <c r="D54" s="9"/>
      <c r="E54" s="9"/>
      <c r="F54" s="50"/>
      <c r="G54" s="60">
        <f>'[7]hg4tb651'!B264</f>
        <v>2010</v>
      </c>
      <c r="H54" s="53">
        <f>'[7]hg4tb651'!C264</f>
        <v>87.7</v>
      </c>
      <c r="I54" s="53">
        <f>'[7]hg4tb651'!D264</f>
        <v>87.2</v>
      </c>
      <c r="J54" s="53">
        <f>'[7]hg4tb651'!E264</f>
        <v>88.7</v>
      </c>
      <c r="K54" s="53">
        <f>'[7]hg4tb651'!G264</f>
        <v>89.6</v>
      </c>
      <c r="L54" s="53">
        <f>'[7]hg4tb651'!I264</f>
        <v>90.1</v>
      </c>
      <c r="M54" s="53" t="str">
        <f>'[7]hg4tb651'!J264</f>
        <v>-</v>
      </c>
      <c r="N54" s="53" t="str">
        <f>'[7]hg4tb651'!M264</f>
        <v>-</v>
      </c>
      <c r="O54" s="53" t="str">
        <f>'[7]hg4tb651'!N264</f>
        <v>-</v>
      </c>
      <c r="P54" s="53" t="str">
        <f>'[7]hg4tb651'!P264</f>
        <v>-</v>
      </c>
      <c r="Q54" s="53" t="str">
        <f>'[7]hg4tb651'!R264</f>
        <v>-</v>
      </c>
      <c r="R54" s="53" t="str">
        <f>'[7]hg4tb651'!S264</f>
        <v>-</v>
      </c>
      <c r="S54" s="53" t="str">
        <f>'[7]hg4tb651'!T264</f>
        <v>-</v>
      </c>
      <c r="T54" s="58">
        <f>'[14]hg4tb401'!$G$182</f>
        <v>1.2</v>
      </c>
      <c r="U54" s="58">
        <f>'[14]hg4tb401'!$L$182</f>
        <v>-0.2</v>
      </c>
      <c r="V54" s="45">
        <v>40</v>
      </c>
      <c r="W54" s="9"/>
    </row>
    <row r="55" spans="1:23" ht="16.5" customHeight="1">
      <c r="A55" s="44">
        <v>41</v>
      </c>
      <c r="B55" s="16"/>
      <c r="C55" s="9"/>
      <c r="D55" s="9" t="s">
        <v>167</v>
      </c>
      <c r="E55" s="9"/>
      <c r="F55" s="50"/>
      <c r="G55" s="60">
        <f>'[7]hg4tb651'!B359</f>
        <v>2009</v>
      </c>
      <c r="H55" s="53">
        <f>'[7]hg4tb651'!C359</f>
        <v>80.9</v>
      </c>
      <c r="I55" s="53">
        <f>'[7]hg4tb651'!D359</f>
        <v>79.3</v>
      </c>
      <c r="J55" s="53">
        <f>'[7]hg4tb651'!E359</f>
        <v>79</v>
      </c>
      <c r="K55" s="53">
        <f>'[7]hg4tb651'!G359</f>
        <v>89</v>
      </c>
      <c r="L55" s="53">
        <f>'[7]hg4tb651'!I359</f>
        <v>87.8</v>
      </c>
      <c r="M55" s="53">
        <f>'[7]hg4tb651'!J359</f>
        <v>86.7</v>
      </c>
      <c r="N55" s="53">
        <f>'[7]hg4tb651'!M359</f>
        <v>86.8</v>
      </c>
      <c r="O55" s="53">
        <f>'[7]hg4tb651'!N359</f>
        <v>82.7</v>
      </c>
      <c r="P55" s="53">
        <f>'[7]hg4tb651'!P359</f>
        <v>75.3</v>
      </c>
      <c r="Q55" s="53">
        <f>'[7]hg4tb651'!R359</f>
        <v>75.2</v>
      </c>
      <c r="R55" s="53">
        <f>'[7]hg4tb651'!S359</f>
        <v>74.1</v>
      </c>
      <c r="S55" s="53">
        <f>'[7]hg4tb651'!T359</f>
        <v>75.7</v>
      </c>
      <c r="T55" s="58" t="s">
        <v>83</v>
      </c>
      <c r="U55" s="58" t="s">
        <v>83</v>
      </c>
      <c r="V55" s="45">
        <v>41</v>
      </c>
      <c r="W55" s="9"/>
    </row>
    <row r="56" spans="1:23" ht="10.5" customHeight="1">
      <c r="A56" s="44">
        <v>42</v>
      </c>
      <c r="B56" s="16"/>
      <c r="C56" s="9"/>
      <c r="D56" s="9"/>
      <c r="E56" s="9" t="s">
        <v>74</v>
      </c>
      <c r="F56" s="50"/>
      <c r="G56" s="60">
        <f>'[7]hg4tb651'!B358</f>
        <v>2010</v>
      </c>
      <c r="H56" s="53">
        <f>'[7]hg4tb651'!C358</f>
        <v>68.4</v>
      </c>
      <c r="I56" s="53">
        <f>'[7]hg4tb651'!D358</f>
        <v>68.1</v>
      </c>
      <c r="J56" s="53">
        <f>'[7]hg4tb651'!E358</f>
        <v>67</v>
      </c>
      <c r="K56" s="53">
        <f>'[7]hg4tb651'!G358</f>
        <v>78.1</v>
      </c>
      <c r="L56" s="53">
        <f>'[7]hg4tb651'!I358</f>
        <v>77.9</v>
      </c>
      <c r="M56" s="53" t="str">
        <f>'[7]hg4tb651'!J358</f>
        <v>-</v>
      </c>
      <c r="N56" s="53" t="str">
        <f>'[7]hg4tb651'!M358</f>
        <v>-</v>
      </c>
      <c r="O56" s="53" t="str">
        <f>'[7]hg4tb651'!N358</f>
        <v>-</v>
      </c>
      <c r="P56" s="53" t="str">
        <f>'[7]hg4tb651'!P358</f>
        <v>-</v>
      </c>
      <c r="Q56" s="53" t="str">
        <f>'[7]hg4tb651'!R358</f>
        <v>-</v>
      </c>
      <c r="R56" s="53" t="str">
        <f>'[7]hg4tb651'!S358</f>
        <v>-</v>
      </c>
      <c r="S56" s="53" t="str">
        <f>'[7]hg4tb651'!T358</f>
        <v>-</v>
      </c>
      <c r="T56" s="58">
        <f>'[14]hg4tb401'!$G$248</f>
        <v>-11.3</v>
      </c>
      <c r="U56" s="58">
        <f>'[14]hg4tb401'!$L$248</f>
        <v>-13.6</v>
      </c>
      <c r="V56" s="45">
        <v>42</v>
      </c>
      <c r="W56" s="9"/>
    </row>
    <row r="57" spans="1:23" ht="16.5" customHeight="1">
      <c r="A57" s="44">
        <v>43</v>
      </c>
      <c r="B57" s="20"/>
      <c r="C57" s="15" t="s">
        <v>4</v>
      </c>
      <c r="D57" s="9"/>
      <c r="E57" s="9"/>
      <c r="F57" s="50"/>
      <c r="G57" s="29">
        <f>'[8]hg4tb651'!B120</f>
        <v>2009</v>
      </c>
      <c r="H57" s="52">
        <f>'[8]hg4tb651'!C120</f>
        <v>80.8</v>
      </c>
      <c r="I57" s="52">
        <f>'[8]hg4tb651'!D120</f>
        <v>79.8</v>
      </c>
      <c r="J57" s="52">
        <f>'[8]hg4tb651'!E120</f>
        <v>78.6</v>
      </c>
      <c r="K57" s="52">
        <f>'[8]hg4tb651'!G120</f>
        <v>82.9</v>
      </c>
      <c r="L57" s="52">
        <f>'[8]hg4tb651'!I120</f>
        <v>84.5</v>
      </c>
      <c r="M57" s="52">
        <f>'[8]hg4tb651'!J120</f>
        <v>84.1</v>
      </c>
      <c r="N57" s="52">
        <f>'[8]hg4tb651'!M120</f>
        <v>83.8</v>
      </c>
      <c r="O57" s="52">
        <f>'[8]hg4tb651'!N120</f>
        <v>85</v>
      </c>
      <c r="P57" s="52">
        <f>'[8]hg4tb651'!P120</f>
        <v>84.9</v>
      </c>
      <c r="Q57" s="52">
        <f>'[8]hg4tb651'!R120</f>
        <v>83.4</v>
      </c>
      <c r="R57" s="52">
        <f>'[8]hg4tb651'!S120</f>
        <v>79.4</v>
      </c>
      <c r="S57" s="52">
        <f>'[8]hg4tb651'!T120</f>
        <v>80.9</v>
      </c>
      <c r="T57" s="57" t="s">
        <v>83</v>
      </c>
      <c r="U57" s="57" t="s">
        <v>83</v>
      </c>
      <c r="V57" s="45">
        <v>43</v>
      </c>
      <c r="W57" s="9"/>
    </row>
    <row r="58" spans="1:23" ht="10.5" customHeight="1">
      <c r="A58" s="44">
        <v>44</v>
      </c>
      <c r="B58" s="16"/>
      <c r="C58" s="9"/>
      <c r="D58" s="9"/>
      <c r="E58" s="9"/>
      <c r="F58" s="49">
        <f>IF('[8]hg4tb651'!$Z$119="55-01   Gastgewerbe            ","","F E H L E R")</f>
      </c>
      <c r="G58" s="29">
        <f>'[8]hg4tb651'!B119</f>
        <v>2010</v>
      </c>
      <c r="H58" s="52">
        <f>'[8]hg4tb651'!C119</f>
        <v>79.3</v>
      </c>
      <c r="I58" s="52">
        <f>'[8]hg4tb651'!D119</f>
        <v>78.2</v>
      </c>
      <c r="J58" s="52">
        <f>'[8]hg4tb651'!E119</f>
        <v>77.4</v>
      </c>
      <c r="K58" s="52">
        <f>'[8]hg4tb651'!G119</f>
        <v>80.9</v>
      </c>
      <c r="L58" s="52">
        <f>'[8]hg4tb651'!I119</f>
        <v>82.4</v>
      </c>
      <c r="M58" s="52" t="str">
        <f>'[8]hg4tb651'!J119</f>
        <v>-</v>
      </c>
      <c r="N58" s="52" t="str">
        <f>'[8]hg4tb651'!M119</f>
        <v>-</v>
      </c>
      <c r="O58" s="52" t="str">
        <f>'[8]hg4tb651'!N119</f>
        <v>-</v>
      </c>
      <c r="P58" s="52" t="str">
        <f>'[8]hg4tb651'!P119</f>
        <v>-</v>
      </c>
      <c r="Q58" s="52" t="str">
        <f>'[8]hg4tb651'!R119</f>
        <v>-</v>
      </c>
      <c r="R58" s="52" t="str">
        <f>'[8]hg4tb651'!S119</f>
        <v>-</v>
      </c>
      <c r="S58" s="52" t="str">
        <f>'[8]hg4tb651'!T119</f>
        <v>-</v>
      </c>
      <c r="T58" s="57">
        <f>'[13]hg4tb401'!$G$85</f>
        <v>-2.4</v>
      </c>
      <c r="U58" s="57">
        <f>'[13]hg4tb401'!$L$85</f>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IF('[13]hg4tb401'!$A$39="55.90.9 Sonst.                   ","","F E H L E R")</f>
      </c>
      <c r="V59" s="45"/>
      <c r="W59" s="9"/>
    </row>
    <row r="60" spans="1:23" ht="16.5" customHeight="1">
      <c r="A60" s="44">
        <v>45</v>
      </c>
      <c r="B60" s="16"/>
      <c r="C60" s="9"/>
      <c r="D60" s="9" t="s">
        <v>3</v>
      </c>
      <c r="E60" s="9"/>
      <c r="F60" s="50"/>
      <c r="G60" s="60">
        <f>'[8]hg4tb651'!B14</f>
        <v>2009</v>
      </c>
      <c r="H60" s="53">
        <f>'[8]hg4tb651'!C14</f>
        <v>90</v>
      </c>
      <c r="I60" s="53">
        <f>'[8]hg4tb651'!D14</f>
        <v>88.8</v>
      </c>
      <c r="J60" s="53">
        <f>'[8]hg4tb651'!E14</f>
        <v>86.8</v>
      </c>
      <c r="K60" s="53">
        <f>'[8]hg4tb651'!G14</f>
        <v>88.6</v>
      </c>
      <c r="L60" s="53">
        <f>'[8]hg4tb651'!I14</f>
        <v>90.9</v>
      </c>
      <c r="M60" s="53">
        <f>'[8]hg4tb651'!J14</f>
        <v>89.6</v>
      </c>
      <c r="N60" s="53">
        <f>'[8]hg4tb651'!M14</f>
        <v>90.9</v>
      </c>
      <c r="O60" s="53">
        <f>'[8]hg4tb651'!N14</f>
        <v>91.7</v>
      </c>
      <c r="P60" s="53">
        <f>'[8]hg4tb651'!P14</f>
        <v>92.4</v>
      </c>
      <c r="Q60" s="53">
        <f>'[8]hg4tb651'!R14</f>
        <v>90.4</v>
      </c>
      <c r="R60" s="53">
        <f>'[8]hg4tb651'!S14</f>
        <v>88.6</v>
      </c>
      <c r="S60" s="53">
        <f>'[8]hg4tb651'!T14</f>
        <v>89.2</v>
      </c>
      <c r="T60" s="58" t="s">
        <v>83</v>
      </c>
      <c r="U60" s="58" t="s">
        <v>83</v>
      </c>
      <c r="V60" s="45">
        <v>45</v>
      </c>
      <c r="W60" s="9"/>
    </row>
    <row r="61" spans="1:23" ht="10.5" customHeight="1">
      <c r="A61" s="44">
        <v>46</v>
      </c>
      <c r="B61" s="16"/>
      <c r="C61" s="9"/>
      <c r="D61" s="15"/>
      <c r="E61" s="9"/>
      <c r="F61" s="50"/>
      <c r="G61" s="60">
        <f>'[8]hg4tb651'!B13</f>
        <v>2010</v>
      </c>
      <c r="H61" s="53">
        <f>'[8]hg4tb651'!C13</f>
        <v>86.3</v>
      </c>
      <c r="I61" s="53">
        <f>'[8]hg4tb651'!D13</f>
        <v>85.2</v>
      </c>
      <c r="J61" s="53">
        <f>'[8]hg4tb651'!E13</f>
        <v>81.4</v>
      </c>
      <c r="K61" s="53">
        <f>'[8]hg4tb651'!G13</f>
        <v>84.4</v>
      </c>
      <c r="L61" s="53">
        <f>'[8]hg4tb651'!I13</f>
        <v>85.6</v>
      </c>
      <c r="M61" s="53" t="str">
        <f>'[8]hg4tb651'!J13</f>
        <v>-</v>
      </c>
      <c r="N61" s="53" t="str">
        <f>'[8]hg4tb651'!M13</f>
        <v>-</v>
      </c>
      <c r="O61" s="53" t="str">
        <f>'[8]hg4tb651'!N13</f>
        <v>-</v>
      </c>
      <c r="P61" s="53" t="str">
        <f>'[8]hg4tb651'!P13</f>
        <v>-</v>
      </c>
      <c r="Q61" s="53" t="str">
        <f>'[8]hg4tb651'!R13</f>
        <v>-</v>
      </c>
      <c r="R61" s="53" t="str">
        <f>'[8]hg4tb651'!S13</f>
        <v>-</v>
      </c>
      <c r="S61" s="53" t="str">
        <f>'[8]hg4tb651'!T13</f>
        <v>-</v>
      </c>
      <c r="T61" s="58">
        <f>'[13]hg4tb401'!$G$16</f>
        <v>-5.8</v>
      </c>
      <c r="U61" s="58">
        <f>'[13]hg4tb401'!$L$16</f>
        <v>-5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f>'[8]hg4tb651'!B17</f>
        <v>2009</v>
      </c>
      <c r="H63" s="53">
        <f>'[8]hg4tb651'!C17</f>
        <v>91.9</v>
      </c>
      <c r="I63" s="53">
        <f>'[8]hg4tb651'!D17</f>
        <v>90.6</v>
      </c>
      <c r="J63" s="53">
        <f>'[8]hg4tb651'!E17</f>
        <v>88.5</v>
      </c>
      <c r="K63" s="53">
        <f>'[8]hg4tb651'!G17</f>
        <v>90.3</v>
      </c>
      <c r="L63" s="53">
        <f>'[8]hg4tb651'!I17</f>
        <v>92.4</v>
      </c>
      <c r="M63" s="53">
        <f>'[8]hg4tb651'!J17</f>
        <v>90.7</v>
      </c>
      <c r="N63" s="53">
        <f>'[8]hg4tb651'!M17</f>
        <v>92.3</v>
      </c>
      <c r="O63" s="53">
        <f>'[8]hg4tb651'!N17</f>
        <v>93.2</v>
      </c>
      <c r="P63" s="53">
        <f>'[8]hg4tb651'!P17</f>
        <v>93.7</v>
      </c>
      <c r="Q63" s="53">
        <f>'[8]hg4tb651'!R17</f>
        <v>91.7</v>
      </c>
      <c r="R63" s="53">
        <f>'[8]hg4tb651'!S17</f>
        <v>90.4</v>
      </c>
      <c r="S63" s="53">
        <f>'[8]hg4tb651'!T17</f>
        <v>91.2</v>
      </c>
      <c r="T63" s="58" t="s">
        <v>83</v>
      </c>
      <c r="U63" s="58" t="s">
        <v>83</v>
      </c>
      <c r="V63" s="45">
        <v>47</v>
      </c>
      <c r="W63" s="9"/>
    </row>
    <row r="64" spans="1:23" ht="10.5" customHeight="1">
      <c r="A64" s="44">
        <v>48</v>
      </c>
      <c r="B64" s="16"/>
      <c r="C64" s="9"/>
      <c r="D64" s="9"/>
      <c r="E64" s="9"/>
      <c r="F64" s="50"/>
      <c r="G64" s="60">
        <f>'[8]hg4tb651'!B16</f>
        <v>2010</v>
      </c>
      <c r="H64" s="53">
        <f>'[8]hg4tb651'!C16</f>
        <v>88.3</v>
      </c>
      <c r="I64" s="53">
        <f>'[8]hg4tb651'!D16</f>
        <v>86.9</v>
      </c>
      <c r="J64" s="53">
        <f>'[8]hg4tb651'!E16</f>
        <v>82.9</v>
      </c>
      <c r="K64" s="53">
        <f>'[8]hg4tb651'!G16</f>
        <v>85.5</v>
      </c>
      <c r="L64" s="53">
        <f>'[8]hg4tb651'!I16</f>
        <v>86.7</v>
      </c>
      <c r="M64" s="53" t="str">
        <f>'[8]hg4tb651'!J16</f>
        <v>-</v>
      </c>
      <c r="N64" s="53" t="str">
        <f>'[8]hg4tb651'!M16</f>
        <v>-</v>
      </c>
      <c r="O64" s="53" t="str">
        <f>'[8]hg4tb651'!N16</f>
        <v>-</v>
      </c>
      <c r="P64" s="53" t="str">
        <f>'[8]hg4tb651'!P16</f>
        <v>-</v>
      </c>
      <c r="Q64" s="53" t="str">
        <f>'[8]hg4tb651'!R16</f>
        <v>-</v>
      </c>
      <c r="R64" s="53" t="str">
        <f>'[8]hg4tb651'!S16</f>
        <v>-</v>
      </c>
      <c r="S64" s="53" t="str">
        <f>'[8]hg4tb651'!T16</f>
        <v>-</v>
      </c>
      <c r="T64" s="58">
        <f>'[13]hg4tb401'!$G$18</f>
        <v>-6.2</v>
      </c>
      <c r="U64" s="58">
        <f>'[13]hg4tb401'!$L$18</f>
        <v>-5.1</v>
      </c>
      <c r="V64" s="45">
        <v>48</v>
      </c>
      <c r="W64" s="9"/>
    </row>
    <row r="65" spans="1:23" ht="16.5" customHeight="1">
      <c r="A65" s="44">
        <v>49</v>
      </c>
      <c r="B65" s="16"/>
      <c r="C65" s="9"/>
      <c r="D65" s="9" t="s">
        <v>76</v>
      </c>
      <c r="E65" s="9"/>
      <c r="F65" s="50"/>
      <c r="G65" s="60">
        <f>'[8]hg4tb651'!B58</f>
        <v>2009</v>
      </c>
      <c r="H65" s="53">
        <f>'[8]hg4tb651'!C58</f>
        <v>74.6</v>
      </c>
      <c r="I65" s="53">
        <f>'[8]hg4tb651'!D58</f>
        <v>73.7</v>
      </c>
      <c r="J65" s="53">
        <f>'[8]hg4tb651'!E58</f>
        <v>73.1</v>
      </c>
      <c r="K65" s="53">
        <f>'[8]hg4tb651'!G58</f>
        <v>79</v>
      </c>
      <c r="L65" s="53">
        <f>'[8]hg4tb651'!I58</f>
        <v>80.1</v>
      </c>
      <c r="M65" s="53">
        <f>'[8]hg4tb651'!J58</f>
        <v>80.5</v>
      </c>
      <c r="N65" s="53">
        <f>'[8]hg4tb651'!M58</f>
        <v>78.9</v>
      </c>
      <c r="O65" s="53">
        <f>'[8]hg4tb651'!N58</f>
        <v>80.5</v>
      </c>
      <c r="P65" s="53">
        <f>'[8]hg4tb651'!P58</f>
        <v>79.8</v>
      </c>
      <c r="Q65" s="53">
        <f>'[8]hg4tb651'!R58</f>
        <v>78.7</v>
      </c>
      <c r="R65" s="53">
        <f>'[8]hg4tb651'!S58</f>
        <v>73.2</v>
      </c>
      <c r="S65" s="53">
        <f>'[8]hg4tb651'!T58</f>
        <v>75.3</v>
      </c>
      <c r="T65" s="58" t="s">
        <v>83</v>
      </c>
      <c r="U65" s="58" t="s">
        <v>83</v>
      </c>
      <c r="V65" s="45">
        <v>49</v>
      </c>
      <c r="W65" s="9"/>
    </row>
    <row r="66" spans="1:23" ht="10.5" customHeight="1">
      <c r="A66" s="44">
        <v>50</v>
      </c>
      <c r="B66" s="16"/>
      <c r="C66" s="9"/>
      <c r="D66" s="9"/>
      <c r="E66" s="9"/>
      <c r="F66" s="50"/>
      <c r="G66" s="60">
        <f>'[8]hg4tb651'!B57</f>
        <v>2010</v>
      </c>
      <c r="H66" s="53">
        <f>'[8]hg4tb651'!C57</f>
        <v>74.5</v>
      </c>
      <c r="I66" s="53">
        <f>'[8]hg4tb651'!D57</f>
        <v>73.4</v>
      </c>
      <c r="J66" s="53">
        <f>'[8]hg4tb651'!E57</f>
        <v>74.6</v>
      </c>
      <c r="K66" s="53">
        <f>'[8]hg4tb651'!G57</f>
        <v>78.6</v>
      </c>
      <c r="L66" s="53">
        <f>'[8]hg4tb651'!I57</f>
        <v>80.3</v>
      </c>
      <c r="M66" s="53" t="str">
        <f>'[8]hg4tb651'!J57</f>
        <v>-</v>
      </c>
      <c r="N66" s="53" t="str">
        <f>'[8]hg4tb651'!M57</f>
        <v>-</v>
      </c>
      <c r="O66" s="53" t="str">
        <f>'[8]hg4tb651'!N57</f>
        <v>-</v>
      </c>
      <c r="P66" s="53" t="str">
        <f>'[8]hg4tb651'!P57</f>
        <v>-</v>
      </c>
      <c r="Q66" s="53" t="str">
        <f>'[8]hg4tb651'!R57</f>
        <v>-</v>
      </c>
      <c r="R66" s="53" t="str">
        <f>'[8]hg4tb651'!S57</f>
        <v>-</v>
      </c>
      <c r="S66" s="53" t="str">
        <f>'[8]hg4tb651'!T57</f>
        <v>-</v>
      </c>
      <c r="T66" s="58">
        <f>'[13]hg4tb401'!$G$41</f>
        <v>0.2</v>
      </c>
      <c r="U66" s="58">
        <f>'[13]hg4tb401'!$L$41</f>
        <v>0.2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f>'[8]hg4tb651'!B61</f>
        <v>2009</v>
      </c>
      <c r="H68" s="53">
        <f>'[8]hg4tb651'!C61</f>
        <v>70.9</v>
      </c>
      <c r="I68" s="53">
        <f>'[8]hg4tb651'!D61</f>
        <v>72.4</v>
      </c>
      <c r="J68" s="53">
        <f>'[8]hg4tb651'!E61</f>
        <v>72.4</v>
      </c>
      <c r="K68" s="53">
        <f>'[8]hg4tb651'!G61</f>
        <v>78.8</v>
      </c>
      <c r="L68" s="53">
        <f>'[8]hg4tb651'!I61</f>
        <v>80.1</v>
      </c>
      <c r="M68" s="53">
        <f>'[8]hg4tb651'!J61</f>
        <v>80.5</v>
      </c>
      <c r="N68" s="53">
        <f>'[8]hg4tb651'!M61</f>
        <v>79.3</v>
      </c>
      <c r="O68" s="53">
        <f>'[8]hg4tb651'!N61</f>
        <v>80.6</v>
      </c>
      <c r="P68" s="53">
        <f>'[8]hg4tb651'!P61</f>
        <v>79.8</v>
      </c>
      <c r="Q68" s="53">
        <f>'[8]hg4tb651'!R61</f>
        <v>77.7</v>
      </c>
      <c r="R68" s="53">
        <f>'[8]hg4tb651'!S61</f>
        <v>70.7</v>
      </c>
      <c r="S68" s="53">
        <f>'[8]hg4tb651'!T61</f>
        <v>73.3</v>
      </c>
      <c r="T68" s="58" t="s">
        <v>83</v>
      </c>
      <c r="U68" s="58" t="s">
        <v>83</v>
      </c>
      <c r="V68" s="45">
        <v>51</v>
      </c>
      <c r="W68" s="9"/>
    </row>
    <row r="69" spans="1:23" ht="10.5" customHeight="1">
      <c r="A69" s="44">
        <v>52</v>
      </c>
      <c r="B69" s="16"/>
      <c r="C69" s="9"/>
      <c r="D69" s="15"/>
      <c r="E69" s="9"/>
      <c r="F69" s="50" t="s">
        <v>77</v>
      </c>
      <c r="G69" s="60">
        <f>'[8]hg4tb651'!B60</f>
        <v>2010</v>
      </c>
      <c r="H69" s="53">
        <f>'[8]hg4tb651'!C60</f>
        <v>73.1</v>
      </c>
      <c r="I69" s="53">
        <f>'[8]hg4tb651'!D60</f>
        <v>71.9</v>
      </c>
      <c r="J69" s="53">
        <f>'[8]hg4tb651'!E60</f>
        <v>74</v>
      </c>
      <c r="K69" s="53">
        <f>'[8]hg4tb651'!G60</f>
        <v>78.7</v>
      </c>
      <c r="L69" s="53">
        <f>'[8]hg4tb651'!I60</f>
        <v>81.1</v>
      </c>
      <c r="M69" s="53" t="str">
        <f>'[8]hg4tb651'!J60</f>
        <v>-</v>
      </c>
      <c r="N69" s="53" t="str">
        <f>'[8]hg4tb651'!M60</f>
        <v>-</v>
      </c>
      <c r="O69" s="53" t="str">
        <f>'[8]hg4tb651'!N60</f>
        <v>-</v>
      </c>
      <c r="P69" s="53" t="str">
        <f>'[8]hg4tb651'!P60</f>
        <v>-</v>
      </c>
      <c r="Q69" s="53" t="str">
        <f>'[8]hg4tb651'!R60</f>
        <v>-</v>
      </c>
      <c r="R69" s="53" t="str">
        <f>'[8]hg4tb651'!S60</f>
        <v>-</v>
      </c>
      <c r="S69" s="53" t="str">
        <f>'[8]hg4tb651'!T60</f>
        <v>-</v>
      </c>
      <c r="T69" s="58">
        <f>'[13]hg4tb401'!$G$43</f>
        <v>1.2</v>
      </c>
      <c r="U69" s="58">
        <f>'[13]hg4tb401'!$L$43</f>
        <v>1.2</v>
      </c>
      <c r="V69" s="45">
        <v>52</v>
      </c>
      <c r="W69" s="9"/>
    </row>
    <row r="70" spans="1:23" ht="16.5" customHeight="1">
      <c r="A70" s="44">
        <v>53</v>
      </c>
      <c r="B70" s="16"/>
      <c r="C70" s="9"/>
      <c r="D70" s="9"/>
      <c r="E70" s="9" t="s">
        <v>78</v>
      </c>
      <c r="F70" s="50"/>
      <c r="G70" s="60">
        <f>'[8]hg4tb651'!B91</f>
        <v>2009</v>
      </c>
      <c r="H70" s="53">
        <f>'[8]hg4tb651'!C91</f>
        <v>96.3</v>
      </c>
      <c r="I70" s="53">
        <f>'[8]hg4tb651'!D91</f>
        <v>88.4</v>
      </c>
      <c r="J70" s="53">
        <f>'[8]hg4tb651'!E91</f>
        <v>84.9</v>
      </c>
      <c r="K70" s="53">
        <f>'[8]hg4tb651'!G91</f>
        <v>88.6</v>
      </c>
      <c r="L70" s="53">
        <f>'[8]hg4tb651'!I91</f>
        <v>89.9</v>
      </c>
      <c r="M70" s="53">
        <f>'[8]hg4tb651'!J91</f>
        <v>89.7</v>
      </c>
      <c r="N70" s="53">
        <f>'[8]hg4tb651'!M91</f>
        <v>85.5</v>
      </c>
      <c r="O70" s="53">
        <f>'[8]hg4tb651'!N91</f>
        <v>88.5</v>
      </c>
      <c r="P70" s="53">
        <f>'[8]hg4tb651'!P91</f>
        <v>87.7</v>
      </c>
      <c r="Q70" s="53">
        <f>'[8]hg4tb651'!R91</f>
        <v>88.5</v>
      </c>
      <c r="R70" s="53">
        <f>'[8]hg4tb651'!S91</f>
        <v>87.4</v>
      </c>
      <c r="S70" s="53">
        <f>'[8]hg4tb651'!T91</f>
        <v>87.9</v>
      </c>
      <c r="T70" s="58" t="s">
        <v>83</v>
      </c>
      <c r="U70" s="58" t="s">
        <v>83</v>
      </c>
      <c r="V70" s="45">
        <v>53</v>
      </c>
      <c r="W70" s="9"/>
    </row>
    <row r="71" spans="1:23" ht="10.5" customHeight="1">
      <c r="A71" s="44">
        <v>54</v>
      </c>
      <c r="B71" s="16"/>
      <c r="C71" s="9"/>
      <c r="D71" s="9"/>
      <c r="E71" s="9"/>
      <c r="F71" s="50" t="s">
        <v>79</v>
      </c>
      <c r="G71" s="60">
        <f>'[8]hg4tb651'!B90</f>
        <v>2010</v>
      </c>
      <c r="H71" s="53">
        <f>'[8]hg4tb651'!C90</f>
        <v>87.7</v>
      </c>
      <c r="I71" s="53">
        <f>'[8]hg4tb651'!D90</f>
        <v>86.4</v>
      </c>
      <c r="J71" s="53">
        <f>'[8]hg4tb651'!E90</f>
        <v>85.5</v>
      </c>
      <c r="K71" s="53">
        <f>'[8]hg4tb651'!G90</f>
        <v>85.9</v>
      </c>
      <c r="L71" s="53">
        <f>'[8]hg4tb651'!I90</f>
        <v>86</v>
      </c>
      <c r="M71" s="53" t="str">
        <f>'[8]hg4tb651'!J90</f>
        <v>-</v>
      </c>
      <c r="N71" s="53" t="str">
        <f>'[8]hg4tb651'!M90</f>
        <v>-</v>
      </c>
      <c r="O71" s="53" t="str">
        <f>'[8]hg4tb651'!N90</f>
        <v>-</v>
      </c>
      <c r="P71" s="53" t="str">
        <f>'[8]hg4tb651'!P90</f>
        <v>-</v>
      </c>
      <c r="Q71" s="53" t="str">
        <f>'[8]hg4tb651'!R90</f>
        <v>-</v>
      </c>
      <c r="R71" s="53" t="str">
        <f>'[8]hg4tb651'!S90</f>
        <v>-</v>
      </c>
      <c r="S71" s="53" t="str">
        <f>'[8]hg4tb651'!T90</f>
        <v>-</v>
      </c>
      <c r="T71" s="58">
        <f>'[13]hg4tb401'!$G$54</f>
        <v>-4.3</v>
      </c>
      <c r="U71" s="58">
        <f>'[13]hg4tb401'!$L$54</f>
        <v>-3.7</v>
      </c>
      <c r="V71" s="45">
        <v>54</v>
      </c>
      <c r="W71" s="9"/>
    </row>
    <row r="72" spans="1:23" ht="16.5" customHeight="1">
      <c r="A72" s="44">
        <v>55</v>
      </c>
      <c r="B72" s="16"/>
      <c r="C72" s="9"/>
      <c r="D72" s="9"/>
      <c r="E72" s="9" t="s">
        <v>80</v>
      </c>
      <c r="F72" s="50"/>
      <c r="G72" s="60">
        <f>'[8]hg4tb651'!B103</f>
        <v>2009</v>
      </c>
      <c r="H72" s="53">
        <f>'[8]hg4tb651'!C103</f>
        <v>66.8</v>
      </c>
      <c r="I72" s="53">
        <f>'[8]hg4tb651'!D103</f>
        <v>62.3</v>
      </c>
      <c r="J72" s="53">
        <f>'[8]hg4tb651'!E103</f>
        <v>62</v>
      </c>
      <c r="K72" s="53">
        <f>'[8]hg4tb651'!G103</f>
        <v>68.4</v>
      </c>
      <c r="L72" s="53">
        <f>'[8]hg4tb651'!I103</f>
        <v>68.2</v>
      </c>
      <c r="M72" s="53">
        <f>'[8]hg4tb651'!J103</f>
        <v>68.6</v>
      </c>
      <c r="N72" s="53">
        <f>'[8]hg4tb651'!M103</f>
        <v>69.1</v>
      </c>
      <c r="O72" s="53">
        <f>'[8]hg4tb651'!N103</f>
        <v>69.9</v>
      </c>
      <c r="P72" s="53">
        <f>'[8]hg4tb651'!P103</f>
        <v>69.8</v>
      </c>
      <c r="Q72" s="53">
        <f>'[8]hg4tb651'!R103</f>
        <v>71.3</v>
      </c>
      <c r="R72" s="53">
        <f>'[8]hg4tb651'!S103</f>
        <v>68.3</v>
      </c>
      <c r="S72" s="53">
        <f>'[8]hg4tb651'!T103</f>
        <v>69.7</v>
      </c>
      <c r="T72" s="58" t="s">
        <v>83</v>
      </c>
      <c r="U72" s="58" t="s">
        <v>83</v>
      </c>
      <c r="V72" s="45">
        <v>55</v>
      </c>
      <c r="W72" s="9"/>
    </row>
    <row r="73" spans="1:23" ht="10.5" customHeight="1">
      <c r="A73" s="44">
        <v>56</v>
      </c>
      <c r="B73" s="16"/>
      <c r="C73" s="9"/>
      <c r="D73" s="9"/>
      <c r="E73" s="9"/>
      <c r="F73" s="50"/>
      <c r="G73" s="60">
        <f>'[8]hg4tb651'!B102</f>
        <v>2010</v>
      </c>
      <c r="H73" s="53">
        <f>'[8]hg4tb651'!C102</f>
        <v>65.1</v>
      </c>
      <c r="I73" s="53">
        <f>'[8]hg4tb651'!D102</f>
        <v>64.7</v>
      </c>
      <c r="J73" s="53">
        <f>'[8]hg4tb651'!E102</f>
        <v>63.9</v>
      </c>
      <c r="K73" s="53">
        <f>'[8]hg4tb651'!G102</f>
        <v>68.9</v>
      </c>
      <c r="L73" s="53">
        <f>'[8]hg4tb651'!I102</f>
        <v>68.9</v>
      </c>
      <c r="M73" s="53" t="str">
        <f>'[8]hg4tb651'!J102</f>
        <v>-</v>
      </c>
      <c r="N73" s="53" t="str">
        <f>'[8]hg4tb651'!M102</f>
        <v>-</v>
      </c>
      <c r="O73" s="53" t="str">
        <f>'[8]hg4tb651'!N102</f>
        <v>-</v>
      </c>
      <c r="P73" s="53" t="str">
        <f>'[8]hg4tb651'!P102</f>
        <v>-</v>
      </c>
      <c r="Q73" s="53" t="str">
        <f>'[8]hg4tb651'!R102</f>
        <v>-</v>
      </c>
      <c r="R73" s="53" t="str">
        <f>'[8]hg4tb651'!S102</f>
        <v>-</v>
      </c>
      <c r="S73" s="53" t="str">
        <f>'[8]hg4tb651'!T102</f>
        <v>-</v>
      </c>
      <c r="T73" s="58">
        <f>'[13]hg4tb401'!$G$61</f>
        <v>1.1</v>
      </c>
      <c r="U73" s="58">
        <f>'[13]hg4tb401'!$L$61</f>
        <v>1.2</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79" t="s">
        <v>84</v>
      </c>
      <c r="B4" s="76" t="s">
        <v>85</v>
      </c>
      <c r="C4" s="90"/>
      <c r="D4" s="90"/>
      <c r="E4" s="90"/>
      <c r="F4" s="79"/>
      <c r="G4" s="82" t="s">
        <v>12</v>
      </c>
      <c r="H4" s="85" t="s">
        <v>13</v>
      </c>
      <c r="I4" s="85" t="s">
        <v>14</v>
      </c>
      <c r="J4" s="85" t="s">
        <v>15</v>
      </c>
      <c r="K4" s="85" t="s">
        <v>16</v>
      </c>
      <c r="L4" s="95" t="s">
        <v>17</v>
      </c>
      <c r="M4" s="73" t="s">
        <v>18</v>
      </c>
      <c r="N4" s="85" t="s">
        <v>19</v>
      </c>
      <c r="O4" s="96" t="s">
        <v>20</v>
      </c>
      <c r="P4" s="85" t="s">
        <v>21</v>
      </c>
      <c r="Q4" s="85" t="s">
        <v>22</v>
      </c>
      <c r="R4" s="85" t="s">
        <v>23</v>
      </c>
      <c r="S4" s="85" t="s">
        <v>24</v>
      </c>
      <c r="T4" s="101" t="s">
        <v>11</v>
      </c>
      <c r="U4" s="102"/>
      <c r="V4" s="76" t="s">
        <v>84</v>
      </c>
    </row>
    <row r="5" spans="1:22" s="33" customFormat="1" ht="12.75" customHeight="1">
      <c r="A5" s="80"/>
      <c r="B5" s="91"/>
      <c r="C5" s="92"/>
      <c r="D5" s="92"/>
      <c r="E5" s="92"/>
      <c r="F5" s="80"/>
      <c r="G5" s="83"/>
      <c r="H5" s="86"/>
      <c r="I5" s="86"/>
      <c r="J5" s="86"/>
      <c r="K5" s="86"/>
      <c r="L5" s="77"/>
      <c r="M5" s="74"/>
      <c r="N5" s="86"/>
      <c r="O5" s="97"/>
      <c r="P5" s="86"/>
      <c r="Q5" s="86"/>
      <c r="R5" s="86"/>
      <c r="S5" s="86"/>
      <c r="T5" s="61" t="str">
        <f>'Tab 1'!T5</f>
        <v>Mai</v>
      </c>
      <c r="U5" s="31" t="str">
        <f>'Tab 1'!U5</f>
        <v>Jan. bis Mai</v>
      </c>
      <c r="V5" s="91"/>
    </row>
    <row r="6" spans="1:22" s="33" customFormat="1" ht="9" customHeight="1">
      <c r="A6" s="80"/>
      <c r="B6" s="91"/>
      <c r="C6" s="92"/>
      <c r="D6" s="92"/>
      <c r="E6" s="92"/>
      <c r="F6" s="80"/>
      <c r="G6" s="83"/>
      <c r="H6" s="86"/>
      <c r="I6" s="86"/>
      <c r="J6" s="86"/>
      <c r="K6" s="86"/>
      <c r="L6" s="77"/>
      <c r="M6" s="74"/>
      <c r="N6" s="86"/>
      <c r="O6" s="97"/>
      <c r="P6" s="86"/>
      <c r="Q6" s="86"/>
      <c r="R6" s="86"/>
      <c r="S6" s="86"/>
      <c r="T6" s="76" t="s">
        <v>36</v>
      </c>
      <c r="U6" s="73"/>
      <c r="V6" s="91"/>
    </row>
    <row r="7" spans="1:22" s="33" customFormat="1" ht="9" customHeight="1">
      <c r="A7" s="80"/>
      <c r="B7" s="91"/>
      <c r="C7" s="92"/>
      <c r="D7" s="92"/>
      <c r="E7" s="92"/>
      <c r="F7" s="80"/>
      <c r="G7" s="83"/>
      <c r="H7" s="86"/>
      <c r="I7" s="86"/>
      <c r="J7" s="86"/>
      <c r="K7" s="86"/>
      <c r="L7" s="77"/>
      <c r="M7" s="74"/>
      <c r="N7" s="86"/>
      <c r="O7" s="97"/>
      <c r="P7" s="86"/>
      <c r="Q7" s="86"/>
      <c r="R7" s="86"/>
      <c r="S7" s="86"/>
      <c r="T7" s="77"/>
      <c r="U7" s="74"/>
      <c r="V7" s="91"/>
    </row>
    <row r="8" spans="1:22" s="33" customFormat="1" ht="9" customHeight="1">
      <c r="A8" s="80"/>
      <c r="B8" s="91"/>
      <c r="C8" s="92"/>
      <c r="D8" s="92"/>
      <c r="E8" s="92"/>
      <c r="F8" s="80"/>
      <c r="G8" s="84"/>
      <c r="H8" s="87"/>
      <c r="I8" s="87"/>
      <c r="J8" s="87"/>
      <c r="K8" s="87"/>
      <c r="L8" s="78"/>
      <c r="M8" s="75"/>
      <c r="N8" s="87"/>
      <c r="O8" s="98"/>
      <c r="P8" s="87"/>
      <c r="Q8" s="87"/>
      <c r="R8" s="87"/>
      <c r="S8" s="87"/>
      <c r="T8" s="78"/>
      <c r="U8" s="75"/>
      <c r="V8" s="91"/>
    </row>
    <row r="9" spans="1:22" s="33" customFormat="1" ht="12.75" customHeight="1">
      <c r="A9" s="81"/>
      <c r="B9" s="93"/>
      <c r="C9" s="94"/>
      <c r="D9" s="94"/>
      <c r="E9" s="94"/>
      <c r="F9" s="81"/>
      <c r="G9" s="32"/>
      <c r="H9" s="88" t="s">
        <v>39</v>
      </c>
      <c r="I9" s="89"/>
      <c r="J9" s="89"/>
      <c r="K9" s="89"/>
      <c r="L9" s="89"/>
      <c r="M9" s="99" t="s">
        <v>54</v>
      </c>
      <c r="N9" s="99"/>
      <c r="O9" s="99"/>
      <c r="P9" s="99"/>
      <c r="Q9" s="99"/>
      <c r="R9" s="99"/>
      <c r="S9" s="100"/>
      <c r="T9" s="101" t="s">
        <v>25</v>
      </c>
      <c r="U9" s="102"/>
      <c r="V9" s="93"/>
    </row>
    <row r="10" spans="2:22" ht="7.5" customHeight="1">
      <c r="B10" s="46"/>
      <c r="C10" s="47"/>
      <c r="D10" s="47"/>
      <c r="E10" s="47"/>
      <c r="F10" s="48"/>
      <c r="G10" s="14"/>
      <c r="S10" s="19"/>
      <c r="V10" s="16"/>
    </row>
    <row r="11" spans="1:22" ht="15.75" customHeight="1">
      <c r="A11" s="44">
        <v>1</v>
      </c>
      <c r="B11" s="20"/>
      <c r="C11" s="15" t="s">
        <v>55</v>
      </c>
      <c r="D11" s="15"/>
      <c r="E11" s="15"/>
      <c r="F11" s="49"/>
      <c r="G11" s="29">
        <f>'[9]hg4tb671'!B15</f>
        <v>2009</v>
      </c>
      <c r="H11" s="52">
        <f>'[9]hg4tb671'!C15</f>
        <v>94.7</v>
      </c>
      <c r="I11" s="52">
        <f>'[9]hg4tb671'!D15</f>
        <v>95.1</v>
      </c>
      <c r="J11" s="52">
        <f>'[9]hg4tb671'!E15</f>
        <v>95.4</v>
      </c>
      <c r="K11" s="52">
        <f>'[9]hg4tb671'!G15</f>
        <v>94.6</v>
      </c>
      <c r="L11" s="52">
        <f>'[9]hg4tb671'!I15</f>
        <v>93.5</v>
      </c>
      <c r="M11" s="52">
        <f>'[9]hg4tb671'!J15</f>
        <v>93.2</v>
      </c>
      <c r="N11" s="52">
        <f>'[9]hg4tb671'!M15</f>
        <v>91.2</v>
      </c>
      <c r="O11" s="52">
        <f>'[9]hg4tb671'!N15</f>
        <v>92.1</v>
      </c>
      <c r="P11" s="52">
        <f>'[9]hg4tb671'!P15</f>
        <v>91.4</v>
      </c>
      <c r="Q11" s="52">
        <f>'[9]hg4tb671'!R15</f>
        <v>87.8</v>
      </c>
      <c r="R11" s="52">
        <f>'[9]hg4tb671'!S15</f>
        <v>92.5</v>
      </c>
      <c r="S11" s="52">
        <f>'[9]hg4tb671'!T15</f>
        <v>98.2</v>
      </c>
      <c r="T11" s="57" t="s">
        <v>83</v>
      </c>
      <c r="U11" s="57" t="s">
        <v>83</v>
      </c>
      <c r="V11" s="45">
        <v>1</v>
      </c>
    </row>
    <row r="12" spans="1:22" ht="10.5" customHeight="1">
      <c r="A12" s="44">
        <v>2</v>
      </c>
      <c r="B12" s="20"/>
      <c r="C12" s="15"/>
      <c r="D12" s="15" t="s">
        <v>56</v>
      </c>
      <c r="E12" s="15"/>
      <c r="F12" s="49"/>
      <c r="G12" s="29">
        <f>'[9]hg4tb671'!B14</f>
        <v>2010</v>
      </c>
      <c r="H12" s="52">
        <f>'[9]hg4tb671'!C14</f>
        <v>97.2</v>
      </c>
      <c r="I12" s="52">
        <f>'[9]hg4tb671'!D14</f>
        <v>102.7</v>
      </c>
      <c r="J12" s="52">
        <f>'[9]hg4tb671'!E14</f>
        <v>94.5</v>
      </c>
      <c r="K12" s="52">
        <f>'[9]hg4tb671'!G14</f>
        <v>93.9</v>
      </c>
      <c r="L12" s="52">
        <f>'[9]hg4tb671'!I14</f>
        <v>92.2</v>
      </c>
      <c r="M12" s="52" t="str">
        <f>'[9]hg4tb671'!J14</f>
        <v>-</v>
      </c>
      <c r="N12" s="52" t="str">
        <f>'[9]hg4tb671'!M14</f>
        <v>-</v>
      </c>
      <c r="O12" s="52" t="str">
        <f>'[9]hg4tb671'!N14</f>
        <v>-</v>
      </c>
      <c r="P12" s="52" t="str">
        <f>'[9]hg4tb671'!P14</f>
        <v>-</v>
      </c>
      <c r="Q12" s="52" t="str">
        <f>'[9]hg4tb671'!R14</f>
        <v>-</v>
      </c>
      <c r="R12" s="52" t="str">
        <f>'[9]hg4tb671'!S14</f>
        <v>-</v>
      </c>
      <c r="S12" s="52" t="str">
        <f>'[9]hg4tb671'!T14</f>
        <v>-</v>
      </c>
      <c r="T12" s="57">
        <f>'[14]hg4tb401'!$I$17</f>
        <v>-1.4</v>
      </c>
      <c r="U12" s="57">
        <f>'[14]hg4tb401'!$M$17</f>
        <v>1.5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f>IF('[14]hg4tb401'!$A$117="47.43   Eh.m.Gerät.d.Unterhaltg. ","","F E H L E R")</f>
      </c>
      <c r="V13" s="45"/>
    </row>
    <row r="14" spans="1:22" ht="10.5" customHeight="1">
      <c r="A14" s="44">
        <v>3</v>
      </c>
      <c r="B14" s="16"/>
      <c r="C14" s="9"/>
      <c r="D14" s="9" t="s">
        <v>27</v>
      </c>
      <c r="E14" s="9"/>
      <c r="F14" s="50"/>
      <c r="G14" s="60">
        <f>'[9]hg4tb671'!B17</f>
        <v>2009</v>
      </c>
      <c r="H14" s="53">
        <f>'[9]hg4tb671'!C17</f>
        <v>110.7</v>
      </c>
      <c r="I14" s="53">
        <f>'[9]hg4tb671'!D17</f>
        <v>111.1</v>
      </c>
      <c r="J14" s="53">
        <f>'[9]hg4tb671'!E17</f>
        <v>111.6</v>
      </c>
      <c r="K14" s="53">
        <f>'[9]hg4tb671'!G17</f>
        <v>115</v>
      </c>
      <c r="L14" s="53">
        <f>'[9]hg4tb671'!I17</f>
        <v>112</v>
      </c>
      <c r="M14" s="53">
        <f>'[9]hg4tb671'!J17</f>
        <v>109.5</v>
      </c>
      <c r="N14" s="53">
        <f>'[9]hg4tb671'!M17</f>
        <v>100.6</v>
      </c>
      <c r="O14" s="53">
        <f>'[9]hg4tb671'!N17</f>
        <v>102.1</v>
      </c>
      <c r="P14" s="53">
        <f>'[9]hg4tb671'!P17</f>
        <v>103.1</v>
      </c>
      <c r="Q14" s="53">
        <f>'[9]hg4tb671'!R17</f>
        <v>99.4</v>
      </c>
      <c r="R14" s="53">
        <f>'[9]hg4tb671'!S17</f>
        <v>105.7</v>
      </c>
      <c r="S14" s="53">
        <f>'[9]hg4tb671'!T17</f>
        <v>107.4</v>
      </c>
      <c r="T14" s="58" t="s">
        <v>83</v>
      </c>
      <c r="U14" s="58" t="s">
        <v>83</v>
      </c>
      <c r="V14" s="45">
        <v>3</v>
      </c>
    </row>
    <row r="15" spans="1:22" ht="10.5" customHeight="1">
      <c r="A15" s="44">
        <v>4</v>
      </c>
      <c r="B15" s="16"/>
      <c r="C15" s="9"/>
      <c r="D15" s="9"/>
      <c r="E15" s="9"/>
      <c r="F15" s="49">
        <f>IF('[9]hg4tb671'!$Z$433="4773-01 Apotheken; EH m.med.,  ","","F E H L E R")</f>
      </c>
      <c r="G15" s="60">
        <f>'[9]hg4tb671'!B16</f>
        <v>2010</v>
      </c>
      <c r="H15" s="53">
        <f>'[9]hg4tb671'!C16</f>
        <v>105.7</v>
      </c>
      <c r="I15" s="53">
        <f>'[9]hg4tb671'!D16</f>
        <v>108.4</v>
      </c>
      <c r="J15" s="53">
        <f>'[9]hg4tb671'!E16</f>
        <v>108.2</v>
      </c>
      <c r="K15" s="53">
        <f>'[9]hg4tb671'!G16</f>
        <v>107.2</v>
      </c>
      <c r="L15" s="53">
        <f>'[9]hg4tb671'!I16</f>
        <v>105.9</v>
      </c>
      <c r="M15" s="53" t="str">
        <f>'[9]hg4tb671'!J16</f>
        <v>-</v>
      </c>
      <c r="N15" s="53" t="str">
        <f>'[9]hg4tb671'!M16</f>
        <v>-</v>
      </c>
      <c r="O15" s="53" t="str">
        <f>'[9]hg4tb671'!N16</f>
        <v>-</v>
      </c>
      <c r="P15" s="53" t="str">
        <f>'[9]hg4tb671'!P16</f>
        <v>-</v>
      </c>
      <c r="Q15" s="53" t="str">
        <f>'[9]hg4tb671'!R16</f>
        <v>-</v>
      </c>
      <c r="R15" s="53" t="str">
        <f>'[9]hg4tb671'!S16</f>
        <v>-</v>
      </c>
      <c r="S15" s="53" t="str">
        <f>'[9]hg4tb671'!T16</f>
        <v>-</v>
      </c>
      <c r="T15" s="58">
        <f>'[14]hg4tb401'!$I$18</f>
        <v>-5.4</v>
      </c>
      <c r="U15" s="58">
        <f>'[14]hg4tb401'!$M$18</f>
        <v>-4.5</v>
      </c>
      <c r="V15" s="45">
        <v>4</v>
      </c>
    </row>
    <row r="16" spans="1:22" ht="16.5" customHeight="1">
      <c r="A16" s="44">
        <v>5</v>
      </c>
      <c r="B16" s="16"/>
      <c r="C16" s="9"/>
      <c r="D16" s="9" t="s">
        <v>57</v>
      </c>
      <c r="E16" s="9"/>
      <c r="F16" s="50"/>
      <c r="G16" s="60">
        <f>'[9]hg4tb671'!B31</f>
        <v>2009</v>
      </c>
      <c r="H16" s="53">
        <f>'[9]hg4tb671'!C31</f>
        <v>57.2</v>
      </c>
      <c r="I16" s="53">
        <f>'[9]hg4tb671'!D31</f>
        <v>58.2</v>
      </c>
      <c r="J16" s="53">
        <f>'[9]hg4tb671'!E31</f>
        <v>56.9</v>
      </c>
      <c r="K16" s="53">
        <f>'[9]hg4tb671'!G31</f>
        <v>52.7</v>
      </c>
      <c r="L16" s="53">
        <f>'[9]hg4tb671'!I31</f>
        <v>52.6</v>
      </c>
      <c r="M16" s="53">
        <f>'[9]hg4tb671'!J31</f>
        <v>52.7</v>
      </c>
      <c r="N16" s="53">
        <f>'[9]hg4tb671'!M31</f>
        <v>57.8</v>
      </c>
      <c r="O16" s="53">
        <f>'[9]hg4tb671'!N31</f>
        <v>59.4</v>
      </c>
      <c r="P16" s="53">
        <f>'[9]hg4tb671'!P31</f>
        <v>57.8</v>
      </c>
      <c r="Q16" s="53">
        <f>'[9]hg4tb671'!R31</f>
        <v>52.9</v>
      </c>
      <c r="R16" s="53">
        <f>'[9]hg4tb671'!S31</f>
        <v>56.7</v>
      </c>
      <c r="S16" s="53">
        <f>'[9]hg4tb671'!T31</f>
        <v>66.6</v>
      </c>
      <c r="T16" s="58" t="s">
        <v>83</v>
      </c>
      <c r="U16" s="58" t="s">
        <v>83</v>
      </c>
      <c r="V16" s="45">
        <v>5</v>
      </c>
    </row>
    <row r="17" spans="1:22" ht="10.5" customHeight="1">
      <c r="A17" s="44">
        <v>6</v>
      </c>
      <c r="B17" s="16"/>
      <c r="C17" s="9"/>
      <c r="D17" s="9"/>
      <c r="E17" s="9" t="s">
        <v>28</v>
      </c>
      <c r="F17" s="50"/>
      <c r="G17" s="60">
        <f>'[9]hg4tb671'!B30</f>
        <v>2010</v>
      </c>
      <c r="H17" s="53">
        <f>'[9]hg4tb671'!C30</f>
        <v>61.6</v>
      </c>
      <c r="I17" s="53">
        <f>'[9]hg4tb671'!D30</f>
        <v>69.6</v>
      </c>
      <c r="J17" s="53">
        <f>'[9]hg4tb671'!E30</f>
        <v>60.6</v>
      </c>
      <c r="K17" s="53">
        <f>'[9]hg4tb671'!G30</f>
        <v>60</v>
      </c>
      <c r="L17" s="53">
        <f>'[9]hg4tb671'!I30</f>
        <v>60</v>
      </c>
      <c r="M17" s="53" t="str">
        <f>'[9]hg4tb671'!J30</f>
        <v>-</v>
      </c>
      <c r="N17" s="53" t="str">
        <f>'[9]hg4tb671'!M30</f>
        <v>-</v>
      </c>
      <c r="O17" s="53" t="str">
        <f>'[9]hg4tb671'!N30</f>
        <v>-</v>
      </c>
      <c r="P17" s="53" t="str">
        <f>'[9]hg4tb671'!P30</f>
        <v>-</v>
      </c>
      <c r="Q17" s="53" t="str">
        <f>'[9]hg4tb671'!R30</f>
        <v>-</v>
      </c>
      <c r="R17" s="53" t="str">
        <f>'[9]hg4tb671'!S30</f>
        <v>-</v>
      </c>
      <c r="S17" s="53" t="str">
        <f>'[9]hg4tb671'!T30</f>
        <v>-</v>
      </c>
      <c r="T17" s="58">
        <f>'[14]hg4tb401'!$I$27</f>
        <v>14.1</v>
      </c>
      <c r="U17" s="58">
        <f>'[14]hg4tb401'!$M$27</f>
        <v>12.3</v>
      </c>
      <c r="V17" s="45">
        <v>6</v>
      </c>
    </row>
    <row r="18" spans="1:22" ht="16.5" customHeight="1">
      <c r="A18" s="44">
        <v>7</v>
      </c>
      <c r="B18" s="16"/>
      <c r="C18" s="9"/>
      <c r="D18" s="9" t="s">
        <v>29</v>
      </c>
      <c r="E18" s="9"/>
      <c r="F18" s="50"/>
      <c r="G18" s="60">
        <f>'[9]hg4tb671'!B46</f>
        <v>2009</v>
      </c>
      <c r="H18" s="53">
        <f>'[9]hg4tb671'!C46</f>
        <v>128.5</v>
      </c>
      <c r="I18" s="53">
        <f>'[9]hg4tb671'!D46</f>
        <v>126.1</v>
      </c>
      <c r="J18" s="53">
        <f>'[9]hg4tb671'!E46</f>
        <v>136.5</v>
      </c>
      <c r="K18" s="53">
        <f>'[9]hg4tb671'!G46</f>
        <v>133.3</v>
      </c>
      <c r="L18" s="53">
        <f>'[9]hg4tb671'!I46</f>
        <v>138.2</v>
      </c>
      <c r="M18" s="53">
        <f>'[9]hg4tb671'!J46</f>
        <v>141.6</v>
      </c>
      <c r="N18" s="53">
        <f>'[9]hg4tb671'!M46</f>
        <v>137</v>
      </c>
      <c r="O18" s="53">
        <f>'[9]hg4tb671'!N46</f>
        <v>134.4</v>
      </c>
      <c r="P18" s="53">
        <f>'[9]hg4tb671'!P46</f>
        <v>131.1</v>
      </c>
      <c r="Q18" s="53">
        <f>'[9]hg4tb671'!R46</f>
        <v>135.8</v>
      </c>
      <c r="R18" s="53">
        <f>'[9]hg4tb671'!S46</f>
        <v>132.1</v>
      </c>
      <c r="S18" s="53">
        <f>'[9]hg4tb671'!T46</f>
        <v>133</v>
      </c>
      <c r="T18" s="58" t="s">
        <v>83</v>
      </c>
      <c r="U18" s="58" t="s">
        <v>83</v>
      </c>
      <c r="V18" s="45">
        <v>7</v>
      </c>
    </row>
    <row r="19" spans="1:22" ht="10.5" customHeight="1">
      <c r="A19" s="44">
        <v>8</v>
      </c>
      <c r="B19" s="16"/>
      <c r="C19" s="9"/>
      <c r="D19" s="9"/>
      <c r="E19" s="9"/>
      <c r="F19" s="50"/>
      <c r="G19" s="60">
        <f>'[9]hg4tb671'!B45</f>
        <v>2010</v>
      </c>
      <c r="H19" s="53">
        <f>'[9]hg4tb671'!C45</f>
        <v>153.5</v>
      </c>
      <c r="I19" s="53">
        <f>'[9]hg4tb671'!D45</f>
        <v>155.8</v>
      </c>
      <c r="J19" s="53">
        <f>'[9]hg4tb671'!E45</f>
        <v>126.1</v>
      </c>
      <c r="K19" s="53">
        <f>'[9]hg4tb671'!G45</f>
        <v>130.2</v>
      </c>
      <c r="L19" s="53">
        <f>'[9]hg4tb671'!I45</f>
        <v>118.2</v>
      </c>
      <c r="M19" s="53" t="str">
        <f>'[9]hg4tb671'!J45</f>
        <v>-</v>
      </c>
      <c r="N19" s="53" t="str">
        <f>'[9]hg4tb671'!M45</f>
        <v>-</v>
      </c>
      <c r="O19" s="53" t="str">
        <f>'[9]hg4tb671'!N45</f>
        <v>-</v>
      </c>
      <c r="P19" s="53" t="str">
        <f>'[9]hg4tb671'!P45</f>
        <v>-</v>
      </c>
      <c r="Q19" s="53" t="str">
        <f>'[9]hg4tb671'!R45</f>
        <v>-</v>
      </c>
      <c r="R19" s="53" t="str">
        <f>'[9]hg4tb671'!S45</f>
        <v>-</v>
      </c>
      <c r="S19" s="53" t="str">
        <f>'[9]hg4tb671'!T45</f>
        <v>-</v>
      </c>
      <c r="T19" s="58">
        <f>'[14]hg4tb401'!$I$36</f>
        <v>-14.5</v>
      </c>
      <c r="U19" s="58">
        <f>'[14]hg4tb401'!$M$36</f>
        <v>3.2</v>
      </c>
      <c r="V19" s="45">
        <v>8</v>
      </c>
    </row>
    <row r="20" spans="1:22" ht="15.75" customHeight="1">
      <c r="A20" s="44">
        <v>9</v>
      </c>
      <c r="B20" s="20"/>
      <c r="C20" s="15" t="s">
        <v>82</v>
      </c>
      <c r="D20" s="15"/>
      <c r="E20" s="15"/>
      <c r="F20" s="49"/>
      <c r="G20" s="29">
        <f>'[21]hg4tb671'!B14</f>
        <v>2009</v>
      </c>
      <c r="H20" s="52">
        <f>'[21]hg4tb671'!C14</f>
        <v>83.1</v>
      </c>
      <c r="I20" s="52">
        <f>'[21]hg4tb671'!D14</f>
        <v>82.7</v>
      </c>
      <c r="J20" s="52">
        <f>'[21]hg4tb671'!E14</f>
        <v>82.8</v>
      </c>
      <c r="K20" s="52">
        <f>'[21]hg4tb671'!G14</f>
        <v>82.3</v>
      </c>
      <c r="L20" s="52">
        <f>'[21]hg4tb671'!I14</f>
        <v>82</v>
      </c>
      <c r="M20" s="52">
        <f>'[21]hg4tb671'!J14</f>
        <v>82.7</v>
      </c>
      <c r="N20" s="52">
        <f>'[21]hg4tb671'!M14</f>
        <v>82.9</v>
      </c>
      <c r="O20" s="52">
        <f>'[21]hg4tb671'!N14</f>
        <v>82.7</v>
      </c>
      <c r="P20" s="52">
        <f>'[21]hg4tb671'!P14</f>
        <v>82.5</v>
      </c>
      <c r="Q20" s="52">
        <f>'[21]hg4tb671'!R14</f>
        <v>81.5</v>
      </c>
      <c r="R20" s="52">
        <f>'[21]hg4tb671'!S14</f>
        <v>84.8</v>
      </c>
      <c r="S20" s="52">
        <f>'[21]hg4tb671'!T14</f>
        <v>82.2</v>
      </c>
      <c r="T20" s="57" t="s">
        <v>83</v>
      </c>
      <c r="U20" s="57" t="s">
        <v>83</v>
      </c>
      <c r="V20" s="45">
        <v>9</v>
      </c>
    </row>
    <row r="21" spans="1:22" ht="10.5" customHeight="1">
      <c r="A21" s="44">
        <v>10</v>
      </c>
      <c r="B21" s="20"/>
      <c r="C21" s="15"/>
      <c r="D21" s="15" t="s">
        <v>180</v>
      </c>
      <c r="E21" s="15"/>
      <c r="F21" s="49"/>
      <c r="G21" s="29">
        <f>'[21]hg4tb671'!B13</f>
        <v>2010</v>
      </c>
      <c r="H21" s="52">
        <f>'[21]hg4tb671'!C13</f>
        <v>80.2</v>
      </c>
      <c r="I21" s="52">
        <f>'[21]hg4tb671'!D13</f>
        <v>80.3</v>
      </c>
      <c r="J21" s="52">
        <f>'[21]hg4tb671'!E13</f>
        <v>82</v>
      </c>
      <c r="K21" s="52">
        <f>'[21]hg4tb671'!G13</f>
        <v>83.1</v>
      </c>
      <c r="L21" s="52">
        <f>'[21]hg4tb671'!I13</f>
        <v>81.3</v>
      </c>
      <c r="M21" s="52" t="str">
        <f>'[21]hg4tb671'!J13</f>
        <v>-</v>
      </c>
      <c r="N21" s="52" t="str">
        <f>'[21]hg4tb671'!M13</f>
        <v>-</v>
      </c>
      <c r="O21" s="52" t="str">
        <f>'[21]hg4tb671'!N13</f>
        <v>-</v>
      </c>
      <c r="P21" s="52" t="str">
        <f>'[21]hg4tb671'!P13</f>
        <v>-</v>
      </c>
      <c r="Q21" s="52" t="str">
        <f>'[21]hg4tb671'!R13</f>
        <v>-</v>
      </c>
      <c r="R21" s="52" t="str">
        <f>'[21]hg4tb671'!S13</f>
        <v>-</v>
      </c>
      <c r="S21" s="52" t="str">
        <f>'[21]hg4tb671'!T13</f>
        <v>-</v>
      </c>
      <c r="T21" s="57">
        <f>'[19]hg4tb401'!$I$16</f>
        <v>-0.9</v>
      </c>
      <c r="U21" s="57">
        <f>'[19]hg4tb401'!$M$16</f>
        <v>-1.4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f>IF('[19]hg4tb401'!$A$201="46.64   Gh.m.Textil-,Näh-u.      ","","F E H L E R")</f>
      </c>
      <c r="V22" s="45"/>
    </row>
    <row r="23" spans="1:22" ht="10.5" customHeight="1">
      <c r="A23" s="44">
        <v>11</v>
      </c>
      <c r="B23" s="20"/>
      <c r="C23" s="15"/>
      <c r="D23" s="9" t="s">
        <v>31</v>
      </c>
      <c r="E23" s="9"/>
      <c r="F23" s="49"/>
      <c r="G23" s="60">
        <f>'[21]hg4tb671'!B16</f>
        <v>2009</v>
      </c>
      <c r="H23" s="53">
        <f>'[21]hg4tb671'!C16</f>
        <v>39.3</v>
      </c>
      <c r="I23" s="53">
        <f>'[21]hg4tb671'!D16</f>
        <v>47.7</v>
      </c>
      <c r="J23" s="53">
        <f>'[21]hg4tb671'!E16</f>
        <v>47.7</v>
      </c>
      <c r="K23" s="53">
        <f>'[21]hg4tb671'!G16</f>
        <v>61.5</v>
      </c>
      <c r="L23" s="53">
        <f>'[21]hg4tb671'!I16</f>
        <v>61.5</v>
      </c>
      <c r="M23" s="53">
        <f>'[21]hg4tb671'!J16</f>
        <v>60.6</v>
      </c>
      <c r="N23" s="53">
        <f>'[21]hg4tb671'!M16</f>
        <v>60.6</v>
      </c>
      <c r="O23" s="53">
        <f>'[21]hg4tb671'!N16</f>
        <v>60.6</v>
      </c>
      <c r="P23" s="53">
        <f>'[21]hg4tb671'!P16</f>
        <v>46.8</v>
      </c>
      <c r="Q23" s="53">
        <f>'[21]hg4tb671'!R16</f>
        <v>54.9</v>
      </c>
      <c r="R23" s="53">
        <f>'[21]hg4tb671'!S16</f>
        <v>54.9</v>
      </c>
      <c r="S23" s="53">
        <f>'[21]hg4tb671'!T16</f>
        <v>54.9</v>
      </c>
      <c r="T23" s="55" t="s">
        <v>83</v>
      </c>
      <c r="U23" s="55" t="s">
        <v>83</v>
      </c>
      <c r="V23" s="45">
        <v>11</v>
      </c>
    </row>
    <row r="24" spans="1:22" ht="10.5" customHeight="1">
      <c r="A24" s="44">
        <v>12</v>
      </c>
      <c r="B24" s="16"/>
      <c r="C24" s="9"/>
      <c r="D24" s="9"/>
      <c r="E24" s="9"/>
      <c r="F24" s="49">
        <f>IF('[21]hg4tb671'!$Z$421="      (ohne Handelsvermittlung)","","F E H L E R")</f>
      </c>
      <c r="G24" s="60">
        <f>'[21]hg4tb671'!B15</f>
        <v>2010</v>
      </c>
      <c r="H24" s="53">
        <f>'[21]hg4tb671'!C15</f>
        <v>54</v>
      </c>
      <c r="I24" s="53">
        <f>'[21]hg4tb671'!D15</f>
        <v>54</v>
      </c>
      <c r="J24" s="53">
        <f>'[21]hg4tb671'!E15</f>
        <v>54.9</v>
      </c>
      <c r="K24" s="53">
        <f>'[21]hg4tb671'!G15</f>
        <v>54.9</v>
      </c>
      <c r="L24" s="53">
        <f>'[21]hg4tb671'!I15</f>
        <v>54.9</v>
      </c>
      <c r="M24" s="53" t="str">
        <f>'[21]hg4tb671'!J15</f>
        <v>-</v>
      </c>
      <c r="N24" s="53" t="str">
        <f>'[21]hg4tb671'!M15</f>
        <v>-</v>
      </c>
      <c r="O24" s="53" t="str">
        <f>'[21]hg4tb671'!N15</f>
        <v>-</v>
      </c>
      <c r="P24" s="53" t="str">
        <f>'[21]hg4tb671'!P15</f>
        <v>-</v>
      </c>
      <c r="Q24" s="53" t="str">
        <f>'[21]hg4tb671'!R15</f>
        <v>-</v>
      </c>
      <c r="R24" s="53" t="str">
        <f>'[21]hg4tb671'!S15</f>
        <v>-</v>
      </c>
      <c r="S24" s="53" t="str">
        <f>'[21]hg4tb671'!T15</f>
        <v>-</v>
      </c>
      <c r="T24" s="55">
        <f>'[19]hg4tb401'!$I$17</f>
        <v>-10.7</v>
      </c>
      <c r="U24" s="55">
        <f>'[19]hg4tb401'!$M$17</f>
        <v>5.8</v>
      </c>
      <c r="V24" s="45">
        <v>12</v>
      </c>
    </row>
    <row r="25" spans="1:22" ht="16.5" customHeight="1">
      <c r="A25" s="44">
        <v>13</v>
      </c>
      <c r="B25" s="16"/>
      <c r="C25" s="9"/>
      <c r="D25" s="9" t="s">
        <v>181</v>
      </c>
      <c r="E25" s="9"/>
      <c r="F25" s="50"/>
      <c r="G25" s="60">
        <f>'[21]hg4tb671'!B422</f>
        <v>2009</v>
      </c>
      <c r="H25" s="53">
        <f>'[21]hg4tb671'!C422</f>
        <v>84.8</v>
      </c>
      <c r="I25" s="53">
        <f>'[21]hg4tb671'!D422</f>
        <v>84</v>
      </c>
      <c r="J25" s="53">
        <f>'[21]hg4tb671'!E422</f>
        <v>84.1</v>
      </c>
      <c r="K25" s="53">
        <f>'[21]hg4tb671'!G422</f>
        <v>83.1</v>
      </c>
      <c r="L25" s="53">
        <f>'[21]hg4tb671'!I422</f>
        <v>82.8</v>
      </c>
      <c r="M25" s="53">
        <f>'[21]hg4tb671'!J422</f>
        <v>83.5</v>
      </c>
      <c r="N25" s="53">
        <f>'[21]hg4tb671'!M422</f>
        <v>83.7</v>
      </c>
      <c r="O25" s="53">
        <f>'[21]hg4tb671'!N422</f>
        <v>83.6</v>
      </c>
      <c r="P25" s="53">
        <f>'[21]hg4tb671'!P422</f>
        <v>83.9</v>
      </c>
      <c r="Q25" s="53">
        <f>'[21]hg4tb671'!R422</f>
        <v>82.5</v>
      </c>
      <c r="R25" s="53">
        <f>'[21]hg4tb671'!S422</f>
        <v>85.9</v>
      </c>
      <c r="S25" s="53">
        <f>'[21]hg4tb671'!T422</f>
        <v>83.2</v>
      </c>
      <c r="T25" s="55" t="s">
        <v>83</v>
      </c>
      <c r="U25" s="55" t="s">
        <v>83</v>
      </c>
      <c r="V25" s="45">
        <v>13</v>
      </c>
    </row>
    <row r="26" spans="1:22" ht="10.5" customHeight="1">
      <c r="A26" s="44">
        <v>14</v>
      </c>
      <c r="B26" s="16"/>
      <c r="C26" s="9"/>
      <c r="D26" s="9"/>
      <c r="E26" s="9"/>
      <c r="F26" s="50"/>
      <c r="G26" s="60">
        <f>'[21]hg4tb671'!B421</f>
        <v>2010</v>
      </c>
      <c r="H26" s="53">
        <f>'[21]hg4tb671'!C421</f>
        <v>81.2</v>
      </c>
      <c r="I26" s="53">
        <f>'[21]hg4tb671'!D421</f>
        <v>81.3</v>
      </c>
      <c r="J26" s="53">
        <f>'[21]hg4tb671'!E421</f>
        <v>83</v>
      </c>
      <c r="K26" s="53">
        <f>'[21]hg4tb671'!G421</f>
        <v>84.2</v>
      </c>
      <c r="L26" s="53">
        <f>'[21]hg4tb671'!I421</f>
        <v>82.3</v>
      </c>
      <c r="M26" s="53" t="str">
        <f>'[21]hg4tb671'!J421</f>
        <v>-</v>
      </c>
      <c r="N26" s="53" t="str">
        <f>'[21]hg4tb671'!M421</f>
        <v>-</v>
      </c>
      <c r="O26" s="53" t="str">
        <f>'[21]hg4tb671'!N421</f>
        <v>-</v>
      </c>
      <c r="P26" s="53" t="str">
        <f>'[21]hg4tb671'!P421</f>
        <v>-</v>
      </c>
      <c r="Q26" s="53" t="str">
        <f>'[21]hg4tb671'!R421</f>
        <v>-</v>
      </c>
      <c r="R26" s="53" t="str">
        <f>'[21]hg4tb671'!S421</f>
        <v>-</v>
      </c>
      <c r="S26" s="53" t="str">
        <f>'[21]hg4tb671'!T421</f>
        <v>-</v>
      </c>
      <c r="T26" s="55">
        <f>'[19]hg4tb401'!$I$295</f>
        <v>-0.6</v>
      </c>
      <c r="U26" s="55">
        <f>'[19]hg4tb401'!$M$295</f>
        <v>-1.6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f>'[21]hg4tb671'!B69</f>
        <v>2009</v>
      </c>
      <c r="H28" s="53">
        <f>'[21]hg4tb671'!C69</f>
        <v>80.1</v>
      </c>
      <c r="I28" s="53">
        <f>'[21]hg4tb671'!D69</f>
        <v>78.3</v>
      </c>
      <c r="J28" s="53">
        <f>'[21]hg4tb671'!E69</f>
        <v>81.3</v>
      </c>
      <c r="K28" s="53">
        <f>'[21]hg4tb671'!G69</f>
        <v>81.3</v>
      </c>
      <c r="L28" s="53">
        <f>'[21]hg4tb671'!I69</f>
        <v>96.5</v>
      </c>
      <c r="M28" s="53">
        <f>'[21]hg4tb671'!J69</f>
        <v>112</v>
      </c>
      <c r="N28" s="53">
        <f>'[21]hg4tb671'!M69</f>
        <v>107.1</v>
      </c>
      <c r="O28" s="53">
        <f>'[21]hg4tb671'!N69</f>
        <v>113.2</v>
      </c>
      <c r="P28" s="53">
        <f>'[21]hg4tb671'!P69</f>
        <v>101.5</v>
      </c>
      <c r="Q28" s="53">
        <f>'[21]hg4tb671'!R69</f>
        <v>100.1</v>
      </c>
      <c r="R28" s="53">
        <f>'[21]hg4tb671'!S69</f>
        <v>98</v>
      </c>
      <c r="S28" s="53">
        <f>'[21]hg4tb671'!T69</f>
        <v>90.2</v>
      </c>
      <c r="T28" s="55" t="s">
        <v>83</v>
      </c>
      <c r="U28" s="55" t="s">
        <v>83</v>
      </c>
      <c r="V28" s="45">
        <v>15</v>
      </c>
    </row>
    <row r="29" spans="1:22" ht="10.5" customHeight="1">
      <c r="A29" s="44">
        <v>16</v>
      </c>
      <c r="B29" s="16"/>
      <c r="C29" s="9"/>
      <c r="D29" s="9"/>
      <c r="F29" s="9" t="s">
        <v>35</v>
      </c>
      <c r="G29" s="60">
        <f>'[21]hg4tb671'!B68</f>
        <v>2010</v>
      </c>
      <c r="H29" s="53">
        <f>'[21]hg4tb671'!C68</f>
        <v>103.7</v>
      </c>
      <c r="I29" s="53">
        <f>'[21]hg4tb671'!D68</f>
        <v>90.7</v>
      </c>
      <c r="J29" s="53">
        <f>'[21]hg4tb671'!E68</f>
        <v>99.1</v>
      </c>
      <c r="K29" s="53">
        <f>'[21]hg4tb671'!G68</f>
        <v>118.2</v>
      </c>
      <c r="L29" s="53">
        <f>'[21]hg4tb671'!I68</f>
        <v>114.4</v>
      </c>
      <c r="M29" s="53" t="str">
        <f>'[21]hg4tb671'!J68</f>
        <v>-</v>
      </c>
      <c r="N29" s="53" t="str">
        <f>'[21]hg4tb671'!M68</f>
        <v>-</v>
      </c>
      <c r="O29" s="53" t="str">
        <f>'[21]hg4tb671'!N68</f>
        <v>-</v>
      </c>
      <c r="P29" s="53" t="str">
        <f>'[21]hg4tb671'!P68</f>
        <v>-</v>
      </c>
      <c r="Q29" s="53" t="str">
        <f>'[21]hg4tb671'!R68</f>
        <v>-</v>
      </c>
      <c r="R29" s="53" t="str">
        <f>'[21]hg4tb671'!S68</f>
        <v>-</v>
      </c>
      <c r="S29" s="53" t="str">
        <f>'[21]hg4tb671'!T68</f>
        <v>-</v>
      </c>
      <c r="T29" s="55">
        <f>'[19]hg4tb401'!$I$51</f>
        <v>18.6</v>
      </c>
      <c r="U29" s="55">
        <f>'[19]hg4tb401'!$M$51</f>
        <v>26</v>
      </c>
      <c r="V29" s="45">
        <v>16</v>
      </c>
    </row>
    <row r="30" spans="1:23" ht="16.5" customHeight="1">
      <c r="A30" s="44">
        <v>17</v>
      </c>
      <c r="B30" s="16"/>
      <c r="C30" s="9"/>
      <c r="E30" s="9" t="s">
        <v>59</v>
      </c>
      <c r="F30" s="50"/>
      <c r="G30" s="60">
        <f>'[21]hg4tb671'!B104</f>
        <v>2009</v>
      </c>
      <c r="H30" s="53">
        <f>'[21]hg4tb671'!C104</f>
        <v>47.7</v>
      </c>
      <c r="I30" s="53">
        <f>'[21]hg4tb671'!D104</f>
        <v>48.1</v>
      </c>
      <c r="J30" s="53">
        <f>'[21]hg4tb671'!E104</f>
        <v>47.4</v>
      </c>
      <c r="K30" s="53">
        <f>'[21]hg4tb671'!G104</f>
        <v>49.9</v>
      </c>
      <c r="L30" s="53">
        <f>'[21]hg4tb671'!I104</f>
        <v>48.5</v>
      </c>
      <c r="M30" s="53">
        <f>'[21]hg4tb671'!J104</f>
        <v>47.5</v>
      </c>
      <c r="N30" s="53">
        <f>'[21]hg4tb671'!M104</f>
        <v>51</v>
      </c>
      <c r="O30" s="53">
        <f>'[21]hg4tb671'!N104</f>
        <v>50.5</v>
      </c>
      <c r="P30" s="53">
        <f>'[21]hg4tb671'!P104</f>
        <v>51.1</v>
      </c>
      <c r="Q30" s="53">
        <f>'[21]hg4tb671'!R104</f>
        <v>51.9</v>
      </c>
      <c r="R30" s="53">
        <f>'[21]hg4tb671'!S104</f>
        <v>51.9</v>
      </c>
      <c r="S30" s="53">
        <f>'[21]hg4tb671'!T104</f>
        <v>51.9</v>
      </c>
      <c r="T30" s="55" t="s">
        <v>83</v>
      </c>
      <c r="U30" s="55" t="s">
        <v>83</v>
      </c>
      <c r="V30" s="45">
        <v>17</v>
      </c>
      <c r="W30" s="9"/>
    </row>
    <row r="31" spans="1:23" ht="10.5" customHeight="1">
      <c r="A31" s="44">
        <v>18</v>
      </c>
      <c r="B31" s="16"/>
      <c r="C31" s="9"/>
      <c r="D31" s="9"/>
      <c r="F31" s="9" t="s">
        <v>32</v>
      </c>
      <c r="G31" s="60">
        <f>'[21]hg4tb671'!B103</f>
        <v>2010</v>
      </c>
      <c r="H31" s="53">
        <f>'[21]hg4tb671'!C103</f>
        <v>49.8</v>
      </c>
      <c r="I31" s="53">
        <f>'[21]hg4tb671'!D103</f>
        <v>50.1</v>
      </c>
      <c r="J31" s="53">
        <f>'[21]hg4tb671'!E103</f>
        <v>51.2</v>
      </c>
      <c r="K31" s="53">
        <f>'[21]hg4tb671'!G103</f>
        <v>52.1</v>
      </c>
      <c r="L31" s="53">
        <f>'[21]hg4tb671'!I103</f>
        <v>51</v>
      </c>
      <c r="M31" s="53" t="str">
        <f>'[21]hg4tb671'!J103</f>
        <v>-</v>
      </c>
      <c r="N31" s="53" t="str">
        <f>'[21]hg4tb671'!M103</f>
        <v>-</v>
      </c>
      <c r="O31" s="53" t="str">
        <f>'[21]hg4tb671'!N103</f>
        <v>-</v>
      </c>
      <c r="P31" s="53" t="str">
        <f>'[21]hg4tb671'!P103</f>
        <v>-</v>
      </c>
      <c r="Q31" s="53" t="str">
        <f>'[21]hg4tb671'!R103</f>
        <v>-</v>
      </c>
      <c r="R31" s="53" t="str">
        <f>'[21]hg4tb671'!S103</f>
        <v>-</v>
      </c>
      <c r="S31" s="53" t="str">
        <f>'[21]hg4tb671'!T103</f>
        <v>-</v>
      </c>
      <c r="T31" s="55">
        <f>'[19]hg4tb401'!$I$65</f>
        <v>5.1</v>
      </c>
      <c r="U31" s="55">
        <f>'[19]hg4tb401'!$M$65</f>
        <v>5.2</v>
      </c>
      <c r="V31" s="45">
        <v>18</v>
      </c>
      <c r="W31" s="10"/>
    </row>
    <row r="32" spans="1:23" ht="16.5" customHeight="1">
      <c r="A32" s="44">
        <v>19</v>
      </c>
      <c r="B32" s="16"/>
      <c r="C32" s="9"/>
      <c r="E32" s="9" t="s">
        <v>60</v>
      </c>
      <c r="F32" s="50"/>
      <c r="G32" s="60">
        <f>'[21]hg4tb671'!B175</f>
        <v>2009</v>
      </c>
      <c r="H32" s="53">
        <f>'[21]hg4tb671'!C175</f>
        <v>89.6</v>
      </c>
      <c r="I32" s="53">
        <f>'[21]hg4tb671'!D175</f>
        <v>89.6</v>
      </c>
      <c r="J32" s="53">
        <f>'[21]hg4tb671'!E175</f>
        <v>91.6</v>
      </c>
      <c r="K32" s="53">
        <f>'[21]hg4tb671'!G175</f>
        <v>90.9</v>
      </c>
      <c r="L32" s="53">
        <f>'[21]hg4tb671'!I175</f>
        <v>90.8</v>
      </c>
      <c r="M32" s="53">
        <f>'[21]hg4tb671'!J175</f>
        <v>91.2</v>
      </c>
      <c r="N32" s="53">
        <f>'[21]hg4tb671'!M175</f>
        <v>94.9</v>
      </c>
      <c r="O32" s="53">
        <f>'[21]hg4tb671'!N175</f>
        <v>93.2</v>
      </c>
      <c r="P32" s="53">
        <f>'[21]hg4tb671'!P175</f>
        <v>92.9</v>
      </c>
      <c r="Q32" s="53">
        <f>'[21]hg4tb671'!R175</f>
        <v>89.5</v>
      </c>
      <c r="R32" s="53">
        <f>'[21]hg4tb671'!S175</f>
        <v>102</v>
      </c>
      <c r="S32" s="53">
        <f>'[21]hg4tb671'!T175</f>
        <v>91.4</v>
      </c>
      <c r="T32" s="55" t="s">
        <v>83</v>
      </c>
      <c r="U32" s="55" t="s">
        <v>83</v>
      </c>
      <c r="V32" s="45">
        <v>19</v>
      </c>
      <c r="W32" s="9"/>
    </row>
    <row r="33" spans="1:23" ht="10.5" customHeight="1">
      <c r="A33" s="44">
        <v>20</v>
      </c>
      <c r="B33" s="16"/>
      <c r="C33" s="9"/>
      <c r="D33" s="9"/>
      <c r="F33" s="9" t="s">
        <v>61</v>
      </c>
      <c r="G33" s="60">
        <f>'[21]hg4tb671'!B174</f>
        <v>2010</v>
      </c>
      <c r="H33" s="53">
        <f>'[21]hg4tb671'!C174</f>
        <v>90</v>
      </c>
      <c r="I33" s="53">
        <f>'[21]hg4tb671'!D174</f>
        <v>92.6</v>
      </c>
      <c r="J33" s="53">
        <f>'[21]hg4tb671'!E174</f>
        <v>94.5</v>
      </c>
      <c r="K33" s="53">
        <f>'[21]hg4tb671'!G174</f>
        <v>96.8</v>
      </c>
      <c r="L33" s="53">
        <f>'[21]hg4tb671'!I174</f>
        <v>91.7</v>
      </c>
      <c r="M33" s="53" t="str">
        <f>'[21]hg4tb671'!J174</f>
        <v>-</v>
      </c>
      <c r="N33" s="53" t="str">
        <f>'[21]hg4tb671'!M174</f>
        <v>-</v>
      </c>
      <c r="O33" s="53" t="str">
        <f>'[21]hg4tb671'!N174</f>
        <v>-</v>
      </c>
      <c r="P33" s="53" t="str">
        <f>'[21]hg4tb671'!P174</f>
        <v>-</v>
      </c>
      <c r="Q33" s="53" t="str">
        <f>'[21]hg4tb671'!R174</f>
        <v>-</v>
      </c>
      <c r="R33" s="53" t="str">
        <f>'[21]hg4tb671'!S174</f>
        <v>-</v>
      </c>
      <c r="S33" s="53" t="str">
        <f>'[21]hg4tb671'!T174</f>
        <v>-</v>
      </c>
      <c r="T33" s="55">
        <f>'[19]hg4tb401'!$I$118</f>
        <v>1</v>
      </c>
      <c r="U33" s="55">
        <f>'[19]hg4tb401'!$M$118</f>
        <v>2.9</v>
      </c>
      <c r="V33" s="45">
        <v>20</v>
      </c>
      <c r="W33" s="9"/>
    </row>
    <row r="34" spans="1:23" ht="16.5" customHeight="1">
      <c r="A34" s="44">
        <v>21</v>
      </c>
      <c r="B34" s="16"/>
      <c r="C34" s="9"/>
      <c r="E34" s="9" t="s">
        <v>62</v>
      </c>
      <c r="F34" s="50"/>
      <c r="G34" s="60">
        <f>'[21]hg4tb671'!B262</f>
        <v>2009</v>
      </c>
      <c r="H34" s="53">
        <f>'[21]hg4tb671'!C262</f>
        <v>123.7</v>
      </c>
      <c r="I34" s="53">
        <f>'[21]hg4tb671'!D262</f>
        <v>116.7</v>
      </c>
      <c r="J34" s="53">
        <f>'[21]hg4tb671'!E262</f>
        <v>114.4</v>
      </c>
      <c r="K34" s="53">
        <f>'[21]hg4tb671'!G262</f>
        <v>106.3</v>
      </c>
      <c r="L34" s="53">
        <f>'[21]hg4tb671'!I262</f>
        <v>108.6</v>
      </c>
      <c r="M34" s="53">
        <f>'[21]hg4tb671'!J262</f>
        <v>113.2</v>
      </c>
      <c r="N34" s="53">
        <f>'[21]hg4tb671'!M262</f>
        <v>106.3</v>
      </c>
      <c r="O34" s="53">
        <f>'[21]hg4tb671'!N262</f>
        <v>109.8</v>
      </c>
      <c r="P34" s="53">
        <f>'[21]hg4tb671'!P262</f>
        <v>108.6</v>
      </c>
      <c r="Q34" s="53">
        <f>'[21]hg4tb671'!R262</f>
        <v>115</v>
      </c>
      <c r="R34" s="53">
        <f>'[21]hg4tb671'!S262</f>
        <v>125.5</v>
      </c>
      <c r="S34" s="53">
        <f>'[21]hg4tb671'!T262</f>
        <v>126.6</v>
      </c>
      <c r="T34" s="55" t="s">
        <v>83</v>
      </c>
      <c r="U34" s="55" t="s">
        <v>83</v>
      </c>
      <c r="V34" s="45">
        <v>21</v>
      </c>
      <c r="W34" s="9"/>
    </row>
    <row r="35" spans="1:23" ht="10.5" customHeight="1">
      <c r="A35" s="44">
        <v>22</v>
      </c>
      <c r="B35" s="16"/>
      <c r="C35" s="9"/>
      <c r="D35" s="9"/>
      <c r="F35" s="9" t="s">
        <v>63</v>
      </c>
      <c r="G35" s="60">
        <f>'[21]hg4tb671'!B261</f>
        <v>2010</v>
      </c>
      <c r="H35" s="53">
        <f>'[21]hg4tb671'!C261</f>
        <v>126.6</v>
      </c>
      <c r="I35" s="53">
        <f>'[21]hg4tb671'!D261</f>
        <v>123.2</v>
      </c>
      <c r="J35" s="53">
        <f>'[21]hg4tb671'!E261</f>
        <v>125.5</v>
      </c>
      <c r="K35" s="53">
        <f>'[21]hg4tb671'!G261</f>
        <v>122</v>
      </c>
      <c r="L35" s="53">
        <f>'[21]hg4tb671'!I261</f>
        <v>126.6</v>
      </c>
      <c r="M35" s="53" t="str">
        <f>'[21]hg4tb671'!J261</f>
        <v>-</v>
      </c>
      <c r="N35" s="53" t="str">
        <f>'[21]hg4tb671'!M261</f>
        <v>-</v>
      </c>
      <c r="O35" s="53" t="str">
        <f>'[21]hg4tb671'!N261</f>
        <v>-</v>
      </c>
      <c r="P35" s="53" t="str">
        <f>'[21]hg4tb671'!P261</f>
        <v>-</v>
      </c>
      <c r="Q35" s="53" t="str">
        <f>'[21]hg4tb671'!R261</f>
        <v>-</v>
      </c>
      <c r="R35" s="53" t="str">
        <f>'[21]hg4tb671'!S261</f>
        <v>-</v>
      </c>
      <c r="S35" s="53" t="str">
        <f>'[21]hg4tb671'!T261</f>
        <v>-</v>
      </c>
      <c r="T35" s="55">
        <f>'[19]hg4tb401'!$I$180</f>
        <v>16.6</v>
      </c>
      <c r="U35" s="55">
        <f>'[19]hg4tb401'!$M$180</f>
        <v>9.5</v>
      </c>
      <c r="V35" s="45">
        <v>22</v>
      </c>
      <c r="W35" s="9"/>
    </row>
    <row r="36" spans="1:23" ht="16.5" customHeight="1">
      <c r="A36" s="44">
        <v>23</v>
      </c>
      <c r="B36" s="16"/>
      <c r="C36" s="9"/>
      <c r="E36" s="9" t="s">
        <v>64</v>
      </c>
      <c r="F36" s="50"/>
      <c r="G36" s="60">
        <f>'[21]hg4tb671'!B277</f>
        <v>2009</v>
      </c>
      <c r="H36" s="53">
        <f>'[21]hg4tb671'!C277</f>
        <v>90</v>
      </c>
      <c r="I36" s="53">
        <f>'[21]hg4tb671'!D277</f>
        <v>90.5</v>
      </c>
      <c r="J36" s="53">
        <f>'[21]hg4tb671'!E277</f>
        <v>88.8</v>
      </c>
      <c r="K36" s="53">
        <f>'[21]hg4tb671'!G277</f>
        <v>84.2</v>
      </c>
      <c r="L36" s="53">
        <f>'[21]hg4tb671'!I277</f>
        <v>83.7</v>
      </c>
      <c r="M36" s="53">
        <f>'[21]hg4tb671'!J277</f>
        <v>84.9</v>
      </c>
      <c r="N36" s="53">
        <f>'[21]hg4tb671'!M277</f>
        <v>97</v>
      </c>
      <c r="O36" s="53">
        <f>'[21]hg4tb671'!N277</f>
        <v>89.6</v>
      </c>
      <c r="P36" s="53">
        <f>'[21]hg4tb671'!P277</f>
        <v>90.5</v>
      </c>
      <c r="Q36" s="53">
        <f>'[21]hg4tb671'!R277</f>
        <v>90.5</v>
      </c>
      <c r="R36" s="53">
        <f>'[21]hg4tb671'!S277</f>
        <v>90</v>
      </c>
      <c r="S36" s="53">
        <f>'[21]hg4tb671'!T277</f>
        <v>92.7</v>
      </c>
      <c r="T36" s="55" t="s">
        <v>83</v>
      </c>
      <c r="U36" s="55" t="s">
        <v>83</v>
      </c>
      <c r="V36" s="45">
        <v>23</v>
      </c>
      <c r="W36" s="9"/>
    </row>
    <row r="37" spans="1:23" ht="10.5" customHeight="1">
      <c r="A37" s="44">
        <v>24</v>
      </c>
      <c r="B37" s="16"/>
      <c r="C37" s="9"/>
      <c r="D37" s="9"/>
      <c r="F37" s="9" t="s">
        <v>33</v>
      </c>
      <c r="G37" s="60">
        <f>'[21]hg4tb671'!B276</f>
        <v>2010</v>
      </c>
      <c r="H37" s="53">
        <f>'[21]hg4tb671'!C276</f>
        <v>80.1</v>
      </c>
      <c r="I37" s="53">
        <f>'[21]hg4tb671'!D276</f>
        <v>83.7</v>
      </c>
      <c r="J37" s="53">
        <f>'[21]hg4tb671'!E276</f>
        <v>87.5</v>
      </c>
      <c r="K37" s="53">
        <f>'[21]hg4tb671'!G276</f>
        <v>85.2</v>
      </c>
      <c r="L37" s="53">
        <f>'[21]hg4tb671'!I276</f>
        <v>78.6</v>
      </c>
      <c r="M37" s="53" t="str">
        <f>'[21]hg4tb671'!J276</f>
        <v>-</v>
      </c>
      <c r="N37" s="53" t="str">
        <f>'[21]hg4tb671'!M276</f>
        <v>-</v>
      </c>
      <c r="O37" s="53" t="str">
        <f>'[21]hg4tb671'!N276</f>
        <v>-</v>
      </c>
      <c r="P37" s="53" t="str">
        <f>'[21]hg4tb671'!P276</f>
        <v>-</v>
      </c>
      <c r="Q37" s="53" t="str">
        <f>'[21]hg4tb671'!R276</f>
        <v>-</v>
      </c>
      <c r="R37" s="53" t="str">
        <f>'[21]hg4tb671'!S276</f>
        <v>-</v>
      </c>
      <c r="S37" s="53" t="str">
        <f>'[21]hg4tb671'!T276</f>
        <v>-</v>
      </c>
      <c r="T37" s="55">
        <f>'[19]hg4tb401'!$I$190</f>
        <v>-6.1</v>
      </c>
      <c r="U37" s="55">
        <f>'[19]hg4tb401'!$M$190</f>
        <v>-5.1</v>
      </c>
      <c r="V37" s="45">
        <v>24</v>
      </c>
      <c r="W37" s="24"/>
    </row>
    <row r="38" spans="1:23" ht="16.5" customHeight="1">
      <c r="A38" s="44">
        <v>25</v>
      </c>
      <c r="B38" s="16"/>
      <c r="C38" s="9"/>
      <c r="E38" s="9" t="s">
        <v>154</v>
      </c>
      <c r="F38" s="50"/>
      <c r="G38" s="60">
        <f>'[21]hg4tb671'!B333</f>
        <v>2009</v>
      </c>
      <c r="H38" s="53">
        <f>'[21]hg4tb671'!C333</f>
        <v>113.9</v>
      </c>
      <c r="I38" s="53">
        <f>'[21]hg4tb671'!D333</f>
        <v>113.2</v>
      </c>
      <c r="J38" s="53">
        <f>'[21]hg4tb671'!E333</f>
        <v>112.5</v>
      </c>
      <c r="K38" s="53">
        <f>'[21]hg4tb671'!G333</f>
        <v>109.7</v>
      </c>
      <c r="L38" s="53">
        <f>'[21]hg4tb671'!I333</f>
        <v>109.5</v>
      </c>
      <c r="M38" s="53">
        <f>'[21]hg4tb671'!J333</f>
        <v>111.3</v>
      </c>
      <c r="N38" s="53">
        <f>'[21]hg4tb671'!M333</f>
        <v>97.1</v>
      </c>
      <c r="O38" s="53">
        <f>'[21]hg4tb671'!N333</f>
        <v>101</v>
      </c>
      <c r="P38" s="53">
        <f>'[21]hg4tb671'!P333</f>
        <v>102.5</v>
      </c>
      <c r="Q38" s="53">
        <f>'[21]hg4tb671'!R333</f>
        <v>98.9</v>
      </c>
      <c r="R38" s="53">
        <f>'[21]hg4tb671'!S333</f>
        <v>99.9</v>
      </c>
      <c r="S38" s="53">
        <f>'[21]hg4tb671'!T333</f>
        <v>99.4</v>
      </c>
      <c r="T38" s="55" t="s">
        <v>83</v>
      </c>
      <c r="U38" s="55" t="s">
        <v>83</v>
      </c>
      <c r="V38" s="45">
        <v>25</v>
      </c>
      <c r="W38" s="9"/>
    </row>
    <row r="39" spans="1:23" ht="10.5" customHeight="1">
      <c r="A39" s="44">
        <v>26</v>
      </c>
      <c r="B39" s="16"/>
      <c r="C39" s="9"/>
      <c r="D39" s="9"/>
      <c r="E39" s="9"/>
      <c r="F39" s="50"/>
      <c r="G39" s="60">
        <f>'[21]hg4tb671'!B332</f>
        <v>2010</v>
      </c>
      <c r="H39" s="53">
        <f>'[21]hg4tb671'!C332</f>
        <v>100.9</v>
      </c>
      <c r="I39" s="53">
        <f>'[21]hg4tb671'!D332</f>
        <v>98.1</v>
      </c>
      <c r="J39" s="53">
        <f>'[21]hg4tb671'!E332</f>
        <v>99.6</v>
      </c>
      <c r="K39" s="53">
        <f>'[21]hg4tb671'!G332</f>
        <v>99.8</v>
      </c>
      <c r="L39" s="53">
        <f>'[21]hg4tb671'!I332</f>
        <v>101.6</v>
      </c>
      <c r="M39" s="53" t="str">
        <f>'[21]hg4tb671'!J332</f>
        <v>-</v>
      </c>
      <c r="N39" s="53" t="str">
        <f>'[21]hg4tb671'!M332</f>
        <v>-</v>
      </c>
      <c r="O39" s="53" t="str">
        <f>'[21]hg4tb671'!N332</f>
        <v>-</v>
      </c>
      <c r="P39" s="53" t="str">
        <f>'[21]hg4tb671'!P332</f>
        <v>-</v>
      </c>
      <c r="Q39" s="53" t="str">
        <f>'[21]hg4tb671'!R332</f>
        <v>-</v>
      </c>
      <c r="R39" s="53" t="str">
        <f>'[21]hg4tb671'!S332</f>
        <v>-</v>
      </c>
      <c r="S39" s="53" t="str">
        <f>'[21]hg4tb671'!T332</f>
        <v>-</v>
      </c>
      <c r="T39" s="55">
        <f>'[19]hg4tb401'!$I$232</f>
        <v>-7.2</v>
      </c>
      <c r="U39" s="55">
        <f>'[19]hg4tb401'!$M$232</f>
        <v>-10.5</v>
      </c>
      <c r="V39" s="45">
        <v>26</v>
      </c>
      <c r="W39" s="9"/>
    </row>
    <row r="40" spans="1:23" ht="16.5" customHeight="1">
      <c r="A40" s="44">
        <v>27</v>
      </c>
      <c r="B40" s="16"/>
      <c r="C40" s="9"/>
      <c r="E40" s="9" t="s">
        <v>65</v>
      </c>
      <c r="F40" s="50"/>
      <c r="G40" s="60">
        <f>'[21]hg4tb671'!B409</f>
        <v>2009</v>
      </c>
      <c r="H40" s="53">
        <f>'[21]hg4tb671'!C409</f>
        <v>115.6</v>
      </c>
      <c r="I40" s="53">
        <f>'[21]hg4tb671'!D409</f>
        <v>112</v>
      </c>
      <c r="J40" s="53">
        <f>'[21]hg4tb671'!E409</f>
        <v>112.9</v>
      </c>
      <c r="K40" s="53">
        <f>'[21]hg4tb671'!G409</f>
        <v>108.5</v>
      </c>
      <c r="L40" s="53">
        <f>'[21]hg4tb671'!I409</f>
        <v>107.9</v>
      </c>
      <c r="M40" s="53">
        <f>'[21]hg4tb671'!J409</f>
        <v>108.8</v>
      </c>
      <c r="N40" s="53">
        <f>'[21]hg4tb671'!M409</f>
        <v>107.8</v>
      </c>
      <c r="O40" s="53">
        <f>'[21]hg4tb671'!N409</f>
        <v>108.8</v>
      </c>
      <c r="P40" s="53">
        <f>'[21]hg4tb671'!P409</f>
        <v>109.5</v>
      </c>
      <c r="Q40" s="53">
        <f>'[21]hg4tb671'!R409</f>
        <v>106.7</v>
      </c>
      <c r="R40" s="53">
        <f>'[21]hg4tb671'!S409</f>
        <v>107.1</v>
      </c>
      <c r="S40" s="53">
        <f>'[21]hg4tb671'!T409</f>
        <v>105.7</v>
      </c>
      <c r="T40" s="55" t="s">
        <v>83</v>
      </c>
      <c r="U40" s="55" t="s">
        <v>83</v>
      </c>
      <c r="V40" s="45">
        <v>27</v>
      </c>
      <c r="W40" s="24"/>
    </row>
    <row r="41" spans="1:23" ht="10.5" customHeight="1">
      <c r="A41" s="44">
        <v>28</v>
      </c>
      <c r="B41" s="20"/>
      <c r="C41" s="15"/>
      <c r="D41" s="9"/>
      <c r="F41" s="9" t="s">
        <v>66</v>
      </c>
      <c r="G41" s="60">
        <f>'[21]hg4tb671'!B408</f>
        <v>2010</v>
      </c>
      <c r="H41" s="53">
        <f>'[21]hg4tb671'!C408</f>
        <v>102.1</v>
      </c>
      <c r="I41" s="53">
        <f>'[21]hg4tb671'!D408</f>
        <v>101.4</v>
      </c>
      <c r="J41" s="53">
        <f>'[21]hg4tb671'!E408</f>
        <v>102.5</v>
      </c>
      <c r="K41" s="53">
        <f>'[21]hg4tb671'!G408</f>
        <v>104.2</v>
      </c>
      <c r="L41" s="53">
        <f>'[21]hg4tb671'!I408</f>
        <v>102.8</v>
      </c>
      <c r="M41" s="53" t="str">
        <f>'[21]hg4tb671'!J408</f>
        <v>-</v>
      </c>
      <c r="N41" s="53" t="str">
        <f>'[21]hg4tb671'!M408</f>
        <v>-</v>
      </c>
      <c r="O41" s="53" t="str">
        <f>'[21]hg4tb671'!N408</f>
        <v>-</v>
      </c>
      <c r="P41" s="53" t="str">
        <f>'[21]hg4tb671'!P408</f>
        <v>-</v>
      </c>
      <c r="Q41" s="53" t="str">
        <f>'[21]hg4tb671'!R408</f>
        <v>-</v>
      </c>
      <c r="R41" s="53" t="str">
        <f>'[21]hg4tb671'!S408</f>
        <v>-</v>
      </c>
      <c r="S41" s="53" t="str">
        <f>'[21]hg4tb671'!T408</f>
        <v>-</v>
      </c>
      <c r="T41" s="55">
        <f>'[19]hg4tb401'!$I$272</f>
        <v>-4.7</v>
      </c>
      <c r="U41" s="55">
        <f>'[19]hg4tb401'!$M$272</f>
        <v>-7.9</v>
      </c>
      <c r="V41" s="45">
        <v>28</v>
      </c>
      <c r="W41" s="24"/>
    </row>
    <row r="42" spans="1:23" ht="16.5" customHeight="1">
      <c r="A42" s="44">
        <v>29</v>
      </c>
      <c r="B42" s="20"/>
      <c r="C42" s="15" t="s">
        <v>67</v>
      </c>
      <c r="D42" s="9"/>
      <c r="E42" s="9"/>
      <c r="F42" s="50"/>
      <c r="G42" s="29">
        <f>'[9]hg4tb671'!B78</f>
        <v>2009</v>
      </c>
      <c r="H42" s="52">
        <f>'[9]hg4tb671'!C78</f>
        <v>94.6</v>
      </c>
      <c r="I42" s="52">
        <f>'[9]hg4tb671'!D78</f>
        <v>93.6</v>
      </c>
      <c r="J42" s="52">
        <f>'[9]hg4tb671'!E78</f>
        <v>93.8</v>
      </c>
      <c r="K42" s="52">
        <f>'[9]hg4tb671'!G78</f>
        <v>93.3</v>
      </c>
      <c r="L42" s="52">
        <f>'[9]hg4tb671'!I78</f>
        <v>93.4</v>
      </c>
      <c r="M42" s="52">
        <f>'[9]hg4tb671'!J78</f>
        <v>94.1</v>
      </c>
      <c r="N42" s="52">
        <f>'[9]hg4tb671'!M78</f>
        <v>94.3</v>
      </c>
      <c r="O42" s="52">
        <f>'[9]hg4tb671'!N78</f>
        <v>93.8</v>
      </c>
      <c r="P42" s="52">
        <f>'[9]hg4tb671'!P78</f>
        <v>93.7</v>
      </c>
      <c r="Q42" s="52">
        <f>'[9]hg4tb671'!R78</f>
        <v>94.2</v>
      </c>
      <c r="R42" s="52">
        <f>'[9]hg4tb671'!S78</f>
        <v>96.8</v>
      </c>
      <c r="S42" s="52">
        <f>'[9]hg4tb671'!T78</f>
        <v>96.9</v>
      </c>
      <c r="T42" s="57" t="s">
        <v>83</v>
      </c>
      <c r="U42" s="57" t="s">
        <v>83</v>
      </c>
      <c r="V42" s="45">
        <v>29</v>
      </c>
      <c r="W42" s="9"/>
    </row>
    <row r="43" spans="1:23" ht="10.5" customHeight="1">
      <c r="A43" s="44">
        <v>30</v>
      </c>
      <c r="B43" s="16"/>
      <c r="C43" s="9"/>
      <c r="D43" s="9"/>
      <c r="E43" s="9"/>
      <c r="F43" s="49">
        <f>IF('[9]hg4tb671'!$Z$421="4743-01 EH m.Einrichtungsg.    ","","F E H L E R")</f>
      </c>
      <c r="G43" s="29">
        <f>'[9]hg4tb671'!B77</f>
        <v>2010</v>
      </c>
      <c r="H43" s="52">
        <f>'[9]hg4tb671'!C77</f>
        <v>92</v>
      </c>
      <c r="I43" s="52">
        <f>'[9]hg4tb671'!D77</f>
        <v>91.4</v>
      </c>
      <c r="J43" s="52">
        <f>'[9]hg4tb671'!E77</f>
        <v>91.8</v>
      </c>
      <c r="K43" s="52">
        <f>'[9]hg4tb671'!G77</f>
        <v>91.8</v>
      </c>
      <c r="L43" s="52">
        <f>'[9]hg4tb671'!I77</f>
        <v>91.5</v>
      </c>
      <c r="M43" s="52" t="str">
        <f>'[9]hg4tb671'!J77</f>
        <v>-</v>
      </c>
      <c r="N43" s="52" t="str">
        <f>'[9]hg4tb671'!M77</f>
        <v>-</v>
      </c>
      <c r="O43" s="52" t="str">
        <f>'[9]hg4tb671'!N77</f>
        <v>-</v>
      </c>
      <c r="P43" s="52" t="str">
        <f>'[9]hg4tb671'!P77</f>
        <v>-</v>
      </c>
      <c r="Q43" s="52" t="str">
        <f>'[9]hg4tb671'!R77</f>
        <v>-</v>
      </c>
      <c r="R43" s="52" t="str">
        <f>'[9]hg4tb671'!S77</f>
        <v>-</v>
      </c>
      <c r="S43" s="52" t="str">
        <f>'[9]hg4tb671'!T77</f>
        <v>-</v>
      </c>
      <c r="T43" s="57">
        <f>'[14]hg4tb401'!$I$57</f>
        <v>-2</v>
      </c>
      <c r="U43" s="57">
        <f>'[14]hg4tb401'!$M$57</f>
        <v>-2.2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f>IF('[14]hg4tb401'!$A$247="47.9    Einzelhandel (nicht i.   ","","F E H L E R")</f>
      </c>
      <c r="V44" s="45"/>
      <c r="W44" s="9"/>
    </row>
    <row r="45" spans="1:23" ht="12.75" customHeight="1">
      <c r="A45" s="44">
        <v>31</v>
      </c>
      <c r="B45" s="16"/>
      <c r="C45" s="9"/>
      <c r="D45" s="9" t="s">
        <v>147</v>
      </c>
      <c r="E45" s="9"/>
      <c r="F45" s="50"/>
      <c r="G45" s="60">
        <f>'[9]hg4tb671'!B93</f>
        <v>2009</v>
      </c>
      <c r="H45" s="53">
        <f>'[9]hg4tb671'!C93</f>
        <v>90.7</v>
      </c>
      <c r="I45" s="53">
        <f>'[9]hg4tb671'!D93</f>
        <v>89.9</v>
      </c>
      <c r="J45" s="53">
        <f>'[9]hg4tb671'!E93</f>
        <v>90</v>
      </c>
      <c r="K45" s="53">
        <f>'[9]hg4tb671'!G93</f>
        <v>89.4</v>
      </c>
      <c r="L45" s="53">
        <f>'[9]hg4tb671'!I93</f>
        <v>89.9</v>
      </c>
      <c r="M45" s="53">
        <f>'[9]hg4tb671'!J93</f>
        <v>90.5</v>
      </c>
      <c r="N45" s="53">
        <f>'[9]hg4tb671'!M93</f>
        <v>90.8</v>
      </c>
      <c r="O45" s="53">
        <f>'[9]hg4tb671'!N93</f>
        <v>90.8</v>
      </c>
      <c r="P45" s="53">
        <f>'[9]hg4tb671'!P93</f>
        <v>90.9</v>
      </c>
      <c r="Q45" s="53">
        <f>'[9]hg4tb671'!R93</f>
        <v>91.7</v>
      </c>
      <c r="R45" s="53">
        <f>'[9]hg4tb671'!S93</f>
        <v>94.5</v>
      </c>
      <c r="S45" s="53">
        <f>'[9]hg4tb671'!T93</f>
        <v>93.1</v>
      </c>
      <c r="T45" s="58" t="s">
        <v>83</v>
      </c>
      <c r="U45" s="58" t="s">
        <v>83</v>
      </c>
      <c r="V45" s="45">
        <v>31</v>
      </c>
      <c r="W45" s="9"/>
    </row>
    <row r="46" spans="1:23" ht="10.5" customHeight="1">
      <c r="A46" s="44">
        <v>32</v>
      </c>
      <c r="B46" s="16"/>
      <c r="C46" s="9"/>
      <c r="D46" s="9"/>
      <c r="E46" s="9" t="s">
        <v>1</v>
      </c>
      <c r="F46" s="50"/>
      <c r="G46" s="60">
        <f>'[9]hg4tb671'!B92</f>
        <v>2010</v>
      </c>
      <c r="H46" s="53">
        <f>'[9]hg4tb671'!C92</f>
        <v>87.3</v>
      </c>
      <c r="I46" s="53">
        <f>'[9]hg4tb671'!D92</f>
        <v>86.7</v>
      </c>
      <c r="J46" s="53">
        <f>'[9]hg4tb671'!E92</f>
        <v>86.7</v>
      </c>
      <c r="K46" s="53">
        <f>'[9]hg4tb671'!G92</f>
        <v>86.6</v>
      </c>
      <c r="L46" s="53">
        <f>'[9]hg4tb671'!I92</f>
        <v>86.4</v>
      </c>
      <c r="M46" s="53" t="str">
        <f>'[9]hg4tb671'!J92</f>
        <v>-</v>
      </c>
      <c r="N46" s="53" t="str">
        <f>'[9]hg4tb671'!M92</f>
        <v>-</v>
      </c>
      <c r="O46" s="53" t="str">
        <f>'[9]hg4tb671'!N92</f>
        <v>-</v>
      </c>
      <c r="P46" s="53" t="str">
        <f>'[9]hg4tb671'!P92</f>
        <v>-</v>
      </c>
      <c r="Q46" s="53" t="str">
        <f>'[9]hg4tb671'!R92</f>
        <v>-</v>
      </c>
      <c r="R46" s="53" t="str">
        <f>'[9]hg4tb671'!S92</f>
        <v>-</v>
      </c>
      <c r="S46" s="53" t="str">
        <f>'[9]hg4tb671'!T92</f>
        <v>-</v>
      </c>
      <c r="T46" s="58">
        <f>'[14]hg4tb401'!$I$59</f>
        <v>-3.9</v>
      </c>
      <c r="U46" s="58">
        <f>'[14]hg4tb401'!$M$59</f>
        <v>-3.6</v>
      </c>
      <c r="V46" s="45">
        <v>32</v>
      </c>
      <c r="W46" s="9"/>
    </row>
    <row r="47" spans="1:23" ht="16.5" customHeight="1">
      <c r="A47" s="44">
        <v>33</v>
      </c>
      <c r="B47" s="16"/>
      <c r="C47" s="9"/>
      <c r="D47" s="9" t="s">
        <v>69</v>
      </c>
      <c r="E47" s="9"/>
      <c r="F47" s="50"/>
      <c r="G47" s="60">
        <f>'[9]hg4tb671'!B114</f>
        <v>2009</v>
      </c>
      <c r="H47" s="53">
        <f>'[9]hg4tb671'!C114</f>
        <v>79.2</v>
      </c>
      <c r="I47" s="53">
        <f>'[9]hg4tb671'!D114</f>
        <v>80.2</v>
      </c>
      <c r="J47" s="53">
        <f>'[9]hg4tb671'!E114</f>
        <v>81.5</v>
      </c>
      <c r="K47" s="53">
        <f>'[9]hg4tb671'!G114</f>
        <v>72.9</v>
      </c>
      <c r="L47" s="53">
        <f>'[9]hg4tb671'!I114</f>
        <v>72.9</v>
      </c>
      <c r="M47" s="53">
        <f>'[9]hg4tb671'!J114</f>
        <v>74.9</v>
      </c>
      <c r="N47" s="53">
        <f>'[9]hg4tb671'!M114</f>
        <v>72.9</v>
      </c>
      <c r="O47" s="53">
        <f>'[9]hg4tb671'!N114</f>
        <v>76</v>
      </c>
      <c r="P47" s="53">
        <f>'[9]hg4tb671'!P114</f>
        <v>72.4</v>
      </c>
      <c r="Q47" s="53">
        <f>'[9]hg4tb671'!R114</f>
        <v>71</v>
      </c>
      <c r="R47" s="53">
        <f>'[9]hg4tb671'!S114</f>
        <v>70.9</v>
      </c>
      <c r="S47" s="53">
        <f>'[9]hg4tb671'!T114</f>
        <v>74.7</v>
      </c>
      <c r="T47" s="58" t="s">
        <v>83</v>
      </c>
      <c r="U47" s="58" t="s">
        <v>83</v>
      </c>
      <c r="V47" s="45">
        <v>33</v>
      </c>
      <c r="W47" s="9"/>
    </row>
    <row r="48" spans="1:26" ht="12.75" customHeight="1">
      <c r="A48" s="44">
        <v>34</v>
      </c>
      <c r="B48" s="16"/>
      <c r="C48" s="9"/>
      <c r="D48" s="9"/>
      <c r="E48" s="9" t="s">
        <v>148</v>
      </c>
      <c r="F48" s="50"/>
      <c r="G48" s="60">
        <f>'[9]hg4tb671'!B113</f>
        <v>2010</v>
      </c>
      <c r="H48" s="53">
        <f>'[9]hg4tb671'!C113</f>
        <v>72.3</v>
      </c>
      <c r="I48" s="53">
        <f>'[9]hg4tb671'!D113</f>
        <v>71.7</v>
      </c>
      <c r="J48" s="53">
        <f>'[9]hg4tb671'!E113</f>
        <v>72.2</v>
      </c>
      <c r="K48" s="53">
        <f>'[9]hg4tb671'!G113</f>
        <v>74.3</v>
      </c>
      <c r="L48" s="53">
        <f>'[9]hg4tb671'!I113</f>
        <v>72.5</v>
      </c>
      <c r="M48" s="53" t="str">
        <f>'[9]hg4tb671'!J113</f>
        <v>-</v>
      </c>
      <c r="N48" s="53" t="str">
        <f>'[9]hg4tb671'!M113</f>
        <v>-</v>
      </c>
      <c r="O48" s="53" t="str">
        <f>'[9]hg4tb671'!N113</f>
        <v>-</v>
      </c>
      <c r="P48" s="53" t="str">
        <f>'[9]hg4tb671'!P113</f>
        <v>-</v>
      </c>
      <c r="Q48" s="53" t="str">
        <f>'[9]hg4tb671'!R113</f>
        <v>-</v>
      </c>
      <c r="R48" s="53" t="str">
        <f>'[9]hg4tb671'!S113</f>
        <v>-</v>
      </c>
      <c r="S48" s="53" t="str">
        <f>'[9]hg4tb671'!T113</f>
        <v>-</v>
      </c>
      <c r="T48" s="58">
        <f>'[14]hg4tb401'!$I$88</f>
        <v>-0.6</v>
      </c>
      <c r="U48" s="58">
        <f>'[14]hg4tb401'!$M$88</f>
        <v>-6.1</v>
      </c>
      <c r="V48" s="45">
        <v>34</v>
      </c>
      <c r="W48" s="25"/>
      <c r="X48" s="22"/>
      <c r="Y48" s="25"/>
      <c r="Z48" s="22"/>
    </row>
    <row r="49" spans="1:26" ht="16.5" customHeight="1">
      <c r="A49" s="44">
        <v>35</v>
      </c>
      <c r="B49" s="16"/>
      <c r="C49" s="9"/>
      <c r="D49" s="9" t="s">
        <v>70</v>
      </c>
      <c r="E49" s="9"/>
      <c r="F49" s="51"/>
      <c r="G49" s="60">
        <f>'[9]hg4tb671'!B140</f>
        <v>2009</v>
      </c>
      <c r="H49" s="53">
        <f>'[9]hg4tb671'!C140</f>
        <v>79.7</v>
      </c>
      <c r="I49" s="53">
        <f>'[9]hg4tb671'!D140</f>
        <v>74.8</v>
      </c>
      <c r="J49" s="53">
        <f>'[9]hg4tb671'!E140</f>
        <v>68.5</v>
      </c>
      <c r="K49" s="53">
        <f>'[9]hg4tb671'!G140</f>
        <v>68.4</v>
      </c>
      <c r="L49" s="53">
        <f>'[9]hg4tb671'!I140</f>
        <v>66.5</v>
      </c>
      <c r="M49" s="53">
        <f>'[9]hg4tb671'!J140</f>
        <v>60.9</v>
      </c>
      <c r="N49" s="53">
        <f>'[9]hg4tb671'!M140</f>
        <v>61</v>
      </c>
      <c r="O49" s="53">
        <f>'[9]hg4tb671'!N140</f>
        <v>65.3</v>
      </c>
      <c r="P49" s="53">
        <f>'[9]hg4tb671'!P140</f>
        <v>69.7</v>
      </c>
      <c r="Q49" s="53">
        <f>'[9]hg4tb671'!R140</f>
        <v>68.5</v>
      </c>
      <c r="R49" s="53">
        <f>'[9]hg4tb671'!S140</f>
        <v>69.2</v>
      </c>
      <c r="S49" s="53">
        <f>'[9]hg4tb671'!T140</f>
        <v>74.7</v>
      </c>
      <c r="T49" s="58" t="s">
        <v>83</v>
      </c>
      <c r="U49" s="58" t="s">
        <v>83</v>
      </c>
      <c r="V49" s="45">
        <v>35</v>
      </c>
      <c r="W49" s="9"/>
      <c r="Z49" s="23"/>
    </row>
    <row r="50" spans="1:23" ht="10.5" customHeight="1">
      <c r="A50" s="44">
        <v>36</v>
      </c>
      <c r="B50" s="16"/>
      <c r="C50" s="9"/>
      <c r="D50" s="9"/>
      <c r="E50" s="9" t="s">
        <v>155</v>
      </c>
      <c r="F50" s="50"/>
      <c r="G50" s="60">
        <f>'[9]hg4tb671'!B139</f>
        <v>2010</v>
      </c>
      <c r="H50" s="53">
        <f>'[9]hg4tb671'!C139</f>
        <v>72.3</v>
      </c>
      <c r="I50" s="53">
        <f>'[9]hg4tb671'!D139</f>
        <v>71</v>
      </c>
      <c r="J50" s="53">
        <f>'[9]hg4tb671'!E139</f>
        <v>68.5</v>
      </c>
      <c r="K50" s="53">
        <f>'[9]hg4tb671'!G139</f>
        <v>71</v>
      </c>
      <c r="L50" s="53">
        <f>'[9]hg4tb671'!I139</f>
        <v>69.8</v>
      </c>
      <c r="M50" s="53" t="str">
        <f>'[9]hg4tb671'!J139</f>
        <v>-</v>
      </c>
      <c r="N50" s="53" t="str">
        <f>'[9]hg4tb671'!M139</f>
        <v>-</v>
      </c>
      <c r="O50" s="53" t="str">
        <f>'[9]hg4tb671'!N139</f>
        <v>-</v>
      </c>
      <c r="P50" s="53" t="str">
        <f>'[9]hg4tb671'!P139</f>
        <v>-</v>
      </c>
      <c r="Q50" s="53" t="str">
        <f>'[9]hg4tb671'!R139</f>
        <v>-</v>
      </c>
      <c r="R50" s="53" t="str">
        <f>'[9]hg4tb671'!S139</f>
        <v>-</v>
      </c>
      <c r="S50" s="53" t="str">
        <f>'[9]hg4tb671'!T139</f>
        <v>-</v>
      </c>
      <c r="T50" s="58">
        <f>'[14]hg4tb401'!$I$103</f>
        <v>4.8</v>
      </c>
      <c r="U50" s="58">
        <f>'[14]hg4tb401'!$M$103</f>
        <v>-1.5</v>
      </c>
      <c r="V50" s="45">
        <v>36</v>
      </c>
      <c r="W50" s="9"/>
    </row>
    <row r="51" spans="1:23" ht="16.5" customHeight="1">
      <c r="A51" s="44">
        <v>37</v>
      </c>
      <c r="B51" s="16"/>
      <c r="C51" s="9"/>
      <c r="D51" s="9" t="s">
        <v>71</v>
      </c>
      <c r="E51" s="9"/>
      <c r="F51" s="50"/>
      <c r="G51" s="60">
        <f>'[9]hg4tb671'!B182</f>
        <v>2009</v>
      </c>
      <c r="H51" s="53">
        <f>'[9]hg4tb671'!C182</f>
        <v>115.3</v>
      </c>
      <c r="I51" s="53">
        <f>'[9]hg4tb671'!D182</f>
        <v>116</v>
      </c>
      <c r="J51" s="53">
        <f>'[9]hg4tb671'!E182</f>
        <v>116.8</v>
      </c>
      <c r="K51" s="53">
        <f>'[9]hg4tb671'!G182</f>
        <v>115.8</v>
      </c>
      <c r="L51" s="53">
        <f>'[9]hg4tb671'!I182</f>
        <v>116.4</v>
      </c>
      <c r="M51" s="53">
        <f>'[9]hg4tb671'!J182</f>
        <v>118.5</v>
      </c>
      <c r="N51" s="53">
        <f>'[9]hg4tb671'!M182</f>
        <v>116.6</v>
      </c>
      <c r="O51" s="53">
        <f>'[9]hg4tb671'!N182</f>
        <v>116.7</v>
      </c>
      <c r="P51" s="53">
        <f>'[9]hg4tb671'!P182</f>
        <v>116.7</v>
      </c>
      <c r="Q51" s="53">
        <f>'[9]hg4tb671'!R182</f>
        <v>115.1</v>
      </c>
      <c r="R51" s="53">
        <f>'[9]hg4tb671'!S182</f>
        <v>115.8</v>
      </c>
      <c r="S51" s="53">
        <f>'[9]hg4tb671'!T182</f>
        <v>116</v>
      </c>
      <c r="T51" s="58" t="s">
        <v>83</v>
      </c>
      <c r="U51" s="58" t="s">
        <v>83</v>
      </c>
      <c r="V51" s="45">
        <v>37</v>
      </c>
      <c r="W51" s="9"/>
    </row>
    <row r="52" spans="1:23" ht="12.75" customHeight="1">
      <c r="A52" s="44">
        <v>38</v>
      </c>
      <c r="B52" s="16"/>
      <c r="C52" s="9"/>
      <c r="D52" s="9"/>
      <c r="E52" s="9" t="s">
        <v>149</v>
      </c>
      <c r="F52" s="50"/>
      <c r="G52" s="60">
        <f>'[9]hg4tb671'!B181</f>
        <v>2010</v>
      </c>
      <c r="H52" s="53">
        <f>'[9]hg4tb671'!C181</f>
        <v>114.7</v>
      </c>
      <c r="I52" s="53">
        <f>'[9]hg4tb671'!D181</f>
        <v>112.9</v>
      </c>
      <c r="J52" s="53">
        <f>'[9]hg4tb671'!E181</f>
        <v>117.3</v>
      </c>
      <c r="K52" s="53">
        <f>'[9]hg4tb671'!G181</f>
        <v>117.6</v>
      </c>
      <c r="L52" s="53">
        <f>'[9]hg4tb671'!I181</f>
        <v>115.6</v>
      </c>
      <c r="M52" s="53" t="str">
        <f>'[9]hg4tb671'!J181</f>
        <v>-</v>
      </c>
      <c r="N52" s="53" t="str">
        <f>'[9]hg4tb671'!M181</f>
        <v>-</v>
      </c>
      <c r="O52" s="53" t="str">
        <f>'[9]hg4tb671'!N181</f>
        <v>-</v>
      </c>
      <c r="P52" s="53" t="str">
        <f>'[9]hg4tb671'!P181</f>
        <v>-</v>
      </c>
      <c r="Q52" s="53" t="str">
        <f>'[9]hg4tb671'!R181</f>
        <v>-</v>
      </c>
      <c r="R52" s="53" t="str">
        <f>'[9]hg4tb671'!S181</f>
        <v>-</v>
      </c>
      <c r="S52" s="53" t="str">
        <f>'[9]hg4tb671'!T181</f>
        <v>-</v>
      </c>
      <c r="T52" s="58">
        <f>'[14]hg4tb401'!$I$122</f>
        <v>-0.7</v>
      </c>
      <c r="U52" s="58">
        <f>'[14]hg4tb401'!$M$122</f>
        <v>-0.4</v>
      </c>
      <c r="V52" s="45">
        <v>38</v>
      </c>
      <c r="W52" s="9"/>
    </row>
    <row r="53" spans="1:23" ht="16.5" customHeight="1">
      <c r="A53" s="44">
        <v>39</v>
      </c>
      <c r="B53" s="16"/>
      <c r="C53" s="9"/>
      <c r="D53" s="9" t="s">
        <v>150</v>
      </c>
      <c r="E53" s="9"/>
      <c r="F53" s="50"/>
      <c r="G53" s="60">
        <f>'[9]hg4tb671'!B265</f>
        <v>2009</v>
      </c>
      <c r="H53" s="53">
        <f>'[9]hg4tb671'!C265</f>
        <v>97.8</v>
      </c>
      <c r="I53" s="53">
        <f>'[9]hg4tb671'!D265</f>
        <v>95.8</v>
      </c>
      <c r="J53" s="53">
        <f>'[9]hg4tb671'!E265</f>
        <v>96.1</v>
      </c>
      <c r="K53" s="53">
        <f>'[9]hg4tb671'!G265</f>
        <v>96.6</v>
      </c>
      <c r="L53" s="53">
        <f>'[9]hg4tb671'!I265</f>
        <v>95.2</v>
      </c>
      <c r="M53" s="53">
        <f>'[9]hg4tb671'!J265</f>
        <v>95.8</v>
      </c>
      <c r="N53" s="53">
        <f>'[9]hg4tb671'!M265</f>
        <v>96.9</v>
      </c>
      <c r="O53" s="53">
        <f>'[9]hg4tb671'!N265</f>
        <v>95.2</v>
      </c>
      <c r="P53" s="53">
        <f>'[9]hg4tb671'!P265</f>
        <v>95</v>
      </c>
      <c r="Q53" s="53">
        <f>'[9]hg4tb671'!R265</f>
        <v>95.9</v>
      </c>
      <c r="R53" s="53">
        <f>'[9]hg4tb671'!S265</f>
        <v>98.2</v>
      </c>
      <c r="S53" s="53">
        <f>'[9]hg4tb671'!T265</f>
        <v>100.4</v>
      </c>
      <c r="T53" s="58" t="s">
        <v>83</v>
      </c>
      <c r="U53" s="58" t="s">
        <v>83</v>
      </c>
      <c r="V53" s="45">
        <v>39</v>
      </c>
      <c r="W53" s="9"/>
    </row>
    <row r="54" spans="1:23" ht="10.5" customHeight="1">
      <c r="A54" s="44">
        <v>40</v>
      </c>
      <c r="B54" s="20"/>
      <c r="C54" s="15"/>
      <c r="D54" s="9"/>
      <c r="E54" s="9"/>
      <c r="F54" s="50"/>
      <c r="G54" s="60">
        <f>'[9]hg4tb671'!B264</f>
        <v>2010</v>
      </c>
      <c r="H54" s="53">
        <f>'[9]hg4tb671'!C264</f>
        <v>95.8</v>
      </c>
      <c r="I54" s="53">
        <f>'[9]hg4tb671'!D264</f>
        <v>95.4</v>
      </c>
      <c r="J54" s="53">
        <f>'[9]hg4tb671'!E264</f>
        <v>96</v>
      </c>
      <c r="K54" s="53">
        <f>'[9]hg4tb671'!G264</f>
        <v>95.9</v>
      </c>
      <c r="L54" s="53">
        <f>'[9]hg4tb671'!I264</f>
        <v>95.8</v>
      </c>
      <c r="M54" s="53" t="str">
        <f>'[9]hg4tb671'!J264</f>
        <v>-</v>
      </c>
      <c r="N54" s="53" t="str">
        <f>'[9]hg4tb671'!M264</f>
        <v>-</v>
      </c>
      <c r="O54" s="53" t="str">
        <f>'[9]hg4tb671'!N264</f>
        <v>-</v>
      </c>
      <c r="P54" s="53" t="str">
        <f>'[9]hg4tb671'!P264</f>
        <v>-</v>
      </c>
      <c r="Q54" s="53" t="str">
        <f>'[9]hg4tb671'!R264</f>
        <v>-</v>
      </c>
      <c r="R54" s="53" t="str">
        <f>'[9]hg4tb671'!S264</f>
        <v>-</v>
      </c>
      <c r="S54" s="53" t="str">
        <f>'[9]hg4tb671'!T264</f>
        <v>-</v>
      </c>
      <c r="T54" s="58">
        <f>'[14]hg4tb401'!$I$182</f>
        <v>0.6</v>
      </c>
      <c r="U54" s="58">
        <f>'[14]hg4tb401'!$M$182</f>
        <v>-0.6</v>
      </c>
      <c r="V54" s="45">
        <v>40</v>
      </c>
      <c r="W54" s="9"/>
    </row>
    <row r="55" spans="1:23" ht="16.5" customHeight="1">
      <c r="A55" s="44">
        <v>41</v>
      </c>
      <c r="B55" s="16"/>
      <c r="C55" s="9"/>
      <c r="D55" s="9" t="s">
        <v>167</v>
      </c>
      <c r="E55" s="9"/>
      <c r="F55" s="50"/>
      <c r="G55" s="60">
        <f>'[9]hg4tb671'!B359</f>
        <v>2009</v>
      </c>
      <c r="H55" s="53">
        <f>'[9]hg4tb671'!C359</f>
        <v>65.5</v>
      </c>
      <c r="I55" s="53">
        <f>'[9]hg4tb671'!D359</f>
        <v>66</v>
      </c>
      <c r="J55" s="53">
        <f>'[9]hg4tb671'!E359</f>
        <v>69.1</v>
      </c>
      <c r="K55" s="53">
        <f>'[9]hg4tb671'!G359</f>
        <v>80.8</v>
      </c>
      <c r="L55" s="53">
        <f>'[9]hg4tb671'!I359</f>
        <v>83.9</v>
      </c>
      <c r="M55" s="53">
        <f>'[9]hg4tb671'!J359</f>
        <v>84.8</v>
      </c>
      <c r="N55" s="53">
        <f>'[9]hg4tb671'!M359</f>
        <v>84.4</v>
      </c>
      <c r="O55" s="53">
        <f>'[9]hg4tb671'!N359</f>
        <v>73.6</v>
      </c>
      <c r="P55" s="53">
        <f>'[9]hg4tb671'!P359</f>
        <v>72.3</v>
      </c>
      <c r="Q55" s="53">
        <f>'[9]hg4tb671'!R359</f>
        <v>71.4</v>
      </c>
      <c r="R55" s="53">
        <f>'[9]hg4tb671'!S359</f>
        <v>68.2</v>
      </c>
      <c r="S55" s="53">
        <f>'[9]hg4tb671'!T359</f>
        <v>61.9</v>
      </c>
      <c r="T55" s="58" t="s">
        <v>83</v>
      </c>
      <c r="U55" s="58" t="s">
        <v>83</v>
      </c>
      <c r="V55" s="45">
        <v>41</v>
      </c>
      <c r="W55" s="9"/>
    </row>
    <row r="56" spans="1:23" ht="10.5" customHeight="1">
      <c r="A56" s="44">
        <v>42</v>
      </c>
      <c r="B56" s="16"/>
      <c r="C56" s="9"/>
      <c r="D56" s="9"/>
      <c r="E56" s="9" t="s">
        <v>74</v>
      </c>
      <c r="F56" s="50"/>
      <c r="G56" s="60">
        <f>'[9]hg4tb671'!B358</f>
        <v>2010</v>
      </c>
      <c r="H56" s="53">
        <f>'[9]hg4tb671'!C358</f>
        <v>57</v>
      </c>
      <c r="I56" s="53">
        <f>'[9]hg4tb671'!D358</f>
        <v>62.8</v>
      </c>
      <c r="J56" s="53">
        <f>'[9]hg4tb671'!E358</f>
        <v>57</v>
      </c>
      <c r="K56" s="53">
        <f>'[9]hg4tb671'!G358</f>
        <v>57</v>
      </c>
      <c r="L56" s="53">
        <f>'[9]hg4tb671'!I358</f>
        <v>57.4</v>
      </c>
      <c r="M56" s="53" t="str">
        <f>'[9]hg4tb671'!J358</f>
        <v>-</v>
      </c>
      <c r="N56" s="53" t="str">
        <f>'[9]hg4tb671'!M358</f>
        <v>-</v>
      </c>
      <c r="O56" s="53" t="str">
        <f>'[9]hg4tb671'!N358</f>
        <v>-</v>
      </c>
      <c r="P56" s="53" t="str">
        <f>'[9]hg4tb671'!P358</f>
        <v>-</v>
      </c>
      <c r="Q56" s="53" t="str">
        <f>'[9]hg4tb671'!R358</f>
        <v>-</v>
      </c>
      <c r="R56" s="53" t="str">
        <f>'[9]hg4tb671'!S358</f>
        <v>-</v>
      </c>
      <c r="S56" s="53" t="str">
        <f>'[9]hg4tb671'!T358</f>
        <v>-</v>
      </c>
      <c r="T56" s="58">
        <f>'[14]hg4tb401'!$I$248</f>
        <v>-31.6</v>
      </c>
      <c r="U56" s="58">
        <f>'[14]hg4tb401'!$M$248</f>
        <v>-20.3</v>
      </c>
      <c r="V56" s="45">
        <v>42</v>
      </c>
      <c r="W56" s="9"/>
    </row>
    <row r="57" spans="1:23" ht="16.5" customHeight="1">
      <c r="A57" s="44">
        <v>43</v>
      </c>
      <c r="B57" s="20"/>
      <c r="C57" s="15" t="s">
        <v>4</v>
      </c>
      <c r="D57" s="9"/>
      <c r="E57" s="9"/>
      <c r="F57" s="50"/>
      <c r="G57" s="29">
        <f>'[10]hg4tb671'!B120</f>
        <v>2009</v>
      </c>
      <c r="H57" s="52">
        <f>'[10]hg4tb671'!C120</f>
        <v>86.1</v>
      </c>
      <c r="I57" s="52">
        <f>'[10]hg4tb671'!D120</f>
        <v>92.4</v>
      </c>
      <c r="J57" s="52">
        <f>'[10]hg4tb671'!E120</f>
        <v>92.1</v>
      </c>
      <c r="K57" s="52">
        <f>'[10]hg4tb671'!G120</f>
        <v>92.9</v>
      </c>
      <c r="L57" s="52">
        <f>'[10]hg4tb671'!I120</f>
        <v>98.3</v>
      </c>
      <c r="M57" s="52">
        <f>'[10]hg4tb671'!J120</f>
        <v>99.7</v>
      </c>
      <c r="N57" s="52">
        <f>'[10]hg4tb671'!M120</f>
        <v>98.5</v>
      </c>
      <c r="O57" s="52">
        <f>'[10]hg4tb671'!N120</f>
        <v>98.9</v>
      </c>
      <c r="P57" s="52">
        <f>'[10]hg4tb671'!P120</f>
        <v>97.4</v>
      </c>
      <c r="Q57" s="52">
        <f>'[10]hg4tb671'!R120</f>
        <v>97.4</v>
      </c>
      <c r="R57" s="52">
        <f>'[10]hg4tb671'!S120</f>
        <v>94.9</v>
      </c>
      <c r="S57" s="52">
        <f>'[10]hg4tb671'!T120</f>
        <v>93.9</v>
      </c>
      <c r="T57" s="57" t="s">
        <v>83</v>
      </c>
      <c r="U57" s="57" t="s">
        <v>83</v>
      </c>
      <c r="V57" s="45">
        <v>43</v>
      </c>
      <c r="W57" s="9"/>
    </row>
    <row r="58" spans="1:23" ht="10.5" customHeight="1">
      <c r="A58" s="44">
        <v>44</v>
      </c>
      <c r="B58" s="16"/>
      <c r="C58" s="9"/>
      <c r="D58" s="9"/>
      <c r="E58" s="9"/>
      <c r="F58" s="49">
        <f>IF('[10]hg4tb671'!$Z$114="56.30.9 Sonst.getränkegeprägte ","","F E H L E R")</f>
      </c>
      <c r="G58" s="29">
        <f>'[10]hg4tb671'!B119</f>
        <v>2010</v>
      </c>
      <c r="H58" s="52">
        <f>'[10]hg4tb671'!C119</f>
        <v>87.8</v>
      </c>
      <c r="I58" s="52">
        <f>'[10]hg4tb671'!D119</f>
        <v>89.8</v>
      </c>
      <c r="J58" s="52">
        <f>'[10]hg4tb671'!E119</f>
        <v>92.2</v>
      </c>
      <c r="K58" s="52">
        <f>'[10]hg4tb671'!G119</f>
        <v>92.4</v>
      </c>
      <c r="L58" s="52">
        <f>'[10]hg4tb671'!I119</f>
        <v>95.3</v>
      </c>
      <c r="M58" s="52" t="str">
        <f>'[10]hg4tb671'!J119</f>
        <v>-</v>
      </c>
      <c r="N58" s="52" t="str">
        <f>'[10]hg4tb671'!M119</f>
        <v>-</v>
      </c>
      <c r="O58" s="52" t="str">
        <f>'[10]hg4tb671'!N119</f>
        <v>-</v>
      </c>
      <c r="P58" s="52" t="str">
        <f>'[10]hg4tb671'!P119</f>
        <v>-</v>
      </c>
      <c r="Q58" s="52" t="str">
        <f>'[10]hg4tb671'!R119</f>
        <v>-</v>
      </c>
      <c r="R58" s="52" t="str">
        <f>'[10]hg4tb671'!S119</f>
        <v>-</v>
      </c>
      <c r="S58" s="52" t="str">
        <f>'[10]hg4tb671'!T119</f>
        <v>-</v>
      </c>
      <c r="T58" s="57">
        <f>'[13]hg4tb401'!$I$85</f>
        <v>-3.1</v>
      </c>
      <c r="U58" s="57">
        <f>'[13]hg4tb401'!$M$85</f>
        <v>-0.9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f>IF('[13]hg4tb401'!$A$64="56.30.2 Diskotheken u.Tanzlokale ","","F E H L E R")</f>
      </c>
      <c r="V59" s="45"/>
      <c r="W59" s="9"/>
    </row>
    <row r="60" spans="1:23" ht="16.5" customHeight="1">
      <c r="A60" s="44">
        <v>45</v>
      </c>
      <c r="B60" s="16"/>
      <c r="C60" s="9"/>
      <c r="D60" s="9" t="s">
        <v>3</v>
      </c>
      <c r="E60" s="9"/>
      <c r="F60" s="50"/>
      <c r="G60" s="60">
        <f>'[10]hg4tb671'!B14</f>
        <v>2009</v>
      </c>
      <c r="H60" s="53">
        <f>'[10]hg4tb671'!C14</f>
        <v>103.4</v>
      </c>
      <c r="I60" s="53">
        <f>'[10]hg4tb671'!D14</f>
        <v>103.7</v>
      </c>
      <c r="J60" s="53">
        <f>'[10]hg4tb671'!E14</f>
        <v>106.1</v>
      </c>
      <c r="K60" s="53">
        <f>'[10]hg4tb671'!G14</f>
        <v>105.5</v>
      </c>
      <c r="L60" s="53">
        <f>'[10]hg4tb671'!I14</f>
        <v>119.3</v>
      </c>
      <c r="M60" s="53">
        <f>'[10]hg4tb671'!J14</f>
        <v>117.2</v>
      </c>
      <c r="N60" s="53">
        <f>'[10]hg4tb671'!M14</f>
        <v>121.4</v>
      </c>
      <c r="O60" s="53">
        <f>'[10]hg4tb671'!N14</f>
        <v>125.4</v>
      </c>
      <c r="P60" s="53">
        <f>'[10]hg4tb671'!P14</f>
        <v>122.9</v>
      </c>
      <c r="Q60" s="53">
        <f>'[10]hg4tb671'!R14</f>
        <v>126.7</v>
      </c>
      <c r="R60" s="53">
        <f>'[10]hg4tb671'!S14</f>
        <v>117</v>
      </c>
      <c r="S60" s="53">
        <f>'[10]hg4tb671'!T14</f>
        <v>117.8</v>
      </c>
      <c r="T60" s="58" t="s">
        <v>83</v>
      </c>
      <c r="U60" s="58" t="s">
        <v>83</v>
      </c>
      <c r="V60" s="45">
        <v>45</v>
      </c>
      <c r="W60" s="9"/>
    </row>
    <row r="61" spans="1:23" ht="10.5" customHeight="1">
      <c r="A61" s="44">
        <v>46</v>
      </c>
      <c r="B61" s="16"/>
      <c r="C61" s="9"/>
      <c r="D61" s="15"/>
      <c r="E61" s="9"/>
      <c r="F61" s="50"/>
      <c r="G61" s="60">
        <f>'[10]hg4tb671'!B13</f>
        <v>2010</v>
      </c>
      <c r="H61" s="53">
        <f>'[10]hg4tb671'!C13</f>
        <v>117.7</v>
      </c>
      <c r="I61" s="53">
        <f>'[10]hg4tb671'!D13</f>
        <v>117.2</v>
      </c>
      <c r="J61" s="53">
        <f>'[10]hg4tb671'!E13</f>
        <v>122.1</v>
      </c>
      <c r="K61" s="53">
        <f>'[10]hg4tb671'!G13</f>
        <v>122.8</v>
      </c>
      <c r="L61" s="53">
        <f>'[10]hg4tb671'!I13</f>
        <v>129.6</v>
      </c>
      <c r="M61" s="53" t="str">
        <f>'[10]hg4tb671'!J13</f>
        <v>-</v>
      </c>
      <c r="N61" s="53" t="str">
        <f>'[10]hg4tb671'!M13</f>
        <v>-</v>
      </c>
      <c r="O61" s="53" t="str">
        <f>'[10]hg4tb671'!N13</f>
        <v>-</v>
      </c>
      <c r="P61" s="53" t="str">
        <f>'[10]hg4tb671'!P13</f>
        <v>-</v>
      </c>
      <c r="Q61" s="53" t="str">
        <f>'[10]hg4tb671'!R13</f>
        <v>-</v>
      </c>
      <c r="R61" s="53" t="str">
        <f>'[10]hg4tb671'!S13</f>
        <v>-</v>
      </c>
      <c r="S61" s="53" t="str">
        <f>'[10]hg4tb671'!T13</f>
        <v>-</v>
      </c>
      <c r="T61" s="58">
        <f>'[13]hg4tb401'!$I$16</f>
        <v>8.6</v>
      </c>
      <c r="U61" s="58">
        <f>'[13]hg4tb401'!$M$16</f>
        <v>13.2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f>'[10]hg4tb671'!B17</f>
        <v>2009</v>
      </c>
      <c r="H63" s="53">
        <f>'[10]hg4tb671'!C17</f>
        <v>106</v>
      </c>
      <c r="I63" s="53">
        <f>'[10]hg4tb671'!D17</f>
        <v>106.1</v>
      </c>
      <c r="J63" s="53">
        <f>'[10]hg4tb671'!E17</f>
        <v>109.4</v>
      </c>
      <c r="K63" s="53">
        <f>'[10]hg4tb671'!G17</f>
        <v>108.4</v>
      </c>
      <c r="L63" s="53">
        <f>'[10]hg4tb671'!I17</f>
        <v>122</v>
      </c>
      <c r="M63" s="53">
        <f>'[10]hg4tb671'!J17</f>
        <v>119.2</v>
      </c>
      <c r="N63" s="53">
        <f>'[10]hg4tb671'!M17</f>
        <v>119.6</v>
      </c>
      <c r="O63" s="53">
        <f>'[10]hg4tb671'!N17</f>
        <v>123.9</v>
      </c>
      <c r="P63" s="53">
        <f>'[10]hg4tb671'!P17</f>
        <v>122.8</v>
      </c>
      <c r="Q63" s="53">
        <f>'[10]hg4tb671'!R17</f>
        <v>127.5</v>
      </c>
      <c r="R63" s="53">
        <f>'[10]hg4tb671'!S17</f>
        <v>117.3</v>
      </c>
      <c r="S63" s="53">
        <f>'[10]hg4tb671'!T17</f>
        <v>118.3</v>
      </c>
      <c r="T63" s="58" t="s">
        <v>83</v>
      </c>
      <c r="U63" s="58" t="s">
        <v>83</v>
      </c>
      <c r="V63" s="45">
        <v>47</v>
      </c>
      <c r="W63" s="9"/>
    </row>
    <row r="64" spans="1:23" ht="10.5" customHeight="1">
      <c r="A64" s="44">
        <v>48</v>
      </c>
      <c r="B64" s="16"/>
      <c r="C64" s="9"/>
      <c r="D64" s="9"/>
      <c r="E64" s="9"/>
      <c r="F64" s="50"/>
      <c r="G64" s="60">
        <f>'[10]hg4tb671'!B16</f>
        <v>2010</v>
      </c>
      <c r="H64" s="53">
        <f>'[10]hg4tb671'!C16</f>
        <v>118</v>
      </c>
      <c r="I64" s="53">
        <f>'[10]hg4tb671'!D16</f>
        <v>117.7</v>
      </c>
      <c r="J64" s="53">
        <f>'[10]hg4tb671'!E16</f>
        <v>125.4</v>
      </c>
      <c r="K64" s="53">
        <f>'[10]hg4tb671'!G16</f>
        <v>125.9</v>
      </c>
      <c r="L64" s="53">
        <f>'[10]hg4tb671'!I16</f>
        <v>132.7</v>
      </c>
      <c r="M64" s="53" t="str">
        <f>'[10]hg4tb671'!J16</f>
        <v>-</v>
      </c>
      <c r="N64" s="53" t="str">
        <f>'[10]hg4tb671'!M16</f>
        <v>-</v>
      </c>
      <c r="O64" s="53" t="str">
        <f>'[10]hg4tb671'!N16</f>
        <v>-</v>
      </c>
      <c r="P64" s="53" t="str">
        <f>'[10]hg4tb671'!P16</f>
        <v>-</v>
      </c>
      <c r="Q64" s="53" t="str">
        <f>'[10]hg4tb671'!R16</f>
        <v>-</v>
      </c>
      <c r="R64" s="53" t="str">
        <f>'[10]hg4tb671'!S16</f>
        <v>-</v>
      </c>
      <c r="S64" s="53" t="str">
        <f>'[10]hg4tb671'!T16</f>
        <v>-</v>
      </c>
      <c r="T64" s="58">
        <f>'[13]hg4tb401'!$I$18</f>
        <v>8.8</v>
      </c>
      <c r="U64" s="58">
        <f>'[13]hg4tb401'!$M$18</f>
        <v>12.3</v>
      </c>
      <c r="V64" s="45">
        <v>48</v>
      </c>
      <c r="W64" s="9"/>
    </row>
    <row r="65" spans="1:23" ht="16.5" customHeight="1">
      <c r="A65" s="44">
        <v>49</v>
      </c>
      <c r="B65" s="16"/>
      <c r="C65" s="9"/>
      <c r="D65" s="9" t="s">
        <v>76</v>
      </c>
      <c r="E65" s="9"/>
      <c r="F65" s="50"/>
      <c r="G65" s="60">
        <f>'[10]hg4tb671'!B58</f>
        <v>2009</v>
      </c>
      <c r="H65" s="53">
        <f>'[10]hg4tb671'!C58</f>
        <v>82.7</v>
      </c>
      <c r="I65" s="53">
        <f>'[10]hg4tb671'!D58</f>
        <v>90.2</v>
      </c>
      <c r="J65" s="53">
        <f>'[10]hg4tb671'!E58</f>
        <v>89.4</v>
      </c>
      <c r="K65" s="53">
        <f>'[10]hg4tb671'!G58</f>
        <v>90.4</v>
      </c>
      <c r="L65" s="53">
        <f>'[10]hg4tb671'!I58</f>
        <v>94.2</v>
      </c>
      <c r="M65" s="53">
        <f>'[10]hg4tb671'!J58</f>
        <v>96.3</v>
      </c>
      <c r="N65" s="53">
        <f>'[10]hg4tb671'!M58</f>
        <v>94</v>
      </c>
      <c r="O65" s="53">
        <f>'[10]hg4tb671'!N58</f>
        <v>93.6</v>
      </c>
      <c r="P65" s="53">
        <f>'[10]hg4tb671'!P58</f>
        <v>92.3</v>
      </c>
      <c r="Q65" s="53">
        <f>'[10]hg4tb671'!R58</f>
        <v>91.6</v>
      </c>
      <c r="R65" s="53">
        <f>'[10]hg4tb671'!S58</f>
        <v>90.5</v>
      </c>
      <c r="S65" s="53">
        <f>'[10]hg4tb671'!T58</f>
        <v>89.1</v>
      </c>
      <c r="T65" s="58" t="s">
        <v>83</v>
      </c>
      <c r="U65" s="58" t="s">
        <v>83</v>
      </c>
      <c r="V65" s="45">
        <v>49</v>
      </c>
      <c r="W65" s="9"/>
    </row>
    <row r="66" spans="1:23" ht="10.5" customHeight="1">
      <c r="A66" s="44">
        <v>50</v>
      </c>
      <c r="B66" s="16"/>
      <c r="C66" s="9"/>
      <c r="D66" s="9"/>
      <c r="E66" s="9"/>
      <c r="F66" s="50"/>
      <c r="G66" s="60">
        <f>'[10]hg4tb671'!B57</f>
        <v>2010</v>
      </c>
      <c r="H66" s="53">
        <f>'[10]hg4tb671'!C57</f>
        <v>81.8</v>
      </c>
      <c r="I66" s="53">
        <f>'[10]hg4tb671'!D57</f>
        <v>84.3</v>
      </c>
      <c r="J66" s="53">
        <f>'[10]hg4tb671'!E57</f>
        <v>86.2</v>
      </c>
      <c r="K66" s="53">
        <f>'[10]hg4tb671'!G57</f>
        <v>86.3</v>
      </c>
      <c r="L66" s="53">
        <f>'[10]hg4tb671'!I57</f>
        <v>88.4</v>
      </c>
      <c r="M66" s="53" t="str">
        <f>'[10]hg4tb671'!J57</f>
        <v>-</v>
      </c>
      <c r="N66" s="53" t="str">
        <f>'[10]hg4tb671'!M57</f>
        <v>-</v>
      </c>
      <c r="O66" s="53" t="str">
        <f>'[10]hg4tb671'!N57</f>
        <v>-</v>
      </c>
      <c r="P66" s="53" t="str">
        <f>'[10]hg4tb671'!P57</f>
        <v>-</v>
      </c>
      <c r="Q66" s="53" t="str">
        <f>'[10]hg4tb671'!R57</f>
        <v>-</v>
      </c>
      <c r="R66" s="53" t="str">
        <f>'[10]hg4tb671'!S57</f>
        <v>-</v>
      </c>
      <c r="S66" s="53" t="str">
        <f>'[10]hg4tb671'!T57</f>
        <v>-</v>
      </c>
      <c r="T66" s="58">
        <f>'[13]hg4tb401'!$I$41</f>
        <v>-6.2</v>
      </c>
      <c r="U66" s="58">
        <f>'[13]hg4tb401'!$M$41</f>
        <v>-4.5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f>'[10]hg4tb671'!B61</f>
        <v>2009</v>
      </c>
      <c r="H68" s="53">
        <f>'[10]hg4tb671'!C61</f>
        <v>84.3</v>
      </c>
      <c r="I68" s="53">
        <f>'[10]hg4tb671'!D61</f>
        <v>94.9</v>
      </c>
      <c r="J68" s="53">
        <f>'[10]hg4tb671'!E61</f>
        <v>93.6</v>
      </c>
      <c r="K68" s="53">
        <f>'[10]hg4tb671'!G61</f>
        <v>95.4</v>
      </c>
      <c r="L68" s="53">
        <f>'[10]hg4tb671'!I61</f>
        <v>101.8</v>
      </c>
      <c r="M68" s="53">
        <f>'[10]hg4tb671'!J61</f>
        <v>104.6</v>
      </c>
      <c r="N68" s="53">
        <f>'[10]hg4tb671'!M61</f>
        <v>102.3</v>
      </c>
      <c r="O68" s="53">
        <f>'[10]hg4tb671'!N61</f>
        <v>101.8</v>
      </c>
      <c r="P68" s="53">
        <f>'[10]hg4tb671'!P61</f>
        <v>99.3</v>
      </c>
      <c r="Q68" s="53">
        <f>'[10]hg4tb671'!R61</f>
        <v>99.2</v>
      </c>
      <c r="R68" s="53">
        <f>'[10]hg4tb671'!S61</f>
        <v>97.8</v>
      </c>
      <c r="S68" s="53">
        <f>'[10]hg4tb671'!T61</f>
        <v>95.9</v>
      </c>
      <c r="T68" s="58" t="s">
        <v>83</v>
      </c>
      <c r="U68" s="58" t="s">
        <v>83</v>
      </c>
      <c r="V68" s="45">
        <v>51</v>
      </c>
      <c r="W68" s="9"/>
    </row>
    <row r="69" spans="1:23" ht="10.5" customHeight="1">
      <c r="A69" s="44">
        <v>52</v>
      </c>
      <c r="B69" s="16"/>
      <c r="C69" s="9"/>
      <c r="D69" s="15"/>
      <c r="E69" s="9"/>
      <c r="F69" s="50" t="s">
        <v>77</v>
      </c>
      <c r="G69" s="60">
        <f>'[10]hg4tb671'!B60</f>
        <v>2010</v>
      </c>
      <c r="H69" s="53">
        <f>'[10]hg4tb671'!C60</f>
        <v>85.5</v>
      </c>
      <c r="I69" s="53">
        <f>'[10]hg4tb671'!D60</f>
        <v>89.1</v>
      </c>
      <c r="J69" s="53">
        <f>'[10]hg4tb671'!E60</f>
        <v>91.8</v>
      </c>
      <c r="K69" s="53">
        <f>'[10]hg4tb671'!G60</f>
        <v>90.5</v>
      </c>
      <c r="L69" s="53">
        <f>'[10]hg4tb671'!I60</f>
        <v>93.6</v>
      </c>
      <c r="M69" s="53" t="str">
        <f>'[10]hg4tb671'!J60</f>
        <v>-</v>
      </c>
      <c r="N69" s="53" t="str">
        <f>'[10]hg4tb671'!M60</f>
        <v>-</v>
      </c>
      <c r="O69" s="53" t="str">
        <f>'[10]hg4tb671'!N60</f>
        <v>-</v>
      </c>
      <c r="P69" s="53" t="str">
        <f>'[10]hg4tb671'!P60</f>
        <v>-</v>
      </c>
      <c r="Q69" s="53" t="str">
        <f>'[10]hg4tb671'!R60</f>
        <v>-</v>
      </c>
      <c r="R69" s="53" t="str">
        <f>'[10]hg4tb671'!S60</f>
        <v>-</v>
      </c>
      <c r="S69" s="53" t="str">
        <f>'[10]hg4tb671'!T60</f>
        <v>-</v>
      </c>
      <c r="T69" s="58">
        <f>'[13]hg4tb401'!$I$43</f>
        <v>-8.1</v>
      </c>
      <c r="U69" s="58">
        <f>'[13]hg4tb401'!$M$43</f>
        <v>-4.2</v>
      </c>
      <c r="V69" s="45">
        <v>52</v>
      </c>
      <c r="W69" s="9"/>
    </row>
    <row r="70" spans="1:23" ht="16.5" customHeight="1">
      <c r="A70" s="44">
        <v>53</v>
      </c>
      <c r="B70" s="16"/>
      <c r="C70" s="9"/>
      <c r="D70" s="9"/>
      <c r="E70" s="9" t="s">
        <v>78</v>
      </c>
      <c r="F70" s="50"/>
      <c r="G70" s="60">
        <f>'[10]hg4tb671'!B91</f>
        <v>2009</v>
      </c>
      <c r="H70" s="53">
        <f>'[10]hg4tb671'!C91</f>
        <v>101.9</v>
      </c>
      <c r="I70" s="53">
        <f>'[10]hg4tb671'!D91</f>
        <v>104.9</v>
      </c>
      <c r="J70" s="53">
        <f>'[10]hg4tb671'!E91</f>
        <v>105.6</v>
      </c>
      <c r="K70" s="53">
        <f>'[10]hg4tb671'!G91</f>
        <v>104.2</v>
      </c>
      <c r="L70" s="53">
        <f>'[10]hg4tb671'!I91</f>
        <v>100.9</v>
      </c>
      <c r="M70" s="53">
        <f>'[10]hg4tb671'!J91</f>
        <v>97.7</v>
      </c>
      <c r="N70" s="53">
        <f>'[10]hg4tb671'!M91</f>
        <v>97.1</v>
      </c>
      <c r="O70" s="53">
        <f>'[10]hg4tb671'!N91</f>
        <v>97.4</v>
      </c>
      <c r="P70" s="53">
        <f>'[10]hg4tb671'!P91</f>
        <v>99.1</v>
      </c>
      <c r="Q70" s="53">
        <f>'[10]hg4tb671'!R91</f>
        <v>98.7</v>
      </c>
      <c r="R70" s="53">
        <f>'[10]hg4tb671'!S91</f>
        <v>100.8</v>
      </c>
      <c r="S70" s="53">
        <f>'[10]hg4tb671'!T91</f>
        <v>100.8</v>
      </c>
      <c r="T70" s="58" t="s">
        <v>83</v>
      </c>
      <c r="U70" s="58" t="s">
        <v>83</v>
      </c>
      <c r="V70" s="45">
        <v>53</v>
      </c>
      <c r="W70" s="9"/>
    </row>
    <row r="71" spans="1:23" ht="10.5" customHeight="1">
      <c r="A71" s="44">
        <v>54</v>
      </c>
      <c r="B71" s="16"/>
      <c r="C71" s="9"/>
      <c r="D71" s="9"/>
      <c r="E71" s="9"/>
      <c r="F71" s="50" t="s">
        <v>79</v>
      </c>
      <c r="G71" s="60">
        <f>'[10]hg4tb671'!B90</f>
        <v>2010</v>
      </c>
      <c r="H71" s="53">
        <f>'[10]hg4tb671'!C90</f>
        <v>100.1</v>
      </c>
      <c r="I71" s="53">
        <f>'[10]hg4tb671'!D90</f>
        <v>100</v>
      </c>
      <c r="J71" s="53">
        <f>'[10]hg4tb671'!E90</f>
        <v>103</v>
      </c>
      <c r="K71" s="53">
        <f>'[10]hg4tb671'!G90</f>
        <v>103</v>
      </c>
      <c r="L71" s="53">
        <f>'[10]hg4tb671'!I90</f>
        <v>102.5</v>
      </c>
      <c r="M71" s="53" t="str">
        <f>'[10]hg4tb671'!J90</f>
        <v>-</v>
      </c>
      <c r="N71" s="53" t="str">
        <f>'[10]hg4tb671'!M90</f>
        <v>-</v>
      </c>
      <c r="O71" s="53" t="str">
        <f>'[10]hg4tb671'!N90</f>
        <v>-</v>
      </c>
      <c r="P71" s="53" t="str">
        <f>'[10]hg4tb671'!P90</f>
        <v>-</v>
      </c>
      <c r="Q71" s="53" t="str">
        <f>'[10]hg4tb671'!R90</f>
        <v>-</v>
      </c>
      <c r="R71" s="53" t="str">
        <f>'[10]hg4tb671'!S90</f>
        <v>-</v>
      </c>
      <c r="S71" s="53" t="str">
        <f>'[10]hg4tb671'!T90</f>
        <v>-</v>
      </c>
      <c r="T71" s="58">
        <f>'[13]hg4tb401'!$I$54</f>
        <v>1.6</v>
      </c>
      <c r="U71" s="58">
        <f>'[13]hg4tb401'!$M$54</f>
        <v>-1.7</v>
      </c>
      <c r="V71" s="45">
        <v>54</v>
      </c>
      <c r="W71" s="9"/>
    </row>
    <row r="72" spans="1:23" ht="16.5" customHeight="1">
      <c r="A72" s="44">
        <v>55</v>
      </c>
      <c r="B72" s="16"/>
      <c r="C72" s="9"/>
      <c r="D72" s="9"/>
      <c r="E72" s="9" t="s">
        <v>80</v>
      </c>
      <c r="F72" s="50"/>
      <c r="G72" s="60">
        <f>'[10]hg4tb671'!B103</f>
        <v>2009</v>
      </c>
      <c r="H72" s="53">
        <f>'[10]hg4tb671'!C103</f>
        <v>56.6</v>
      </c>
      <c r="I72" s="53">
        <f>'[10]hg4tb671'!D103</f>
        <v>56.9</v>
      </c>
      <c r="J72" s="53">
        <f>'[10]hg4tb671'!E103</f>
        <v>56</v>
      </c>
      <c r="K72" s="53">
        <f>'[10]hg4tb671'!G103</f>
        <v>56.9</v>
      </c>
      <c r="L72" s="53">
        <f>'[10]hg4tb671'!I103</f>
        <v>57.9</v>
      </c>
      <c r="M72" s="53">
        <f>'[10]hg4tb671'!J103</f>
        <v>62.9</v>
      </c>
      <c r="N72" s="53">
        <f>'[10]hg4tb671'!M103</f>
        <v>59</v>
      </c>
      <c r="O72" s="53">
        <f>'[10]hg4tb671'!N103</f>
        <v>58.7</v>
      </c>
      <c r="P72" s="53">
        <f>'[10]hg4tb671'!P103</f>
        <v>58.8</v>
      </c>
      <c r="Q72" s="53">
        <f>'[10]hg4tb671'!R103</f>
        <v>54.8</v>
      </c>
      <c r="R72" s="53">
        <f>'[10]hg4tb671'!S103</f>
        <v>51.8</v>
      </c>
      <c r="S72" s="53">
        <f>'[10]hg4tb671'!T103</f>
        <v>51</v>
      </c>
      <c r="T72" s="58" t="s">
        <v>83</v>
      </c>
      <c r="U72" s="58" t="s">
        <v>83</v>
      </c>
      <c r="V72" s="45">
        <v>55</v>
      </c>
      <c r="W72" s="9"/>
    </row>
    <row r="73" spans="1:23" ht="10.5" customHeight="1">
      <c r="A73" s="44">
        <v>56</v>
      </c>
      <c r="B73" s="16"/>
      <c r="C73" s="9"/>
      <c r="D73" s="9"/>
      <c r="E73" s="9"/>
      <c r="F73" s="50"/>
      <c r="G73" s="60">
        <f>'[10]hg4tb671'!B102</f>
        <v>2010</v>
      </c>
      <c r="H73" s="53">
        <f>'[10]hg4tb671'!C102</f>
        <v>48.3</v>
      </c>
      <c r="I73" s="53">
        <f>'[10]hg4tb671'!D102</f>
        <v>49.6</v>
      </c>
      <c r="J73" s="53">
        <f>'[10]hg4tb671'!E102</f>
        <v>46.8</v>
      </c>
      <c r="K73" s="53">
        <f>'[10]hg4tb671'!G102</f>
        <v>53</v>
      </c>
      <c r="L73" s="53">
        <f>'[10]hg4tb671'!I102</f>
        <v>53.5</v>
      </c>
      <c r="M73" s="53" t="str">
        <f>'[10]hg4tb671'!J102</f>
        <v>-</v>
      </c>
      <c r="N73" s="53" t="str">
        <f>'[10]hg4tb671'!M102</f>
        <v>-</v>
      </c>
      <c r="O73" s="53" t="str">
        <f>'[10]hg4tb671'!N102</f>
        <v>-</v>
      </c>
      <c r="P73" s="53" t="str">
        <f>'[10]hg4tb671'!P102</f>
        <v>-</v>
      </c>
      <c r="Q73" s="53" t="str">
        <f>'[10]hg4tb671'!R102</f>
        <v>-</v>
      </c>
      <c r="R73" s="53" t="str">
        <f>'[10]hg4tb671'!S102</f>
        <v>-</v>
      </c>
      <c r="S73" s="53" t="str">
        <f>'[10]hg4tb671'!T102</f>
        <v>-</v>
      </c>
      <c r="T73" s="58">
        <f>'[13]hg4tb401'!$I$61</f>
        <v>-7.6</v>
      </c>
      <c r="U73" s="58">
        <f>'[13]hg4tb401'!$M$61</f>
        <v>-11.7</v>
      </c>
      <c r="V73" s="45">
        <v>56</v>
      </c>
      <c r="W73" s="9"/>
    </row>
    <row r="74" spans="1:7" ht="10.5" customHeight="1">
      <c r="A74" s="2" t="s">
        <v>81</v>
      </c>
      <c r="G74" s="2">
        <f>IF(SUM(G11:G73)=112532,"","FEHLER!")</f>
      </c>
    </row>
    <row r="75" ht="10.5" customHeight="1">
      <c r="A75" s="2" t="s">
        <v>34</v>
      </c>
    </row>
  </sheetData>
  <sheetProtection/>
  <mergeCells count="21">
    <mergeCell ref="T4:U4"/>
    <mergeCell ref="L4:L8"/>
    <mergeCell ref="V4:V9"/>
    <mergeCell ref="N4:N8"/>
    <mergeCell ref="O4:O8"/>
    <mergeCell ref="P4:P8"/>
    <mergeCell ref="Q4:Q8"/>
    <mergeCell ref="M9:S9"/>
    <mergeCell ref="T9:U9"/>
    <mergeCell ref="R4:R8"/>
    <mergeCell ref="S4:S8"/>
    <mergeCell ref="M4:M8"/>
    <mergeCell ref="T6:U8"/>
    <mergeCell ref="A4:A9"/>
    <mergeCell ref="G4:G8"/>
    <mergeCell ref="H4:H8"/>
    <mergeCell ref="H9:L9"/>
    <mergeCell ref="B4:F9"/>
    <mergeCell ref="I4:I8"/>
    <mergeCell ref="J4:J8"/>
    <mergeCell ref="K4:K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2010-07-27T09:36:08Z</cp:lastPrinted>
  <dcterms:created xsi:type="dcterms:W3CDTF">2005-03-15T14:45:35Z</dcterms:created>
  <dcterms:modified xsi:type="dcterms:W3CDTF">2010-08-17T07:23:58Z</dcterms:modified>
  <cp:category/>
  <cp:version/>
  <cp:contentType/>
  <cp:contentStatus/>
</cp:coreProperties>
</file>