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ürzung." sheetId="5" r:id="rId5"/>
    <sheet name="Länderverz." sheetId="6" r:id="rId6"/>
    <sheet name="Ländergr."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s>
  <definedNames>
    <definedName name="_xlnm.Print_Area" localSheetId="7">'Daten'!$A$1:$P$121</definedName>
    <definedName name="_xlnm.Print_Area" localSheetId="6">'Ländergr.'!$A$1:$D$76</definedName>
    <definedName name="_xlnm.Print_Area" localSheetId="5">'Länderverz.'!$A$1:$L$93</definedName>
    <definedName name="_xlnm.Print_Area" localSheetId="12">'Tab1'!$A$1:$F$48</definedName>
    <definedName name="_xlnm.Print_Area" localSheetId="17">'Tab10+11'!$A$1:$H$40</definedName>
    <definedName name="_xlnm.Print_Area" localSheetId="24">'Tab20'!$A$1:$M$43</definedName>
    <definedName name="_xlnm.Print_Area" localSheetId="26">'Tab22'!$A$1:$I$48</definedName>
    <definedName name="_xlnm.Print_Area" localSheetId="3">'Vorbemerk.'!$A$1:$G$63</definedName>
  </definedNames>
  <calcPr fullCalcOnLoad="1"/>
</workbook>
</file>

<file path=xl/sharedStrings.xml><?xml version="1.0" encoding="utf-8"?>
<sst xmlns="http://schemas.openxmlformats.org/spreadsheetml/2006/main" count="5175" uniqueCount="1307">
  <si>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</si>
  <si>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</si>
  <si>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</si>
  <si>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</si>
  <si>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</si>
  <si>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</si>
  <si>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</si>
  <si>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</si>
  <si>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</si>
  <si>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</si>
  <si>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</si>
  <si>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</si>
  <si>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</si>
  <si>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</si>
  <si>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</si>
  <si>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</si>
  <si>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</si>
  <si>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</si>
  <si>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</si>
  <si>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</si>
  <si>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</si>
  <si>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</si>
  <si>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</si>
  <si>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</si>
  <si>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</si>
  <si>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</si>
  <si>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</si>
  <si>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</si>
  <si>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</si>
  <si>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</si>
  <si>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</si>
  <si>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</si>
  <si>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</si>
  <si>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</si>
  <si>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</si>
  <si>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</si>
  <si>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</si>
  <si>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</si>
  <si>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</si>
  <si>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</si>
  <si>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</si>
  <si>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</si>
  <si>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</si>
  <si>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</si>
  <si>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</si>
  <si>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</si>
  <si>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</si>
  <si>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</si>
  <si>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</si>
  <si>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</si>
  <si>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</si>
  <si>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</si>
  <si>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</si>
  <si>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</si>
  <si>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</si>
  <si>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</si>
  <si>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</si>
  <si>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</si>
  <si>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</si>
  <si>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</si>
  <si>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</si>
  <si>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</si>
  <si>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</si>
  <si>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</si>
  <si>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</si>
  <si>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</si>
  <si>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</si>
  <si>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</si>
  <si>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</si>
  <si>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</si>
  <si>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</si>
  <si>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</si>
  <si>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</si>
  <si>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</si>
  <si>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</si>
  <si>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</si>
  <si>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</si>
  <si>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</si>
  <si>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</si>
  <si>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</si>
  <si>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</si>
  <si>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</si>
  <si>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</si>
  <si>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</si>
  <si>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</si>
  <si>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</si>
  <si>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</si>
  <si>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</si>
  <si>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</si>
  <si>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</si>
  <si>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</si>
  <si>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</si>
  <si>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</si>
  <si>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</si>
  <si>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</si>
  <si>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</si>
  <si>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</si>
  <si>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</si>
  <si>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</si>
  <si>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</si>
  <si>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</si>
  <si>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</si>
  <si>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</si>
  <si>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</si>
  <si>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</si>
  <si>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</si>
  <si>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</si>
  <si>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</si>
  <si>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</si>
  <si>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</si>
  <si>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</si>
  <si>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</si>
  <si>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</si>
  <si>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</si>
  <si>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</si>
  <si>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</si>
  <si>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</si>
  <si>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</si>
  <si>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</si>
  <si>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</si>
  <si>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</si>
  <si>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</si>
  <si>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</si>
  <si>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</si>
  <si>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</si>
  <si>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</si>
  <si>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</si>
  <si>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</si>
  <si>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</si>
  <si>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</si>
  <si>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</si>
  <si>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</si>
  <si>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</si>
  <si>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</si>
  <si>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</si>
  <si>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</si>
  <si>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</si>
  <si>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</si>
  <si>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</si>
  <si>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</si>
  <si>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</si>
  <si>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</si>
  <si>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</si>
  <si>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</si>
  <si>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</si>
  <si>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</si>
  <si>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</si>
  <si>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</si>
  <si>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</si>
  <si>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</si>
  <si>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</si>
  <si>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</si>
  <si>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</si>
  <si>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</si>
  <si>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</si>
  <si>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</si>
  <si>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</si>
  <si>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</si>
  <si>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</si>
  <si>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</si>
  <si>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</si>
  <si>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</si>
  <si>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</si>
  <si>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</si>
  <si>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</si>
  <si>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</si>
  <si>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</si>
  <si>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</si>
  <si>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</si>
  <si>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</si>
  <si>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</si>
  <si>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</si>
  <si>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</si>
  <si>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</si>
  <si>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</si>
  <si>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</si>
  <si>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</si>
  <si>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</si>
  <si>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</si>
  <si>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</si>
  <si>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</si>
  <si>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</si>
  <si>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</si>
  <si>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</si>
  <si>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</si>
  <si>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</si>
  <si>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</si>
  <si>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</si>
  <si>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</si>
  <si>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</si>
  <si>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</si>
  <si>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</si>
  <si>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</si>
  <si>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</si>
  <si>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</si>
  <si>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</si>
  <si>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</si>
  <si>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</si>
  <si>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</si>
  <si>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</si>
  <si>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</si>
  <si>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</si>
  <si>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</si>
  <si>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</si>
  <si>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</si>
  <si>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</si>
  <si>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</si>
  <si>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</si>
  <si>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</si>
  <si>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</si>
  <si>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</si>
  <si>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</si>
  <si>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</si>
  <si>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</si>
  <si>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</si>
  <si>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</si>
  <si>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</si>
  <si>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</si>
  <si>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</si>
  <si>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</si>
  <si>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</si>
  <si>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</si>
  <si>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</si>
  <si>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</si>
  <si>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</si>
  <si>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</si>
  <si>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</si>
  <si>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</si>
  <si>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</si>
  <si>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</si>
  <si>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</si>
  <si>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</si>
  <si>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</si>
  <si>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</si>
  <si>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</si>
  <si>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</si>
  <si>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</si>
  <si>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</si>
  <si>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</si>
  <si>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</si>
  <si>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</si>
  <si>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</si>
  <si>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</si>
  <si>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</si>
  <si>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</si>
  <si>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</si>
  <si>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</si>
  <si>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</si>
  <si>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</si>
  <si>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</si>
  <si>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</si>
  <si>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</si>
  <si>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</si>
  <si>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</si>
  <si>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</si>
  <si>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</si>
  <si>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</si>
  <si>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</si>
  <si>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</si>
  <si>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</si>
  <si>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</si>
  <si>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</si>
  <si>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</si>
  <si>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</si>
  <si>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</si>
  <si>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</si>
  <si>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</si>
  <si>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</si>
  <si>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</si>
  <si>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</si>
  <si>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</si>
  <si>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</si>
  <si>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</si>
  <si>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</si>
  <si>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</si>
  <si>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</si>
  <si>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</si>
  <si>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</si>
  <si>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</si>
  <si>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</si>
  <si>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</si>
  <si>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</si>
  <si>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</si>
  <si>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</si>
  <si>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</si>
  <si>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</si>
  <si>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</si>
  <si>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</si>
  <si>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</si>
  <si>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</si>
  <si>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</si>
  <si>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</si>
  <si>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</si>
  <si>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</si>
  <si>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</si>
  <si>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</si>
  <si>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</si>
  <si>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</si>
  <si>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</si>
  <si>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</si>
  <si>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</si>
  <si>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</si>
  <si>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</si>
  <si>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</si>
  <si>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</si>
  <si>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</si>
  <si>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</si>
  <si>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</si>
  <si>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</si>
  <si>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</si>
  <si>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</si>
  <si>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875</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</si>
  <si>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</si>
  <si>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</si>
  <si>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</si>
  <si>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</si>
  <si>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</si>
  <si>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</si>
  <si>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</si>
  <si>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</si>
  <si>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</si>
  <si>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</si>
  <si>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</si>
  <si>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</si>
  <si>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</si>
  <si>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</si>
  <si>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</si>
  <si>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</si>
  <si>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</si>
  <si>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</si>
  <si>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</si>
  <si>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</si>
  <si>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</si>
  <si>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</si>
  <si>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</si>
  <si>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</si>
  <si>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</si>
  <si>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</si>
  <si>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</si>
  <si>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</si>
  <si>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</si>
  <si>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</si>
  <si>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</si>
  <si>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</si>
  <si>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</si>
  <si>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</si>
  <si>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</si>
  <si>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</si>
  <si>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</si>
  <si>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</si>
  <si>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</si>
  <si>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</si>
  <si>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</si>
  <si>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</si>
  <si>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</si>
  <si>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</si>
  <si>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</si>
  <si>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</si>
  <si>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</si>
  <si>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</si>
  <si>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</si>
  <si>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</si>
  <si>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</si>
  <si>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</si>
  <si>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</si>
  <si>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</si>
  <si>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</si>
  <si>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</si>
  <si>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</si>
  <si>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</si>
  <si>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</si>
  <si>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</si>
  <si>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</si>
  <si>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</si>
  <si>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</si>
  <si>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</si>
  <si>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</si>
  <si>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</si>
  <si>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</si>
  <si>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</si>
  <si>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</si>
  <si>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</si>
  <si>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</si>
  <si>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</si>
  <si>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</si>
  <si>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</si>
  <si>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</si>
  <si>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</si>
  <si>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</si>
  <si>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</si>
  <si>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</si>
  <si>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</si>
  <si>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</si>
  <si>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</si>
  <si>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</si>
  <si>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</si>
  <si>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</si>
  <si>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</si>
  <si>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</si>
  <si>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</si>
  <si>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</si>
  <si>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</si>
  <si>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</si>
  <si>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</si>
  <si>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</si>
  <si>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</si>
  <si>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</si>
  <si>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</si>
  <si>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</si>
  <si>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</si>
  <si>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</si>
  <si>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</si>
  <si>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</si>
  <si>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</si>
  <si>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</si>
  <si>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</si>
  <si>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</si>
  <si>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</si>
  <si>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</si>
  <si>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</si>
  <si>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</si>
  <si>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</si>
  <si>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</si>
  <si>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</si>
  <si>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</si>
  <si>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</si>
  <si>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</si>
  <si>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</si>
  <si>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</si>
  <si>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</si>
  <si>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</si>
  <si>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</si>
  <si>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</si>
  <si>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</si>
  <si>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</si>
  <si>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</si>
  <si>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</si>
  <si>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</si>
  <si>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</si>
  <si>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</si>
  <si>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</si>
  <si>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</si>
  <si>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</si>
  <si>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</si>
  <si>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</si>
  <si>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</si>
  <si>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</si>
  <si>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</si>
  <si>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</si>
  <si>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</si>
  <si>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</si>
  <si>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</si>
  <si>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</si>
  <si>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</si>
  <si>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</si>
  <si>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</si>
  <si>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</si>
  <si>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</si>
  <si>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</si>
  <si>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</si>
  <si>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</si>
  <si>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</si>
  <si>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</si>
  <si>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</si>
  <si>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</si>
  <si>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</si>
  <si>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</si>
  <si>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</si>
  <si>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</si>
  <si>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</si>
  <si>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</si>
  <si>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</si>
  <si>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</si>
  <si>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</si>
  <si>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</si>
  <si>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</si>
  <si>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</si>
  <si>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</si>
  <si>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</si>
  <si>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</si>
  <si>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</si>
  <si>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</si>
  <si>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</si>
  <si>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</si>
  <si>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</si>
  <si>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</si>
  <si>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</si>
  <si>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</si>
  <si>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</si>
  <si>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</si>
  <si>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</si>
  <si>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</si>
  <si>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</si>
  <si>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</si>
  <si>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</si>
  <si>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</si>
  <si>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</si>
  <si>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</si>
  <si>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</si>
  <si>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</si>
  <si>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</si>
  <si>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</si>
  <si>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</si>
  <si>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</si>
  <si>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</si>
  <si>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</si>
  <si>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</si>
  <si>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</si>
  <si>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</si>
  <si>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</si>
  <si>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</si>
  <si>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</si>
  <si>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</si>
  <si>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</si>
  <si>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</si>
  <si>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</si>
  <si>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</si>
  <si>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</si>
  <si>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</si>
  <si>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</si>
  <si>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</si>
  <si>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</si>
  <si>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</si>
  <si>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</si>
  <si>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</si>
  <si>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</si>
  <si>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</si>
  <si>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</si>
  <si>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</si>
  <si>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</si>
  <si>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</si>
  <si>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</si>
  <si>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</si>
  <si>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</si>
  <si>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</si>
  <si>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</si>
  <si>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</si>
  <si>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</si>
  <si>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</si>
  <si>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</si>
  <si>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</si>
  <si>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</si>
  <si>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</si>
  <si>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</si>
  <si>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</si>
  <si>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</si>
  <si>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</si>
  <si>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</si>
  <si>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</si>
  <si>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</si>
  <si>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</si>
  <si>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</si>
  <si>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</si>
  <si>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</si>
  <si>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</si>
  <si>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</si>
  <si>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</si>
  <si>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</si>
  <si>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</si>
  <si>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</si>
  <si>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</si>
  <si>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</si>
  <si>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</si>
  <si>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</si>
  <si>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</si>
  <si>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</si>
  <si>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</si>
  <si>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</si>
  <si>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</si>
  <si>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</si>
  <si>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</si>
  <si>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</si>
  <si>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</si>
  <si>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</si>
  <si>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</si>
  <si>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</si>
  <si>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</si>
  <si>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</si>
  <si>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</si>
  <si>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</si>
  <si>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</si>
  <si>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</si>
  <si>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</si>
  <si>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</si>
  <si>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</si>
  <si>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</si>
  <si>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</si>
  <si>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</si>
  <si>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</si>
  <si>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</si>
  <si>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</si>
  <si>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</si>
  <si>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</si>
  <si>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</si>
  <si>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</si>
  <si>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</si>
  <si>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</si>
  <si>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</si>
  <si>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</si>
  <si>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</si>
  <si>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</si>
  <si>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</si>
  <si>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</si>
  <si>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</si>
  <si>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</si>
  <si>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</si>
  <si>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</si>
  <si>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</si>
  <si>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</si>
  <si>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</si>
  <si>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</si>
  <si>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</si>
  <si>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</si>
  <si>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</si>
  <si>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</si>
  <si>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</si>
  <si>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</si>
  <si>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</si>
  <si>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</si>
  <si>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</si>
  <si>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</si>
  <si>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</si>
  <si>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</si>
  <si>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</si>
  <si>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</si>
  <si>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</si>
  <si>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</si>
  <si>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</si>
  <si>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</si>
  <si>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</si>
  <si>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</si>
  <si>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</si>
  <si>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</si>
  <si>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</si>
  <si>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</si>
  <si>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</si>
  <si>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</si>
  <si>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</si>
  <si>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</si>
  <si>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</si>
  <si>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</si>
  <si>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</si>
  <si>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</si>
  <si>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</si>
  <si>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</si>
  <si>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</si>
  <si>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</si>
  <si>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</si>
  <si>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</si>
  <si>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</si>
  <si>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</si>
  <si>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</si>
  <si>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</si>
  <si>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</si>
  <si>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</si>
  <si>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</si>
  <si>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</si>
  <si>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</si>
  <si>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</si>
  <si>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</si>
  <si>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</si>
  <si>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</si>
  <si>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</si>
  <si>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</si>
  <si>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</si>
  <si>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</si>
  <si>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</si>
  <si>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</si>
  <si>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</si>
  <si>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</si>
  <si>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</si>
  <si>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</si>
  <si>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</si>
  <si>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</si>
  <si>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</si>
  <si>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</si>
  <si>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</si>
  <si>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</si>
  <si>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</si>
  <si>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</si>
  <si>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</si>
  <si>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</si>
  <si>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</si>
  <si>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</si>
  <si>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</si>
  <si>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</si>
  <si>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</si>
  <si>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</si>
  <si>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</si>
  <si>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</si>
  <si>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</si>
  <si>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</si>
  <si>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</si>
  <si>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</si>
  <si>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</si>
  <si>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</si>
  <si>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</si>
  <si>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</si>
  <si>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</si>
  <si>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</si>
  <si>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</si>
  <si>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</si>
  <si>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</si>
  <si>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</si>
  <si>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</si>
  <si>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</si>
  <si>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</si>
  <si>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</si>
  <si>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</si>
  <si>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</si>
  <si>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</si>
  <si>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</si>
  <si>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</si>
  <si>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</si>
  <si>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</si>
  <si>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</si>
  <si>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</si>
  <si>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</si>
  <si>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</si>
  <si>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</si>
  <si>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</si>
  <si>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</si>
  <si>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</si>
  <si>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</si>
  <si>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</si>
  <si>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</si>
  <si>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</si>
  <si>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</si>
  <si>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</si>
  <si>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</si>
  <si>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</si>
  <si>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</si>
  <si>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</si>
  <si>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</si>
  <si>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</si>
  <si>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</si>
  <si>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</si>
  <si>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</si>
  <si>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</si>
  <si>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</si>
  <si>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</si>
  <si>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</si>
  <si>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</si>
  <si>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</si>
  <si>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</si>
  <si>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</si>
  <si>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</si>
  <si>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</si>
  <si>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</si>
  <si>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</si>
  <si>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</si>
  <si>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</si>
  <si>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</si>
  <si>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</si>
  <si>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</si>
  <si>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</si>
  <si>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</si>
  <si>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</si>
  <si>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</si>
  <si>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</si>
  <si>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</si>
  <si>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</si>
  <si>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</si>
  <si>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</si>
  <si>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</si>
  <si>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</si>
  <si>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</si>
  <si>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</si>
  <si>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</si>
  <si>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</si>
  <si>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</si>
  <si>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</si>
  <si>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</si>
  <si>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</si>
  <si>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</si>
  <si>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</si>
  <si>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</si>
  <si>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</si>
  <si>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</si>
  <si>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</si>
  <si>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</si>
  <si>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</si>
  <si>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</si>
  <si>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</si>
  <si>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</si>
  <si>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</si>
  <si>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</si>
  <si>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</si>
  <si>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</si>
  <si>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</si>
  <si>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</si>
  <si>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</si>
  <si>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</si>
  <si>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</si>
  <si>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</si>
  <si>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</si>
  <si>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</si>
  <si>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</si>
  <si>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</si>
  <si>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</si>
  <si>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</si>
  <si>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</si>
  <si>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</si>
  <si>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</si>
  <si>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</si>
  <si>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</si>
  <si>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</si>
  <si>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</si>
  <si>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</si>
  <si>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</si>
  <si>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</si>
  <si>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</si>
  <si>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</si>
  <si>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</si>
  <si>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</si>
  <si>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</si>
  <si>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</si>
  <si>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</si>
  <si>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</si>
  <si>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</si>
  <si>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</si>
  <si>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</si>
  <si>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</si>
  <si>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</si>
  <si>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</si>
  <si>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</si>
  <si>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</si>
  <si>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</si>
  <si>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</si>
  <si>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</si>
  <si>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</si>
  <si>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</si>
  <si>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</si>
  <si>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</si>
  <si>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</si>
  <si>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</si>
  <si>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</si>
  <si>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</si>
  <si>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</si>
  <si>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</si>
  <si>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</si>
  <si>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</si>
  <si>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</si>
  <si>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</si>
  <si>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</si>
  <si>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</si>
  <si>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</si>
  <si>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</si>
  <si>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</si>
  <si>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</si>
  <si>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</si>
  <si>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</si>
  <si>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</si>
  <si>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</si>
  <si>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</si>
  <si>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</si>
  <si>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</si>
  <si>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</si>
  <si>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</si>
  <si>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</si>
  <si>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</si>
  <si>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</si>
  <si>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</si>
  <si>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</si>
  <si>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</si>
  <si>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</si>
  <si>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</si>
  <si>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</si>
  <si>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</si>
  <si>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</si>
  <si>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</si>
  <si>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</si>
  <si>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</si>
  <si>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</si>
  <si>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</si>
  <si>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</si>
  <si>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</si>
  <si>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</si>
  <si>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</si>
  <si>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</si>
  <si>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</si>
  <si>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</si>
  <si>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</si>
  <si>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</si>
  <si>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</si>
  <si>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</si>
  <si>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</si>
  <si>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</si>
  <si>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</si>
  <si>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</si>
  <si>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</si>
  <si>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</si>
  <si>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</si>
  <si>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</si>
  <si>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</si>
  <si>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</si>
  <si>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</si>
  <si>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</si>
  <si>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</si>
  <si>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</si>
  <si>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</si>
  <si>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</si>
  <si>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</si>
  <si>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</si>
  <si>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</si>
  <si>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</si>
  <si>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</si>
  <si>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</si>
  <si>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</si>
  <si>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</si>
  <si>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</si>
  <si>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</si>
  <si>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</si>
  <si>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</si>
  <si>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</si>
  <si>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</si>
  <si>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</si>
  <si>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</si>
  <si>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</si>
  <si>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</si>
  <si>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</si>
  <si>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</si>
  <si>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</si>
  <si>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</si>
  <si>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</si>
  <si>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</si>
  <si>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</si>
  <si>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</si>
  <si>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</si>
  <si>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</si>
  <si>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</si>
  <si>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</si>
  <si>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</si>
  <si>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</si>
  <si>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</si>
  <si>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</si>
  <si>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</si>
  <si>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</si>
  <si>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</si>
  <si>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</si>
  <si>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</si>
  <si>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</si>
  <si>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</si>
  <si>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</si>
  <si>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</si>
  <si>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</si>
  <si>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</si>
  <si>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</si>
  <si>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</si>
  <si>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</si>
  <si>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</si>
  <si>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</si>
  <si>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</si>
  <si>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</si>
  <si>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</si>
  <si>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</si>
  <si>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</si>
  <si>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</si>
  <si>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</si>
  <si>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</si>
  <si>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</si>
  <si>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</si>
  <si>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</si>
  <si>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</si>
  <si>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</si>
  <si>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</si>
  <si>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</si>
  <si>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</si>
  <si>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</si>
  <si>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</si>
  <si>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</si>
  <si>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</si>
  <si>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</si>
  <si>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</si>
  <si>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</si>
  <si>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</si>
  <si>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</si>
  <si>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</si>
  <si>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</si>
  <si>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</si>
  <si>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</si>
  <si>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</si>
  <si>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</si>
  <si>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</si>
  <si>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</si>
  <si>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</si>
  <si>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</si>
  <si>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</si>
  <si>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</si>
  <si>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</si>
  <si>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</si>
  <si>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</si>
  <si>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</si>
  <si>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</si>
  <si>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</si>
  <si>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</si>
  <si>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</si>
  <si>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</si>
  <si>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</si>
  <si>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</si>
  <si>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</si>
  <si>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</si>
  <si>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</si>
  <si>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</si>
  <si>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</si>
  <si>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</si>
  <si>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</si>
  <si>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</si>
  <si>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</si>
  <si>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</si>
  <si>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</si>
  <si>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</si>
  <si>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</si>
  <si>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</si>
  <si>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</si>
  <si>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</si>
  <si>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</si>
  <si>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</si>
  <si>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</si>
  <si>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</si>
  <si>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</si>
  <si>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</si>
  <si>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</si>
  <si>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</si>
  <si>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</si>
  <si>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</si>
  <si>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</si>
  <si>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</si>
  <si>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</si>
  <si>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</si>
  <si>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</si>
  <si>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</si>
  <si>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</si>
  <si>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</si>
  <si>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</si>
  <si>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</si>
  <si>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</si>
  <si>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</si>
  <si>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</si>
  <si>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</si>
  <si>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t>2. Vj. 2010</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</si>
  <si>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</si>
  <si>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</si>
  <si>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</si>
  <si>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</si>
  <si>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</si>
  <si>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</si>
  <si>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</si>
  <si>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</si>
  <si>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</si>
  <si>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</si>
  <si>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Rohstoffe, auch Abfälle, a.n.g.          </t>
  </si>
  <si>
    <t xml:space="preserve">Kunststoffe                              </t>
  </si>
  <si>
    <t xml:space="preserve">Möbel                                    </t>
  </si>
  <si>
    <t>Backwaren und andere Zubereitungen aus Getreide</t>
  </si>
  <si>
    <t>Abfälle von Gespinstwaren, Lumpen</t>
  </si>
  <si>
    <t>Halbstoffe aus zellulosehaltigen Faserstoffen</t>
  </si>
  <si>
    <t>Fahrgestelle, Karosserien, Motoren für Kfz</t>
  </si>
  <si>
    <t>Gemüse und sonstige Küchengewächse, frisch</t>
  </si>
  <si>
    <t>590</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</si>
  <si>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</si>
  <si>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</si>
  <si>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</si>
  <si>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</si>
  <si>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</si>
  <si>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</si>
  <si>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</si>
  <si>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</si>
  <si>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</si>
  <si>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</si>
  <si>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</si>
  <si>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</si>
  <si>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</si>
  <si>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</si>
  <si>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</si>
  <si>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</si>
  <si>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</si>
  <si>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</si>
  <si>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</si>
  <si>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</si>
  <si>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</si>
  <si>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</si>
  <si>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</si>
  <si>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</si>
  <si>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</si>
  <si>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</si>
  <si>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</si>
  <si>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</si>
  <si>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</si>
  <si>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</si>
  <si>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</si>
  <si>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</si>
  <si>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</si>
  <si>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</si>
  <si>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</si>
  <si>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</si>
  <si>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</si>
  <si>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</si>
  <si>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</si>
  <si>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</si>
  <si>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</si>
  <si>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</si>
  <si>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</si>
  <si>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</si>
  <si>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</si>
  <si>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</si>
  <si>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</si>
  <si>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</si>
  <si>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</si>
  <si>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</si>
  <si>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</si>
  <si>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</si>
  <si>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</si>
  <si>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</si>
  <si>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</si>
  <si>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</si>
  <si>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</si>
  <si>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</si>
  <si>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</si>
  <si>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</si>
  <si>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</si>
  <si>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</si>
  <si>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</si>
  <si>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</si>
  <si>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</si>
  <si>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 xml:space="preserve">Japan </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</si>
  <si>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</si>
  <si>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</si>
  <si>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</si>
  <si>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</si>
  <si>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</si>
  <si>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</si>
  <si>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</si>
  <si>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</si>
  <si>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</si>
  <si>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</si>
  <si>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</si>
  <si>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</si>
  <si>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</si>
  <si>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</si>
  <si>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</si>
  <si>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</si>
  <si>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</si>
  <si>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 xml:space="preserve">  3. Ausfuhr von ausgewählten Enderzeugnissen im 2. Vierteljahr 2011</t>
  </si>
  <si>
    <t xml:space="preserve">  4. Einfuhr von ausgewählten Enderzeugnissen im 2. Vierteljahr 2011</t>
  </si>
  <si>
    <t xml:space="preserve">  5. Ausfuhr im 2. Vierteljahr 2011 nach ausgewählten Ländern </t>
  </si>
  <si>
    <t xml:space="preserve">  6. Einfuhr im 2. Vierteljahr 2011 nach ausgewählten Ländern </t>
  </si>
  <si>
    <t xml:space="preserve">  7. Außenhandel mit den EU-Ländern (EU-27) im 2. Vierteljahr 2011</t>
  </si>
  <si>
    <t xml:space="preserve">  1. Übersicht über den Außenhandel im 2. Vierteljahr 2011</t>
  </si>
  <si>
    <t xml:space="preserve">  2. Ausfuhr im 2. Vierteljahr 2011 nach Warengruppen und ausgewählten Warenuntergruppen</t>
  </si>
  <si>
    <t xml:space="preserve">  3. Einfuhr im 2. Vierteljahr 2011 nach Warengruppen und ausgewählten Warenuntergruppen</t>
  </si>
  <si>
    <t xml:space="preserve">  4. Ausfuhr im 1. bis 2. Vierteljahr 2011 nach Warengruppen und ausgewählten </t>
  </si>
  <si>
    <t xml:space="preserve">  5. Einfuhr im 1. bis 2. Vierteljahr 2011 nach Warengruppen und ausgewählten </t>
  </si>
  <si>
    <t xml:space="preserve">  6. Ausfuhr im 2. Vierteljahr 2011 nach ausgewählten Ländern in der Reihenfolge</t>
  </si>
  <si>
    <t xml:space="preserve">  7. Einfuhr im 2. Vierteljahr 2011 nach ausgewählten Ländern in der Reihenfolge</t>
  </si>
  <si>
    <t xml:space="preserve">  8. Ausfuhr im 1. bis 2. Vierteljahr 2011 nach ausgewählten Ländern in der Reihenfolge</t>
  </si>
  <si>
    <t xml:space="preserve">  9. Einfuhr im 1. bis 2. Vierteljahr 2011 nach ausgewählten Ländern in der Reihenfolge</t>
  </si>
  <si>
    <t>12. Ausfuhr im 2. Vierteljahr 2011 nach Erdteilen, Ländergruppen und Warengruppen</t>
  </si>
  <si>
    <t>13. Einfuhr im 2. Vierteljahr 2011 nach Erdteilen, Ländergruppen und Warengruppen</t>
  </si>
  <si>
    <t>14. Ausfuhr im 1. bis 2. Vierteljahr 2011 nach Erdteilen, Ländergruppen und Warengruppen</t>
  </si>
  <si>
    <t>15. Einfuhr im 1. bis 2. Vierteljahr 2011 nach Erdteilen, Ländergruppen und Warengruppen</t>
  </si>
  <si>
    <t xml:space="preserve">  1. Ausfuhr Januar 2010 bis Juni 2011</t>
  </si>
  <si>
    <t xml:space="preserve">  2. Einfuhr Januar 2010 bis Juni 2011</t>
  </si>
  <si>
    <t>20. Ausfuhr Januar 2009 bis Juni 2011 nach Warengruppen</t>
  </si>
  <si>
    <t>21. Einfuhr Januar 2009 bis Juni 2011 nach Warengruppen</t>
  </si>
  <si>
    <t>22. Ausfuhr Januar 2009 bis Juni 2011 nach Erdteilen</t>
  </si>
  <si>
    <t>23. Einfuhr Januar 2009 bis Juni 2011 nach Erdteilen</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</si>
  <si>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</si>
  <si>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</si>
  <si>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</si>
  <si>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S.4)</t>
  </si>
  <si>
    <t>Verordnung (EU) Nr. 1132/2010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S.1)</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</si>
  <si>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</si>
  <si>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</si>
  <si>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</si>
  <si>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</si>
  <si>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</si>
  <si>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</si>
  <si>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</si>
  <si>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</si>
  <si>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</si>
  <si>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</si>
  <si>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Bei der direkten Firmenbefragung sind Unternehmen, deren innergemeinschaftliche Warenverkehre je Verkehrsrichtung (Eingang bzw. Versendung) im Vorjahr bzw. im laufenden Jahr den Wert von derzeit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</si>
  <si>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</si>
  <si>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</si>
  <si>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</si>
  <si>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</si>
  <si>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</si>
  <si>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</si>
  <si>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</si>
  <si>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Am 1. Januar 2011 trat Estland der Eurozone bei (siehe S. 8 unter Ländergruppen).</t>
  </si>
  <si>
    <t>Das Thüringer Landesamt veröffentlicht endgültige Jahresergebnisse ab dem Berichtsjahr 2001 im Statistischen Bericht „Aus- und Einfuhr in Thüringen - endgültige Ergebnisse -“ unter der Bestellnummer 07 302.</t>
  </si>
  <si>
    <t xml:space="preserve">Stand: Januar 2011   </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</si>
  <si>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</si>
  <si>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</si>
  <si>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</si>
  <si>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</si>
  <si>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</si>
  <si>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</si>
  <si>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</si>
  <si>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 im Rahmen des innergemein-</t>
  </si>
  <si>
    <t xml:space="preserve"> schaftlichen Warenverkehrs</t>
  </si>
  <si>
    <t xml:space="preserve">Stand: Januar 2011     </t>
  </si>
  <si>
    <r>
      <t xml:space="preserve">  1. Übersicht über den Außenhandel im 2. Vierteljahr 2011</t>
    </r>
    <r>
      <rPr>
        <b/>
        <vertAlign val="superscript"/>
        <sz val="11"/>
        <rFont val="Arial"/>
        <family val="2"/>
      </rPr>
      <t>*)</t>
    </r>
  </si>
  <si>
    <t>2. Vj. 2011</t>
  </si>
  <si>
    <t>1. Vj. 2011</t>
  </si>
  <si>
    <t>1. Vj. bis 2. Vj.
2011</t>
  </si>
  <si>
    <t xml:space="preserve">  2. Ausfuhr im 2. Vierteljahr 2011 nach Warengruppen und ausge </t>
  </si>
  <si>
    <t xml:space="preserve">  3. Einfuhr im 2. Vierteljahr 2011 nach Warengruppen und ausge </t>
  </si>
  <si>
    <t xml:space="preserve">  4. Ausfuhr im 1. bis 2. Vierteljahr 2011 nach Warengruppen und  </t>
  </si>
  <si>
    <t xml:space="preserve">  5. Einfuhr im 1. bis 2. Vierteljahr 2011 nach Warengruppen und  </t>
  </si>
  <si>
    <t xml:space="preserve">  6. Ausfuhr im 2. Vierteljahr 2011 nach ausgewählten Ländern in der Reihenfolge ihrer Anteile </t>
  </si>
  <si>
    <t xml:space="preserve">  7. Einfuhr im 2. Vierteljahr 2011 nach ausgewählten Ländern in der Reihenfolge ihrer Anteile </t>
  </si>
  <si>
    <t xml:space="preserve">  8. Ausfuhr im 1. bis 2. Vierteljahr 2011 nach ausgewählten Ländern in der Reihenfolge ihrer Anteile </t>
  </si>
  <si>
    <t xml:space="preserve">  9. Einfuhr im 1. bis 2. Vierteljahr 2011 nach ausgewählten Ländern in der Reihenfolge ihrer Anteile </t>
  </si>
  <si>
    <t>1. Vj. bis 2. Vj. 2011</t>
  </si>
  <si>
    <t>Veränderung gegenüber
1. Vj. bis 2. Vj.
2010
in %</t>
  </si>
  <si>
    <t>Veränderung gegenüber
2. Vj. 2010
in %</t>
  </si>
  <si>
    <r>
      <t>12. Ausfuhr im 2. Vierteljahr 2011 nach Erdteilen, Ländergruppen und Warengruppen</t>
    </r>
    <r>
      <rPr>
        <b/>
        <vertAlign val="superscript"/>
        <sz val="9"/>
        <color indexed="8"/>
        <rFont val="Arial"/>
        <family val="2"/>
      </rPr>
      <t>*)</t>
    </r>
  </si>
  <si>
    <r>
      <t>13. Einfuhr im 2. Vierteljahr 2011 nach Erdteilen, Ländergruppen und Warengruppen</t>
    </r>
    <r>
      <rPr>
        <b/>
        <vertAlign val="superscript"/>
        <sz val="11"/>
        <rFont val="Arial"/>
        <family val="2"/>
      </rPr>
      <t>*)</t>
    </r>
  </si>
  <si>
    <r>
      <t>14. Ausfuhr im 1. bis 2. Vierteljahr 2011 nach Erdteilen, Ländergruppen und Warengruppen</t>
    </r>
    <r>
      <rPr>
        <b/>
        <vertAlign val="superscript"/>
        <sz val="11"/>
        <rFont val="Arial"/>
        <family val="2"/>
      </rPr>
      <t>*)</t>
    </r>
  </si>
  <si>
    <r>
      <t>15. Einfuhr im 1. bis 2. Vierteljahr 2011 nach Erdteilen, Ländergruppen und Warengruppen</t>
    </r>
    <r>
      <rPr>
        <b/>
        <vertAlign val="superscript"/>
        <sz val="11"/>
        <rFont val="Arial"/>
        <family val="2"/>
      </rPr>
      <t>*)</t>
    </r>
  </si>
  <si>
    <r>
      <t>20. Ausfuhr Januar 2009 bis Juni 2011 nach Warengruppen</t>
    </r>
    <r>
      <rPr>
        <b/>
        <vertAlign val="superscript"/>
        <sz val="11"/>
        <rFont val="Arial"/>
        <family val="2"/>
      </rPr>
      <t>*)</t>
    </r>
  </si>
  <si>
    <t xml:space="preserve">Frischobst, ausgenommen Südfrüchte       </t>
  </si>
  <si>
    <t xml:space="preserve">Rundholz                                 </t>
  </si>
  <si>
    <t>Milch und Milcherzeugnisse, ausgenommen Butter und Käse</t>
  </si>
  <si>
    <t>Geräte zur Elektrizitätserzeugung und -verteilung</t>
  </si>
  <si>
    <t>201</t>
  </si>
  <si>
    <t>834</t>
  </si>
  <si>
    <t>511</t>
  </si>
  <si>
    <t>679</t>
  </si>
  <si>
    <t>861</t>
  </si>
  <si>
    <t xml:space="preserve">Volksrepublik China                    </t>
  </si>
  <si>
    <t xml:space="preserve"> -  </t>
  </si>
  <si>
    <t xml:space="preserve"> -        </t>
  </si>
  <si>
    <r>
      <t>22. Ausfuhr Januar 2009 bis Juni 2011 nach Erdteilen</t>
    </r>
    <r>
      <rPr>
        <b/>
        <vertAlign val="superscript"/>
        <sz val="11"/>
        <rFont val="Arial"/>
        <family val="2"/>
      </rPr>
      <t>*)</t>
    </r>
  </si>
  <si>
    <r>
      <t>23. Einfuhr Januar 2009 bis Juni 2011 nach Erdteilen</t>
    </r>
    <r>
      <rPr>
        <b/>
        <vertAlign val="superscript"/>
        <sz val="11"/>
        <rFont val="Arial"/>
        <family val="2"/>
      </rPr>
      <t>*)</t>
    </r>
  </si>
  <si>
    <r>
      <t>21. Einfuhr Januar 2009 bis Juni 2011 nach Warengruppen</t>
    </r>
    <r>
      <rPr>
        <b/>
        <vertAlign val="superscript"/>
        <sz val="11"/>
        <rFont val="Arial"/>
        <family val="2"/>
      </rPr>
      <t>*)</t>
    </r>
  </si>
  <si>
    <t>Nr. der
 Syste-    matik</t>
  </si>
  <si>
    <t>Nr. der
Syste-    matik</t>
  </si>
  <si>
    <t>Bestimmungsland</t>
  </si>
  <si>
    <t>Ursprungsland</t>
  </si>
  <si>
    <t xml:space="preserve">Australien, Ozeanien
 und übrige Gebiete      </t>
  </si>
  <si>
    <t>Nr.
der
Syste-
matik</t>
  </si>
  <si>
    <t>Veränderung
gegenüber
2. Vj. 2010
in %</t>
  </si>
  <si>
    <t>Erdteil
Bestimmungsland</t>
  </si>
  <si>
    <t>Einfuhr
insgesamt</t>
  </si>
  <si>
    <t xml:space="preserve">Die Angaben in dem vorliegenden Statistischen Bericht entsprechen dem zum Zeitpunkt der Veröffentlichung gültigen Revisionsstand vom August 2011. Vergleiche mit früher veröffentlichten Ergebnissen sind daher nur eingeschränkt möglich. Die jeweils aktuellen Monatsergebnisse erhalten Sie über unser Internetportal unter www.statistik.thueringen.de.
</t>
  </si>
  <si>
    <t>Veränderung
gegenüber
1. Vj. bis 2. Vj.
2010</t>
  </si>
  <si>
    <t>Erdteil
Ländergruppe</t>
  </si>
  <si>
    <t>Veränderung
gegenüber
1. Vj. bis
 2.Vj. 2010
in %</t>
  </si>
  <si>
    <t xml:space="preserve"> Fahrgestelle, Karosserien, Motoren für Kfz</t>
  </si>
  <si>
    <t xml:space="preserve"> Personenkraftwagen und Wohnmobile</t>
  </si>
  <si>
    <t xml:space="preserve"> pharmazeutische Erzeugnisse</t>
  </si>
  <si>
    <t xml:space="preserve"> Waren aus Kunststoffen</t>
  </si>
  <si>
    <t xml:space="preserve"> mess-, steuerungs- und regelungstechnische
  Erzeugnisse</t>
  </si>
  <si>
    <t xml:space="preserve"> sonstige Enderzeugnisse                                   </t>
  </si>
  <si>
    <t xml:space="preserve"> Möbel  </t>
  </si>
  <si>
    <t xml:space="preserve"> Geräte zur Elektrizitätserzeugung und -verteilung</t>
  </si>
  <si>
    <t xml:space="preserve"> Eisen-, Blech- und Metallwaren, a.n.g.</t>
  </si>
  <si>
    <t>Vj.</t>
  </si>
  <si>
    <t>Vierteljahr</t>
  </si>
  <si>
    <t>ISO/Nr.
der
Syste-
matik</t>
  </si>
  <si>
    <t xml:space="preserve"> Ausfuhr</t>
  </si>
  <si>
    <t xml:space="preserve"> Einfuhr</t>
  </si>
  <si>
    <t xml:space="preserve">chemische Vorerzeugnisse, a.n.g.         </t>
  </si>
  <si>
    <t xml:space="preserve">pharmazeutische Erzeugnisse              </t>
  </si>
  <si>
    <t xml:space="preserve">chemische Halbwaren, a.n.g.              </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</si>
  <si>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</si>
  <si>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</si>
  <si>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</si>
  <si>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</si>
  <si>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</si>
  <si>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</si>
  <si>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</si>
  <si>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</si>
  <si>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</si>
  <si>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</si>
  <si>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</si>
  <si>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</si>
  <si>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</si>
  <si>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</si>
  <si>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</si>
  <si>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</si>
  <si>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 Vierteljahr 2011 -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</si>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</sst>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thin"/>
    </border>
    <border>
      <left style="hair"/>
      <right style="hair"/>
      <top style="hair"/>
      <bottom>
        <color indexed="63"/>
      </bottom>
    </border>
    <border>
      <left style="hair"/>
      <right style="hair"/>
      <top>
        <color indexed="63"/>
      </top>
      <bottom>
        <color indexed="63"/>
      </bottom>
    </border>
    <border>
      <left>
        <color indexed="63"/>
      </left>
      <right style="hair"/>
      <top style="hair"/>
      <bottom>
        <color indexed="63"/>
      </bottom>
    </border>
    <border>
      <left style="hair"/>
      <right>
        <color indexed="63"/>
      </right>
      <top style="thin"/>
      <bottom style="hair"/>
    </border>
    <border>
      <left style="hair"/>
      <right>
        <color indexed="63"/>
      </right>
      <top style="hair"/>
      <bottom>
        <color indexed="63"/>
      </bottom>
    </border>
    <border>
      <left style="thin"/>
      <right>
        <color indexed="63"/>
      </right>
      <top style="thin"/>
      <bottom>
        <color indexed="63"/>
      </bottom>
    </border>
    <border>
      <left style="thin"/>
      <right style="hair"/>
      <top style="thin"/>
      <bottom style="hair"/>
    </border>
    <border>
      <left style="hair"/>
      <right style="hair"/>
      <top style="thin"/>
      <bottom style="hair"/>
    </border>
    <border>
      <left>
        <color indexed="63"/>
      </left>
      <right>
        <color indexed="63"/>
      </right>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04">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3"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3" xfId="0" applyFont="1" applyBorder="1" applyAlignment="1">
      <alignment horizontal="left"/>
    </xf>
    <xf numFmtId="0" fontId="4" fillId="0" borderId="23"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4" xfId="0" applyNumberFormat="1" applyBorder="1" applyAlignment="1">
      <alignment horizontal="left"/>
    </xf>
    <xf numFmtId="0" fontId="0" fillId="0" borderId="24" xfId="0" applyBorder="1" applyAlignment="1">
      <alignment/>
    </xf>
    <xf numFmtId="3" fontId="0" fillId="0" borderId="25"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6" xfId="0" applyBorder="1" applyAlignment="1">
      <alignment/>
    </xf>
    <xf numFmtId="49" fontId="2" fillId="0" borderId="26"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3"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3"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5"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6" xfId="0" applyNumberFormat="1" applyFont="1" applyBorder="1" applyAlignment="1" quotePrefix="1">
      <alignment horizontal="right"/>
    </xf>
    <xf numFmtId="49" fontId="0" fillId="0" borderId="26" xfId="0" applyNumberFormat="1" applyFont="1" applyBorder="1" applyAlignment="1">
      <alignment horizontal="center"/>
    </xf>
    <xf numFmtId="49" fontId="2" fillId="0" borderId="26"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6" xfId="0" applyNumberFormat="1" applyFont="1" applyBorder="1" applyAlignment="1">
      <alignment/>
    </xf>
    <xf numFmtId="3" fontId="0" fillId="0" borderId="27"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6"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6"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72" fontId="0" fillId="0" borderId="0" xfId="0" applyNumberFormat="1" applyAlignment="1">
      <alignment horizontal="right"/>
    </xf>
    <xf numFmtId="184" fontId="0" fillId="0" borderId="10" xfId="0" applyNumberFormat="1" applyBorder="1" applyAlignment="1">
      <alignment horizontal="center" vertical="center" wrapText="1"/>
    </xf>
    <xf numFmtId="0" fontId="0" fillId="0" borderId="24"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49" fontId="0" fillId="0" borderId="12" xfId="0" applyNumberFormat="1" applyFont="1" applyBorder="1" applyAlignment="1">
      <alignmen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181" fontId="75"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8"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5"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8" fillId="0" borderId="12" xfId="0" applyFont="1" applyBorder="1" applyAlignment="1">
      <alignment/>
    </xf>
    <xf numFmtId="0" fontId="5" fillId="0" borderId="23" xfId="0" applyFont="1" applyBorder="1" applyAlignment="1">
      <alignment horizontal="left"/>
    </xf>
    <xf numFmtId="185" fontId="5" fillId="0" borderId="0" xfId="0" applyNumberFormat="1" applyFont="1" applyAlignment="1">
      <alignment horizontal="center"/>
    </xf>
    <xf numFmtId="0" fontId="3" fillId="0" borderId="23"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6" xfId="0" applyNumberFormat="1" applyFont="1" applyBorder="1" applyAlignment="1">
      <alignment horizontal="center"/>
    </xf>
    <xf numFmtId="0" fontId="0" fillId="0" borderId="26"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0" fontId="26" fillId="33" borderId="29" xfId="53" applyFont="1" applyFill="1" applyBorder="1" applyAlignment="1">
      <alignment horizontal="right"/>
      <protection/>
    </xf>
    <xf numFmtId="0" fontId="0" fillId="34" borderId="29" xfId="53" applyFill="1" applyBorder="1">
      <alignment/>
      <protection/>
    </xf>
    <xf numFmtId="0" fontId="0" fillId="33" borderId="0" xfId="53" applyFill="1">
      <alignment/>
      <protection/>
    </xf>
    <xf numFmtId="0" fontId="26" fillId="35" borderId="0" xfId="53" applyFont="1" applyFill="1">
      <alignment/>
      <protection/>
    </xf>
    <xf numFmtId="0" fontId="26" fillId="33" borderId="0" xfId="53" applyFont="1" applyFill="1">
      <alignment/>
      <protection/>
    </xf>
    <xf numFmtId="0" fontId="26" fillId="35" borderId="0" xfId="53" applyFont="1" applyFill="1" applyAlignment="1">
      <alignment horizontal="center"/>
      <protection/>
    </xf>
    <xf numFmtId="0" fontId="0" fillId="33" borderId="0" xfId="53" applyFill="1" applyAlignment="1">
      <alignment horizontal="right"/>
      <protection/>
    </xf>
    <xf numFmtId="0" fontId="26" fillId="33" borderId="30" xfId="53" applyFont="1" applyFill="1" applyBorder="1" applyAlignment="1">
      <alignment horizontal="center"/>
      <protection/>
    </xf>
    <xf numFmtId="216" fontId="26" fillId="33" borderId="31" xfId="53" applyNumberFormat="1" applyFont="1" applyFill="1" applyBorder="1" applyAlignment="1">
      <alignment horizontal="center"/>
      <protection/>
    </xf>
    <xf numFmtId="0" fontId="26" fillId="33" borderId="32" xfId="53" applyFont="1" applyFill="1" applyBorder="1" applyAlignment="1">
      <alignment horizontal="center"/>
      <protection/>
    </xf>
    <xf numFmtId="183" fontId="27" fillId="34" borderId="33" xfId="53" applyNumberFormat="1" applyFont="1" applyFill="1" applyBorder="1" applyAlignment="1">
      <alignment horizontal="right"/>
      <protection/>
    </xf>
    <xf numFmtId="183" fontId="27" fillId="34" borderId="34" xfId="53" applyNumberFormat="1" applyFont="1" applyFill="1" applyBorder="1" applyAlignment="1">
      <alignment horizontal="right"/>
      <protection/>
    </xf>
    <xf numFmtId="0" fontId="0" fillId="33" borderId="29" xfId="53" applyFill="1" applyBorder="1" applyAlignment="1">
      <alignment horizontal="center"/>
      <protection/>
    </xf>
    <xf numFmtId="0" fontId="0" fillId="33" borderId="0" xfId="53" applyFill="1" applyAlignment="1">
      <alignment horizontal="left" indent="1"/>
      <protection/>
    </xf>
    <xf numFmtId="0" fontId="26" fillId="33" borderId="35" xfId="53" applyFont="1" applyFill="1" applyBorder="1" applyAlignment="1">
      <alignment horizontal="center"/>
      <protection/>
    </xf>
    <xf numFmtId="183" fontId="27" fillId="34" borderId="36" xfId="53" applyNumberFormat="1" applyFont="1" applyFill="1" applyBorder="1" applyAlignment="1">
      <alignment horizontal="right"/>
      <protection/>
    </xf>
    <xf numFmtId="183" fontId="27" fillId="34" borderId="37" xfId="53" applyNumberFormat="1" applyFont="1" applyFill="1" applyBorder="1" applyAlignment="1">
      <alignment horizontal="right"/>
      <protection/>
    </xf>
    <xf numFmtId="0" fontId="0" fillId="33" borderId="0" xfId="53" applyFill="1" applyAlignment="1">
      <alignment horizontal="center"/>
      <protection/>
    </xf>
    <xf numFmtId="0" fontId="26" fillId="33" borderId="38" xfId="53" applyFont="1" applyFill="1" applyBorder="1" applyAlignment="1">
      <alignment horizontal="center"/>
      <protection/>
    </xf>
    <xf numFmtId="183" fontId="27" fillId="34" borderId="39" xfId="53" applyNumberFormat="1" applyFont="1" applyFill="1" applyBorder="1" applyAlignment="1">
      <alignment horizontal="right"/>
      <protection/>
    </xf>
    <xf numFmtId="183" fontId="27" fillId="34" borderId="40" xfId="53" applyNumberFormat="1" applyFont="1" applyFill="1" applyBorder="1" applyAlignment="1">
      <alignment horizontal="right"/>
      <protection/>
    </xf>
    <xf numFmtId="0" fontId="26" fillId="33" borderId="0" xfId="53" applyFont="1" applyFill="1" applyBorder="1" applyAlignment="1">
      <alignment horizontal="center"/>
      <protection/>
    </xf>
    <xf numFmtId="183" fontId="27" fillId="33" borderId="0" xfId="53" applyNumberFormat="1" applyFont="1" applyFill="1" applyBorder="1" applyAlignment="1">
      <alignment horizontal="right"/>
      <protection/>
    </xf>
    <xf numFmtId="0" fontId="26" fillId="33" borderId="30" xfId="53" applyFont="1" applyFill="1" applyBorder="1" applyAlignment="1">
      <alignment horizontal="right"/>
      <protection/>
    </xf>
    <xf numFmtId="0" fontId="0" fillId="33" borderId="0" xfId="53" applyFill="1" applyBorder="1" applyAlignment="1">
      <alignment horizontal="left"/>
      <protection/>
    </xf>
    <xf numFmtId="49" fontId="0" fillId="0" borderId="12" xfId="53" applyNumberFormat="1" applyFont="1" applyBorder="1">
      <alignment/>
      <protection/>
    </xf>
    <xf numFmtId="0" fontId="27" fillId="0" borderId="41" xfId="53" applyFont="1" applyFill="1" applyBorder="1" applyAlignment="1">
      <alignment/>
      <protection/>
    </xf>
    <xf numFmtId="187" fontId="0" fillId="0" borderId="0" xfId="53" applyNumberFormat="1" applyAlignment="1">
      <alignment horizontal="right"/>
      <protection/>
    </xf>
    <xf numFmtId="0" fontId="0" fillId="36" borderId="0" xfId="53" applyFill="1">
      <alignment/>
      <protection/>
    </xf>
    <xf numFmtId="0" fontId="0" fillId="33" borderId="0" xfId="53" applyFont="1" applyFill="1" applyAlignment="1">
      <alignment horizontal="center"/>
      <protection/>
    </xf>
    <xf numFmtId="0" fontId="27" fillId="0" borderId="42" xfId="53" applyFont="1" applyFill="1" applyBorder="1" applyAlignment="1">
      <alignment/>
      <protection/>
    </xf>
    <xf numFmtId="0" fontId="0" fillId="37" borderId="0" xfId="53" applyFill="1">
      <alignment/>
      <protection/>
    </xf>
    <xf numFmtId="0" fontId="0" fillId="38" borderId="29" xfId="53" applyFill="1" applyBorder="1">
      <alignment/>
      <protection/>
    </xf>
    <xf numFmtId="0" fontId="0" fillId="33" borderId="29" xfId="53" applyFill="1" applyBorder="1" applyAlignment="1">
      <alignment horizontal="left"/>
      <protection/>
    </xf>
    <xf numFmtId="0" fontId="0" fillId="33" borderId="29" xfId="53" applyFill="1" applyBorder="1">
      <alignment/>
      <protection/>
    </xf>
    <xf numFmtId="0" fontId="0" fillId="39" borderId="29" xfId="53" applyFill="1" applyBorder="1">
      <alignment/>
      <protection/>
    </xf>
    <xf numFmtId="0" fontId="0" fillId="40" borderId="29" xfId="53" applyFill="1" applyBorder="1">
      <alignment/>
      <protection/>
    </xf>
    <xf numFmtId="0" fontId="0" fillId="41" borderId="0" xfId="53" applyFill="1">
      <alignment/>
      <protection/>
    </xf>
    <xf numFmtId="0" fontId="0" fillId="35" borderId="29" xfId="53" applyFill="1" applyBorder="1">
      <alignment/>
      <protection/>
    </xf>
    <xf numFmtId="0" fontId="0" fillId="42" borderId="29" xfId="53" applyFill="1" applyBorder="1">
      <alignment/>
      <protection/>
    </xf>
    <xf numFmtId="0" fontId="0" fillId="43" borderId="29" xfId="53" applyFill="1" applyBorder="1">
      <alignment/>
      <protection/>
    </xf>
    <xf numFmtId="0" fontId="0" fillId="35" borderId="0" xfId="53" applyFill="1">
      <alignment/>
      <protection/>
    </xf>
    <xf numFmtId="0" fontId="0" fillId="44" borderId="29" xfId="53" applyFill="1" applyBorder="1">
      <alignment/>
      <protection/>
    </xf>
    <xf numFmtId="0" fontId="0" fillId="45" borderId="29" xfId="53" applyFill="1" applyBorder="1">
      <alignment/>
      <protection/>
    </xf>
    <xf numFmtId="0" fontId="0" fillId="46" borderId="29" xfId="53" applyFill="1" applyBorder="1">
      <alignment/>
      <protection/>
    </xf>
    <xf numFmtId="0" fontId="0" fillId="47" borderId="29" xfId="53" applyFill="1" applyBorder="1">
      <alignment/>
      <protection/>
    </xf>
    <xf numFmtId="0" fontId="27" fillId="0" borderId="43" xfId="53" applyFont="1" applyFill="1" applyBorder="1" applyAlignment="1">
      <alignment/>
      <protection/>
    </xf>
    <xf numFmtId="0" fontId="0" fillId="48" borderId="0" xfId="53" applyFill="1">
      <alignment/>
      <protection/>
    </xf>
    <xf numFmtId="0" fontId="0" fillId="37" borderId="29" xfId="53" applyFill="1" applyBorder="1">
      <alignment/>
      <protection/>
    </xf>
    <xf numFmtId="0" fontId="0" fillId="49" borderId="29" xfId="53" applyFill="1" applyBorder="1">
      <alignment/>
      <protection/>
    </xf>
    <xf numFmtId="0" fontId="0" fillId="50" borderId="29" xfId="53" applyFill="1" applyBorder="1">
      <alignment/>
      <protection/>
    </xf>
    <xf numFmtId="0" fontId="0" fillId="41" borderId="29" xfId="53" applyFill="1" applyBorder="1">
      <alignment/>
      <protection/>
    </xf>
    <xf numFmtId="0" fontId="28" fillId="33" borderId="44" xfId="53" applyFont="1" applyFill="1" applyBorder="1" applyAlignment="1">
      <alignment horizontal="left"/>
      <protection/>
    </xf>
    <xf numFmtId="0" fontId="26" fillId="33" borderId="41" xfId="53" applyFont="1" applyFill="1" applyBorder="1" applyAlignment="1">
      <alignment horizontal="center"/>
      <protection/>
    </xf>
    <xf numFmtId="0" fontId="26" fillId="33" borderId="45" xfId="53" applyFont="1" applyFill="1" applyBorder="1" applyAlignment="1">
      <alignment horizontal="center"/>
      <protection/>
    </xf>
    <xf numFmtId="187" fontId="2" fillId="0" borderId="0" xfId="53" applyNumberFormat="1" applyFont="1" applyAlignment="1">
      <alignment horizontal="right"/>
      <protection/>
    </xf>
    <xf numFmtId="0" fontId="0" fillId="51" borderId="0" xfId="53" applyFill="1">
      <alignment/>
      <protection/>
    </xf>
    <xf numFmtId="0" fontId="0" fillId="52" borderId="29" xfId="53" applyFill="1" applyBorder="1">
      <alignment/>
      <protection/>
    </xf>
    <xf numFmtId="0" fontId="0" fillId="51" borderId="29" xfId="53" applyFill="1" applyBorder="1">
      <alignment/>
      <protection/>
    </xf>
    <xf numFmtId="0" fontId="0" fillId="53" borderId="29" xfId="53" applyFill="1" applyBorder="1">
      <alignment/>
      <protection/>
    </xf>
    <xf numFmtId="0" fontId="0" fillId="54" borderId="29" xfId="53" applyFill="1" applyBorder="1">
      <alignment/>
      <protection/>
    </xf>
    <xf numFmtId="187" fontId="26" fillId="33" borderId="29" xfId="53" applyNumberFormat="1" applyFont="1" applyFill="1" applyBorder="1" applyAlignment="1">
      <alignment horizontal="right"/>
      <protection/>
    </xf>
    <xf numFmtId="0" fontId="0" fillId="33" borderId="0" xfId="53" applyFont="1" applyFill="1">
      <alignment/>
      <protection/>
    </xf>
    <xf numFmtId="0" fontId="0" fillId="36" borderId="29" xfId="53" applyFill="1" applyBorder="1">
      <alignment/>
      <protection/>
    </xf>
    <xf numFmtId="0" fontId="0" fillId="55" borderId="29" xfId="53" applyFill="1" applyBorder="1">
      <alignment/>
      <protection/>
    </xf>
    <xf numFmtId="0" fontId="0" fillId="56" borderId="29" xfId="53" applyFill="1" applyBorder="1">
      <alignment/>
      <protection/>
    </xf>
    <xf numFmtId="0" fontId="0" fillId="57" borderId="29" xfId="53" applyFill="1" applyBorder="1">
      <alignment/>
      <protection/>
    </xf>
    <xf numFmtId="0" fontId="0" fillId="58" borderId="29" xfId="53" applyFill="1" applyBorder="1">
      <alignment/>
      <protection/>
    </xf>
    <xf numFmtId="0" fontId="0" fillId="59" borderId="29" xfId="53" applyFill="1" applyBorder="1">
      <alignment/>
      <protection/>
    </xf>
    <xf numFmtId="0" fontId="0" fillId="60" borderId="29" xfId="53" applyFill="1" applyBorder="1">
      <alignment/>
      <protection/>
    </xf>
    <xf numFmtId="0" fontId="0" fillId="61" borderId="29" xfId="53" applyFill="1" applyBorder="1">
      <alignment/>
      <protection/>
    </xf>
    <xf numFmtId="0" fontId="0" fillId="62" borderId="29" xfId="53" applyFill="1" applyBorder="1">
      <alignment/>
      <protection/>
    </xf>
    <xf numFmtId="0" fontId="0" fillId="63" borderId="29" xfId="53" applyFill="1" applyBorder="1">
      <alignment/>
      <protection/>
    </xf>
    <xf numFmtId="0" fontId="0" fillId="64" borderId="29" xfId="53" applyFill="1" applyBorder="1">
      <alignment/>
      <protection/>
    </xf>
    <xf numFmtId="0" fontId="0" fillId="65" borderId="29" xfId="53" applyFill="1" applyBorder="1">
      <alignment/>
      <protection/>
    </xf>
    <xf numFmtId="0" fontId="0" fillId="66" borderId="29" xfId="53" applyFill="1" applyBorder="1">
      <alignment/>
      <protection/>
    </xf>
    <xf numFmtId="0" fontId="0" fillId="67" borderId="29" xfId="53" applyFill="1" applyBorder="1">
      <alignment/>
      <protection/>
    </xf>
    <xf numFmtId="0" fontId="0" fillId="68" borderId="29" xfId="53" applyFill="1" applyBorder="1">
      <alignment/>
      <protection/>
    </xf>
    <xf numFmtId="0" fontId="0" fillId="69" borderId="29" xfId="53" applyFill="1" applyBorder="1">
      <alignment/>
      <protection/>
    </xf>
    <xf numFmtId="0" fontId="0" fillId="66" borderId="0" xfId="53" applyFill="1">
      <alignment/>
      <protection/>
    </xf>
    <xf numFmtId="0" fontId="0" fillId="70" borderId="29" xfId="53" applyFill="1" applyBorder="1">
      <alignment/>
      <protection/>
    </xf>
    <xf numFmtId="0" fontId="0" fillId="71" borderId="29" xfId="53" applyFill="1" applyBorder="1">
      <alignment/>
      <protection/>
    </xf>
    <xf numFmtId="0" fontId="0" fillId="72" borderId="29" xfId="53" applyFill="1" applyBorder="1">
      <alignment/>
      <protection/>
    </xf>
    <xf numFmtId="0" fontId="0" fillId="73" borderId="29" xfId="53" applyFill="1" applyBorder="1">
      <alignment/>
      <protection/>
    </xf>
    <xf numFmtId="0" fontId="0" fillId="74" borderId="29" xfId="53" applyFill="1" applyBorder="1">
      <alignment/>
      <protection/>
    </xf>
    <xf numFmtId="0" fontId="0" fillId="75" borderId="29" xfId="53" applyFill="1" applyBorder="1">
      <alignment/>
      <protection/>
    </xf>
    <xf numFmtId="0" fontId="0" fillId="76" borderId="29" xfId="53" applyFill="1" applyBorder="1">
      <alignment/>
      <protection/>
    </xf>
    <xf numFmtId="0" fontId="0" fillId="77" borderId="29" xfId="53" applyFill="1" applyBorder="1">
      <alignment/>
      <protection/>
    </xf>
    <xf numFmtId="0" fontId="0" fillId="55" borderId="0" xfId="53" applyFill="1">
      <alignment/>
      <protection/>
    </xf>
    <xf numFmtId="0" fontId="0" fillId="48" borderId="29" xfId="53" applyFill="1" applyBorder="1">
      <alignment/>
      <protection/>
    </xf>
    <xf numFmtId="0" fontId="0" fillId="78" borderId="29" xfId="53" applyFill="1" applyBorder="1">
      <alignment/>
      <protection/>
    </xf>
    <xf numFmtId="0" fontId="0" fillId="79" borderId="29" xfId="53" applyFill="1" applyBorder="1">
      <alignment/>
      <protection/>
    </xf>
    <xf numFmtId="0" fontId="0" fillId="80" borderId="29" xfId="53" applyFill="1" applyBorder="1">
      <alignment/>
      <protection/>
    </xf>
    <xf numFmtId="0" fontId="0" fillId="81" borderId="29" xfId="53" applyFill="1" applyBorder="1">
      <alignment/>
      <protection/>
    </xf>
    <xf numFmtId="0" fontId="0" fillId="82" borderId="29" xfId="53" applyFill="1" applyBorder="1">
      <alignment/>
      <protection/>
    </xf>
    <xf numFmtId="0" fontId="0" fillId="83" borderId="29" xfId="53" applyFill="1" applyBorder="1">
      <alignment/>
      <protection/>
    </xf>
    <xf numFmtId="0" fontId="0" fillId="84" borderId="29" xfId="53" applyFill="1" applyBorder="1">
      <alignment/>
      <protection/>
    </xf>
    <xf numFmtId="0" fontId="0" fillId="85" borderId="29" xfId="53" applyFill="1" applyBorder="1">
      <alignment/>
      <protection/>
    </xf>
    <xf numFmtId="0" fontId="0" fillId="86" borderId="29" xfId="53" applyFill="1" applyBorder="1">
      <alignment/>
      <protection/>
    </xf>
    <xf numFmtId="0" fontId="0" fillId="87" borderId="29" xfId="53" applyFill="1" applyBorder="1">
      <alignment/>
      <protection/>
    </xf>
    <xf numFmtId="0" fontId="0" fillId="88" borderId="29" xfId="53" applyFill="1" applyBorder="1">
      <alignment/>
      <protection/>
    </xf>
    <xf numFmtId="1" fontId="26" fillId="33" borderId="32" xfId="53" applyNumberFormat="1" applyFont="1" applyFill="1" applyBorder="1" applyAlignment="1">
      <alignment horizontal="center"/>
      <protection/>
    </xf>
    <xf numFmtId="49" fontId="0" fillId="0" borderId="12" xfId="53" applyNumberFormat="1" applyBorder="1" applyAlignment="1">
      <alignment horizontal="left"/>
      <protection/>
    </xf>
    <xf numFmtId="181" fontId="0" fillId="0" borderId="23" xfId="53" applyNumberFormat="1" applyBorder="1" applyAlignment="1">
      <alignment horizontal="right"/>
      <protection/>
    </xf>
    <xf numFmtId="1" fontId="26" fillId="33" borderId="35" xfId="53" applyNumberFormat="1" applyFont="1" applyFill="1" applyBorder="1" applyAlignment="1">
      <alignment horizontal="center"/>
      <protection/>
    </xf>
    <xf numFmtId="49" fontId="0" fillId="0" borderId="25" xfId="53" applyNumberFormat="1" applyBorder="1" applyAlignment="1">
      <alignment horizontal="left"/>
      <protection/>
    </xf>
    <xf numFmtId="183" fontId="27" fillId="34" borderId="12" xfId="53" applyNumberFormat="1" applyFont="1" applyFill="1" applyBorder="1" applyAlignment="1">
      <alignment horizontal="left"/>
      <protection/>
    </xf>
    <xf numFmtId="1" fontId="26" fillId="33" borderId="38" xfId="53" applyNumberFormat="1" applyFont="1" applyFill="1" applyBorder="1" applyAlignment="1">
      <alignment horizontal="center"/>
      <protection/>
    </xf>
    <xf numFmtId="49" fontId="0" fillId="0" borderId="12" xfId="53" applyNumberFormat="1" applyBorder="1">
      <alignment/>
      <protection/>
    </xf>
    <xf numFmtId="2" fontId="26" fillId="33" borderId="32" xfId="53" applyNumberFormat="1" applyFont="1" applyFill="1" applyBorder="1" applyAlignment="1">
      <alignment horizontal="center"/>
      <protection/>
    </xf>
    <xf numFmtId="2" fontId="26" fillId="33" borderId="44" xfId="53" applyNumberFormat="1" applyFont="1" applyFill="1" applyBorder="1" applyAlignment="1">
      <alignment horizontal="center"/>
      <protection/>
    </xf>
    <xf numFmtId="2" fontId="26" fillId="33" borderId="30" xfId="53" applyNumberFormat="1" applyFont="1" applyFill="1" applyBorder="1" applyAlignment="1">
      <alignment horizontal="left"/>
      <protection/>
    </xf>
    <xf numFmtId="0" fontId="0" fillId="33" borderId="46" xfId="53" applyFill="1" applyBorder="1">
      <alignment/>
      <protection/>
    </xf>
    <xf numFmtId="2" fontId="26" fillId="33" borderId="47" xfId="53" applyNumberFormat="1" applyFont="1" applyFill="1" applyBorder="1" applyAlignment="1">
      <alignment horizontal="left"/>
      <protection/>
    </xf>
    <xf numFmtId="2" fontId="26" fillId="33" borderId="48" xfId="53" applyNumberFormat="1" applyFont="1" applyFill="1" applyBorder="1" applyAlignment="1">
      <alignment horizontal="left"/>
      <protection/>
    </xf>
    <xf numFmtId="2" fontId="26" fillId="33" borderId="14" xfId="53" applyNumberFormat="1" applyFont="1" applyFill="1" applyBorder="1" applyAlignment="1">
      <alignment horizontal="left"/>
      <protection/>
    </xf>
    <xf numFmtId="2" fontId="26" fillId="33" borderId="49" xfId="53" applyNumberFormat="1" applyFont="1" applyFill="1" applyBorder="1" applyAlignment="1">
      <alignment horizontal="left"/>
      <protection/>
    </xf>
    <xf numFmtId="0" fontId="2" fillId="33" borderId="0" xfId="53" applyFont="1" applyFill="1">
      <alignment/>
      <protection/>
    </xf>
    <xf numFmtId="0" fontId="29" fillId="33" borderId="0" xfId="53" applyFont="1" applyFill="1">
      <alignment/>
      <protection/>
    </xf>
    <xf numFmtId="2" fontId="26" fillId="33" borderId="50" xfId="53" applyNumberFormat="1" applyFont="1" applyFill="1" applyBorder="1" applyAlignment="1">
      <alignment horizontal="left"/>
      <protection/>
    </xf>
    <xf numFmtId="2" fontId="26" fillId="33" borderId="51" xfId="53" applyNumberFormat="1" applyFont="1" applyFill="1" applyBorder="1" applyAlignment="1">
      <alignment horizontal="left"/>
      <protection/>
    </xf>
    <xf numFmtId="218" fontId="0" fillId="34" borderId="29" xfId="53" applyNumberFormat="1" applyFill="1" applyBorder="1">
      <alignment/>
      <protection/>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5" fillId="0" borderId="0" xfId="0" applyFont="1" applyAlignment="1">
      <alignment horizontal="right"/>
    </xf>
    <xf numFmtId="0" fontId="20" fillId="0" borderId="0" xfId="0" applyFont="1" applyAlignment="1">
      <alignment horizontal="center" vertical="top"/>
    </xf>
    <xf numFmtId="0" fontId="26" fillId="57" borderId="30" xfId="53" applyFont="1" applyFill="1" applyBorder="1" applyAlignment="1">
      <alignment horizontal="left"/>
      <protection/>
    </xf>
    <xf numFmtId="0" fontId="26" fillId="57" borderId="31" xfId="53" applyFont="1" applyFill="1" applyBorder="1" applyAlignment="1">
      <alignment horizontal="left"/>
      <protection/>
    </xf>
    <xf numFmtId="0" fontId="0" fillId="0" borderId="31" xfId="53" applyBorder="1" applyAlignment="1">
      <alignment horizontal="left"/>
      <protection/>
    </xf>
    <xf numFmtId="0" fontId="0" fillId="0" borderId="46" xfId="53" applyBorder="1" applyAlignment="1">
      <alignment horizontal="left"/>
      <protection/>
    </xf>
    <xf numFmtId="0" fontId="26" fillId="57" borderId="13" xfId="53" applyFont="1" applyFill="1" applyBorder="1" applyAlignment="1">
      <alignment horizontal="left"/>
      <protection/>
    </xf>
    <xf numFmtId="0" fontId="0" fillId="0" borderId="13" xfId="53" applyBorder="1" applyAlignment="1">
      <alignment horizontal="left"/>
      <protection/>
    </xf>
    <xf numFmtId="49" fontId="0" fillId="0" borderId="10" xfId="53" applyNumberFormat="1" applyFont="1" applyBorder="1" applyAlignment="1">
      <alignment horizontal="left" wrapText="1"/>
      <protection/>
    </xf>
    <xf numFmtId="0" fontId="26" fillId="57" borderId="29" xfId="53" applyFont="1" applyFill="1" applyBorder="1" applyAlignment="1">
      <alignment horizontal="center"/>
      <protection/>
    </xf>
    <xf numFmtId="0" fontId="26" fillId="33" borderId="50" xfId="53" applyFont="1" applyFill="1" applyBorder="1" applyAlignment="1">
      <alignment horizontal="left"/>
      <protection/>
    </xf>
    <xf numFmtId="0" fontId="26" fillId="33" borderId="43" xfId="53" applyFont="1" applyFill="1" applyBorder="1" applyAlignment="1">
      <alignment horizontal="left"/>
      <protection/>
    </xf>
    <xf numFmtId="0" fontId="26" fillId="33" borderId="51" xfId="53" applyFont="1" applyFill="1" applyBorder="1" applyAlignment="1">
      <alignment horizontal="left"/>
      <protection/>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0" fontId="0" fillId="0" borderId="55" xfId="0" applyFont="1" applyBorder="1" applyAlignment="1" quotePrefix="1">
      <alignment horizontal="center" vertical="center" wrapText="1"/>
    </xf>
    <xf numFmtId="49" fontId="0" fillId="0" borderId="10" xfId="0" applyNumberFormat="1" applyBorder="1" applyAlignment="1">
      <alignment horizontal="center" vertical="center"/>
    </xf>
    <xf numFmtId="49" fontId="0" fillId="0" borderId="21" xfId="0" applyNumberFormat="1" applyBorder="1" applyAlignment="1">
      <alignment horizontal="center"/>
    </xf>
    <xf numFmtId="49" fontId="0" fillId="0" borderId="43" xfId="0" applyNumberFormat="1" applyBorder="1" applyAlignment="1">
      <alignment horizontal="center"/>
    </xf>
    <xf numFmtId="49" fontId="0" fillId="0" borderId="39"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57" xfId="0" applyBorder="1" applyAlignment="1">
      <alignment horizontal="center" vertical="center" wrapText="1"/>
    </xf>
    <xf numFmtId="3" fontId="0" fillId="0" borderId="58" xfId="0" applyNumberFormat="1" applyFont="1" applyBorder="1" applyAlignment="1">
      <alignment horizontal="center" vertical="center" wrapText="1"/>
    </xf>
    <xf numFmtId="0" fontId="0" fillId="0" borderId="27" xfId="0" applyBorder="1" applyAlignment="1">
      <alignment horizontal="center" vertical="center" wrapText="1"/>
    </xf>
    <xf numFmtId="3" fontId="0" fillId="0" borderId="42" xfId="0" applyNumberFormat="1" applyBorder="1" applyAlignment="1">
      <alignment horizontal="center" vertical="center"/>
    </xf>
    <xf numFmtId="3" fontId="0" fillId="0" borderId="36" xfId="0" applyNumberFormat="1" applyBorder="1" applyAlignment="1">
      <alignment horizontal="center" vertical="center"/>
    </xf>
    <xf numFmtId="0" fontId="0" fillId="0" borderId="26" xfId="0" applyBorder="1" applyAlignment="1">
      <alignment horizontal="center" vertical="center" wrapText="1"/>
    </xf>
    <xf numFmtId="0" fontId="0" fillId="0" borderId="56" xfId="0" applyBorder="1" applyAlignment="1">
      <alignment horizontal="center" vertical="center" wrapText="1"/>
    </xf>
    <xf numFmtId="0" fontId="0" fillId="0" borderId="5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9" xfId="0" applyBorder="1" applyAlignment="1">
      <alignment horizontal="center" vertical="center" wrapText="1"/>
    </xf>
    <xf numFmtId="0" fontId="0" fillId="0" borderId="58" xfId="0" applyBorder="1" applyAlignment="1">
      <alignment horizontal="center" vertical="center" wrapText="1"/>
    </xf>
    <xf numFmtId="3" fontId="0" fillId="0" borderId="60" xfId="0" applyNumberFormat="1" applyFont="1" applyBorder="1" applyAlignment="1">
      <alignment horizontal="center" vertical="center" wrapText="1"/>
    </xf>
    <xf numFmtId="0" fontId="0" fillId="0" borderId="19" xfId="0" applyBorder="1" applyAlignment="1">
      <alignment wrapText="1"/>
    </xf>
    <xf numFmtId="49" fontId="0" fillId="0" borderId="61" xfId="0" applyNumberFormat="1" applyBorder="1" applyAlignment="1">
      <alignment horizontal="center"/>
    </xf>
    <xf numFmtId="49" fontId="0" fillId="0" borderId="41" xfId="0" applyNumberFormat="1" applyBorder="1" applyAlignment="1">
      <alignment horizontal="center"/>
    </xf>
    <xf numFmtId="49" fontId="0" fillId="0" borderId="33" xfId="0" applyNumberFormat="1" applyBorder="1" applyAlignment="1">
      <alignment horizontal="center"/>
    </xf>
    <xf numFmtId="0" fontId="0" fillId="0" borderId="19" xfId="0" applyBorder="1" applyAlignment="1">
      <alignment horizontal="center" vertical="center" wrapText="1"/>
    </xf>
    <xf numFmtId="0" fontId="0" fillId="0" borderId="62" xfId="0" applyBorder="1" applyAlignment="1">
      <alignment horizontal="center" vertical="center" wrapText="1"/>
    </xf>
    <xf numFmtId="3" fontId="0" fillId="0" borderId="63"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3" fontId="0" fillId="0" borderId="17" xfId="0" applyNumberFormat="1" applyBorder="1" applyAlignment="1">
      <alignment horizontal="center" vertical="center"/>
    </xf>
    <xf numFmtId="3" fontId="0" fillId="0" borderId="21"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1" xfId="0" applyNumberFormat="1" applyBorder="1" applyAlignment="1">
      <alignment horizontal="center" vertical="center"/>
    </xf>
    <xf numFmtId="3" fontId="0" fillId="0" borderId="15"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horizontal="center" vertical="center" wrapText="1"/>
    </xf>
    <xf numFmtId="3" fontId="1" fillId="0" borderId="64"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1"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20" xfId="0" applyFont="1" applyBorder="1" applyAlignment="1">
      <alignment horizontal="center" vertical="center"/>
    </xf>
    <xf numFmtId="49" fontId="1" fillId="0" borderId="28"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49" fontId="79"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2" xfId="0" applyNumberFormat="1" applyFont="1" applyBorder="1" applyAlignment="1">
      <alignment horizontal="center" vertical="center" wrapText="1"/>
    </xf>
    <xf numFmtId="3" fontId="76" fillId="0" borderId="64"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28" xfId="0" applyNumberFormat="1" applyFont="1" applyBorder="1" applyAlignment="1">
      <alignment horizontal="center" vertical="center" wrapText="1"/>
    </xf>
    <xf numFmtId="3" fontId="76" fillId="0" borderId="15"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61" xfId="0" applyNumberFormat="1" applyFont="1" applyBorder="1" applyAlignment="1">
      <alignment horizontal="center" vertical="center"/>
    </xf>
    <xf numFmtId="3" fontId="76" fillId="0" borderId="15" xfId="0" applyNumberFormat="1" applyFont="1" applyBorder="1" applyAlignment="1">
      <alignment horizontal="center" vertical="center"/>
    </xf>
    <xf numFmtId="3" fontId="76" fillId="0" borderId="20" xfId="0" applyNumberFormat="1" applyFont="1" applyBorder="1" applyAlignment="1">
      <alignment horizontal="center" vertical="center"/>
    </xf>
    <xf numFmtId="0" fontId="76" fillId="0" borderId="20"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1"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0" fontId="0" fillId="0" borderId="0" xfId="0" applyAlignment="1">
      <alignment/>
    </xf>
    <xf numFmtId="3" fontId="0" fillId="0" borderId="44" xfId="0" applyNumberFormat="1" applyBorder="1" applyAlignment="1">
      <alignment horizontal="center" vertical="center"/>
    </xf>
    <xf numFmtId="3" fontId="0" fillId="0" borderId="41" xfId="0" applyNumberFormat="1" applyBorder="1" applyAlignment="1" quotePrefix="1">
      <alignment horizontal="center" vertical="center"/>
    </xf>
    <xf numFmtId="0" fontId="0" fillId="0" borderId="33" xfId="0" applyBorder="1" applyAlignment="1">
      <alignment/>
    </xf>
    <xf numFmtId="49" fontId="0" fillId="0" borderId="2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57" xfId="0" applyNumberFormat="1" applyBorder="1" applyAlignment="1">
      <alignment horizontal="center" vertical="center" wrapText="1"/>
    </xf>
    <xf numFmtId="184" fontId="0" fillId="0" borderId="62" xfId="0" applyNumberFormat="1" applyFont="1" applyBorder="1" applyAlignment="1">
      <alignment horizontal="center" vertical="center" wrapText="1"/>
    </xf>
    <xf numFmtId="0" fontId="0" fillId="0" borderId="60" xfId="0" applyBorder="1" applyAlignment="1">
      <alignment horizontal="center" vertical="center" wrapText="1"/>
    </xf>
    <xf numFmtId="184" fontId="0" fillId="0" borderId="26" xfId="0" applyNumberFormat="1" applyBorder="1" applyAlignment="1">
      <alignment horizontal="center" vertical="center" wrapText="1"/>
    </xf>
    <xf numFmtId="184" fontId="0" fillId="0" borderId="22" xfId="0" applyNumberFormat="1" applyBorder="1" applyAlignment="1">
      <alignment horizontal="center" vertical="center" wrapText="1"/>
    </xf>
    <xf numFmtId="3" fontId="0" fillId="0" borderId="41" xfId="0" applyNumberFormat="1" applyBorder="1" applyAlignment="1">
      <alignment horizontal="center" vertical="center"/>
    </xf>
    <xf numFmtId="0" fontId="0" fillId="0" borderId="41" xfId="0" applyBorder="1" applyAlignment="1">
      <alignment/>
    </xf>
    <xf numFmtId="0" fontId="0" fillId="0" borderId="20" xfId="0"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2"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2" fillId="0" borderId="0" xfId="0" applyNumberFormat="1" applyFont="1" applyAlignment="1">
      <alignment horizontal="center"/>
    </xf>
    <xf numFmtId="0" fontId="0" fillId="0" borderId="26" xfId="0" applyBorder="1" applyAlignment="1">
      <alignment horizontal="center" vertical="center"/>
    </xf>
    <xf numFmtId="0" fontId="0" fillId="0" borderId="0" xfId="0" applyBorder="1" applyAlignment="1">
      <alignment horizontal="center" vertical="center"/>
    </xf>
    <xf numFmtId="49" fontId="0" fillId="0" borderId="68"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62"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6"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3" fillId="0" borderId="0" xfId="0" applyFont="1" applyAlignment="1">
      <alignment horizont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1" xfId="0" applyBorder="1" applyAlignment="1">
      <alignment horizontal="center" vertical="center"/>
    </xf>
    <xf numFmtId="0" fontId="0" fillId="0" borderId="2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15" xfId="0" applyFont="1" applyBorder="1" applyAlignment="1">
      <alignment horizontal="center" vertical="center" wrapText="1"/>
    </xf>
    <xf numFmtId="0" fontId="0" fillId="0" borderId="25" xfId="0" applyBorder="1" applyAlignment="1">
      <alignment horizontal="center" vertical="center"/>
    </xf>
    <xf numFmtId="0" fontId="0" fillId="0" borderId="64" xfId="0" applyBorder="1" applyAlignment="1">
      <alignment horizontal="center" vertical="center" wrapText="1"/>
    </xf>
    <xf numFmtId="0" fontId="0" fillId="0" borderId="28" xfId="0" applyBorder="1" applyAlignment="1">
      <alignment horizontal="center" vertical="center" wrapText="1"/>
    </xf>
    <xf numFmtId="0" fontId="0" fillId="0" borderId="65" xfId="0" applyFont="1" applyBorder="1" applyAlignment="1">
      <alignment horizontal="center" vertical="center"/>
    </xf>
    <xf numFmtId="0" fontId="0" fillId="0" borderId="11" xfId="0" applyFont="1" applyBorder="1" applyAlignment="1">
      <alignment horizontal="center" vertical="center" wrapText="1"/>
    </xf>
    <xf numFmtId="0" fontId="0" fillId="0" borderId="64" xfId="0" applyFont="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0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725"/>
          <c:y val="0.117"/>
          <c:w val="0.931"/>
          <c:h val="0.7725"/>
        </c:manualLayout>
      </c:layout>
      <c:barChart>
        <c:barDir val="col"/>
        <c:grouping val="clustered"/>
        <c:varyColors val="0"/>
        <c:ser>
          <c:idx val="0"/>
          <c:order val="0"/>
          <c:tx>
            <c:strRef>
              <c:f>Daten!$C$6</c:f>
              <c:strCache>
                <c:ptCount val="1"/>
                <c:pt idx="0">
                  <c:v> 2010</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732.7</c:v>
                </c:pt>
                <c:pt idx="1">
                  <c:v>763.3</c:v>
                </c:pt>
                <c:pt idx="2">
                  <c:v>928.3</c:v>
                </c:pt>
                <c:pt idx="3">
                  <c:v>887.9</c:v>
                </c:pt>
                <c:pt idx="4">
                  <c:v>893.7</c:v>
                </c:pt>
                <c:pt idx="5">
                  <c:v>1087.4</c:v>
                </c:pt>
                <c:pt idx="6">
                  <c:v>917.1</c:v>
                </c:pt>
                <c:pt idx="7">
                  <c:v>901.5</c:v>
                </c:pt>
                <c:pt idx="8">
                  <c:v>970.4</c:v>
                </c:pt>
                <c:pt idx="9">
                  <c:v>979.6</c:v>
                </c:pt>
                <c:pt idx="10">
                  <c:v>969.8</c:v>
                </c:pt>
                <c:pt idx="11">
                  <c:v>897.8</c:v>
                </c:pt>
              </c:numCache>
            </c:numRef>
          </c:val>
        </c:ser>
        <c:ser>
          <c:idx val="1"/>
          <c:order val="1"/>
          <c:tx>
            <c:strRef>
              <c:f>Daten!$D$6</c:f>
              <c:strCache>
                <c:ptCount val="1"/>
                <c:pt idx="0">
                  <c:v> 2011</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907.9</c:v>
                </c:pt>
                <c:pt idx="1">
                  <c:v>1017.3</c:v>
                </c:pt>
                <c:pt idx="2">
                  <c:v>1123.9</c:v>
                </c:pt>
                <c:pt idx="3">
                  <c:v>1020.6</c:v>
                </c:pt>
                <c:pt idx="4">
                  <c:v>1083.7</c:v>
                </c:pt>
                <c:pt idx="5">
                  <c:v>1063.4</c:v>
                </c:pt>
              </c:numCache>
            </c:numRef>
          </c:val>
        </c:ser>
        <c:axId val="23480911"/>
        <c:axId val="10001608"/>
      </c:barChart>
      <c:catAx>
        <c:axId val="2348091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001608"/>
        <c:crosses val="autoZero"/>
        <c:auto val="1"/>
        <c:lblOffset val="100"/>
        <c:tickLblSkip val="1"/>
        <c:noMultiLvlLbl val="0"/>
      </c:catAx>
      <c:valAx>
        <c:axId val="10001608"/>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480911"/>
        <c:crossesAt val="1"/>
        <c:crossBetween val="between"/>
        <c:dispUnits/>
        <c:majorUnit val="100"/>
        <c:minorUnit val="50"/>
      </c:valAx>
      <c:spPr>
        <a:noFill/>
        <a:ln w="12700">
          <a:solidFill>
            <a:srgbClr val="000000"/>
          </a:solidFill>
        </a:ln>
      </c:spPr>
    </c:plotArea>
    <c:legend>
      <c:legendPos val="b"/>
      <c:layout>
        <c:manualLayout>
          <c:xMode val="edge"/>
          <c:yMode val="edge"/>
          <c:x val="0.38725"/>
          <c:y val="0.9"/>
          <c:w val="0.25925"/>
          <c:h val="0.045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25"/>
          <c:y val="0.063"/>
          <c:w val="0.9525"/>
          <c:h val="0.863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282.208614</c:v>
                </c:pt>
                <c:pt idx="1">
                  <c:v>165.810303</c:v>
                </c:pt>
                <c:pt idx="2">
                  <c:v>196.826513</c:v>
                </c:pt>
                <c:pt idx="3">
                  <c:v>275.001845</c:v>
                </c:pt>
                <c:pt idx="4">
                  <c:v>14.086256</c:v>
                </c:pt>
                <c:pt idx="5">
                  <c:v>35.498737</c:v>
                </c:pt>
                <c:pt idx="6">
                  <c:v>11.759225</c:v>
                </c:pt>
                <c:pt idx="7">
                  <c:v>30.666351</c:v>
                </c:pt>
                <c:pt idx="8">
                  <c:v>155.781755</c:v>
                </c:pt>
                <c:pt idx="9">
                  <c:v>54.11326</c:v>
                </c:pt>
                <c:pt idx="10">
                  <c:v>20.253553</c:v>
                </c:pt>
                <c:pt idx="11">
                  <c:v>193.850947</c:v>
                </c:pt>
                <c:pt idx="12">
                  <c:v>112.739782</c:v>
                </c:pt>
                <c:pt idx="13">
                  <c:v>12.027885</c:v>
                </c:pt>
                <c:pt idx="14">
                  <c:v>0.898811</c:v>
                </c:pt>
                <c:pt idx="15">
                  <c:v>3.561452</c:v>
                </c:pt>
                <c:pt idx="16">
                  <c:v>4.038363</c:v>
                </c:pt>
                <c:pt idx="17">
                  <c:v>9.334847</c:v>
                </c:pt>
                <c:pt idx="18">
                  <c:v>161.967196</c:v>
                </c:pt>
                <c:pt idx="19">
                  <c:v>173.69269</c:v>
                </c:pt>
                <c:pt idx="20">
                  <c:v>59.338073</c:v>
                </c:pt>
                <c:pt idx="21">
                  <c:v>98.966711</c:v>
                </c:pt>
                <c:pt idx="22">
                  <c:v>28.274316</c:v>
                </c:pt>
                <c:pt idx="23">
                  <c:v>7.884166</c:v>
                </c:pt>
                <c:pt idx="24">
                  <c:v>16.225146</c:v>
                </c:pt>
                <c:pt idx="25">
                  <c:v>2.376644</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108.124272</c:v>
                </c:pt>
                <c:pt idx="1">
                  <c:v>138.466625</c:v>
                </c:pt>
                <c:pt idx="2">
                  <c:v>174.973168</c:v>
                </c:pt>
                <c:pt idx="3">
                  <c:v>116.828837</c:v>
                </c:pt>
                <c:pt idx="4">
                  <c:v>15.474053</c:v>
                </c:pt>
                <c:pt idx="5">
                  <c:v>33.946008</c:v>
                </c:pt>
                <c:pt idx="6">
                  <c:v>6.684651</c:v>
                </c:pt>
                <c:pt idx="7">
                  <c:v>23.311575</c:v>
                </c:pt>
                <c:pt idx="8">
                  <c:v>111.837047</c:v>
                </c:pt>
                <c:pt idx="9">
                  <c:v>30.225564</c:v>
                </c:pt>
                <c:pt idx="10">
                  <c:v>8.387584</c:v>
                </c:pt>
                <c:pt idx="11">
                  <c:v>134.975492</c:v>
                </c:pt>
                <c:pt idx="12">
                  <c:v>104.712769</c:v>
                </c:pt>
                <c:pt idx="13">
                  <c:v>23.964535</c:v>
                </c:pt>
                <c:pt idx="14">
                  <c:v>0.158874</c:v>
                </c:pt>
                <c:pt idx="15">
                  <c:v>1.549626</c:v>
                </c:pt>
                <c:pt idx="16">
                  <c:v>2.634105</c:v>
                </c:pt>
                <c:pt idx="17">
                  <c:v>11.50392</c:v>
                </c:pt>
                <c:pt idx="18">
                  <c:v>149.048166</c:v>
                </c:pt>
                <c:pt idx="19">
                  <c:v>114.630121</c:v>
                </c:pt>
                <c:pt idx="20">
                  <c:v>42.814995</c:v>
                </c:pt>
                <c:pt idx="21">
                  <c:v>39.028318</c:v>
                </c:pt>
                <c:pt idx="22">
                  <c:v>23.268956</c:v>
                </c:pt>
                <c:pt idx="23">
                  <c:v>6.557493</c:v>
                </c:pt>
                <c:pt idx="24">
                  <c:v>12.90062</c:v>
                </c:pt>
                <c:pt idx="25">
                  <c:v>0</c:v>
                </c:pt>
              </c:numCache>
            </c:numRef>
          </c:val>
        </c:ser>
        <c:axId val="10369541"/>
        <c:axId val="26217006"/>
      </c:barChart>
      <c:catAx>
        <c:axId val="1036954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217006"/>
        <c:crosses val="autoZero"/>
        <c:auto val="1"/>
        <c:lblOffset val="100"/>
        <c:tickLblSkip val="1"/>
        <c:noMultiLvlLbl val="0"/>
      </c:catAx>
      <c:valAx>
        <c:axId val="26217006"/>
        <c:scaling>
          <c:orientation val="minMax"/>
          <c:max val="30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369541"/>
        <c:crosses val="max"/>
        <c:crossBetween val="between"/>
        <c:dispUnits/>
        <c:majorUnit val="25"/>
      </c:valAx>
      <c:spPr>
        <a:noFill/>
        <a:ln w="12700">
          <a:solidFill>
            <a:srgbClr val="000000"/>
          </a:solidFill>
        </a:ln>
      </c:spPr>
    </c:plotArea>
    <c:legend>
      <c:legendPos val="b"/>
      <c:layout>
        <c:manualLayout>
          <c:xMode val="edge"/>
          <c:yMode val="edge"/>
          <c:x val="0.46675"/>
          <c:y val="0.95775"/>
          <c:w val="0.2705"/>
          <c:h val="0.021"/>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3980811"/>
        <c:axId val="16065252"/>
      </c:barChart>
      <c:catAx>
        <c:axId val="53980811"/>
        <c:scaling>
          <c:orientation val="minMax"/>
        </c:scaling>
        <c:axPos val="b"/>
        <c:delete val="0"/>
        <c:numFmt formatCode="General" sourceLinked="1"/>
        <c:majorTickMark val="cross"/>
        <c:minorTickMark val="none"/>
        <c:tickLblPos val="nextTo"/>
        <c:spPr>
          <a:ln w="3175">
            <a:solidFill>
              <a:srgbClr val="000000"/>
            </a:solidFill>
          </a:ln>
        </c:spPr>
        <c:crossAx val="16065252"/>
        <c:crosses val="autoZero"/>
        <c:auto val="1"/>
        <c:lblOffset val="100"/>
        <c:tickLblSkip val="1"/>
        <c:noMultiLvlLbl val="0"/>
      </c:catAx>
      <c:valAx>
        <c:axId val="16065252"/>
        <c:scaling>
          <c:orientation val="minMax"/>
        </c:scaling>
        <c:axPos val="l"/>
        <c:delete val="0"/>
        <c:numFmt formatCode="General" sourceLinked="1"/>
        <c:majorTickMark val="cross"/>
        <c:minorTickMark val="none"/>
        <c:tickLblPos val="nextTo"/>
        <c:spPr>
          <a:ln w="3175">
            <a:solidFill>
              <a:srgbClr val="000000"/>
            </a:solidFill>
          </a:ln>
        </c:spPr>
        <c:crossAx val="539808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06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725"/>
          <c:y val="0.1135"/>
          <c:w val="0.931"/>
          <c:h val="0.777"/>
        </c:manualLayout>
      </c:layout>
      <c:barChart>
        <c:barDir val="col"/>
        <c:grouping val="clustered"/>
        <c:varyColors val="0"/>
        <c:ser>
          <c:idx val="0"/>
          <c:order val="0"/>
          <c:tx>
            <c:strRef>
              <c:f>Daten!$C$21</c:f>
              <c:strCache>
                <c:ptCount val="1"/>
                <c:pt idx="0">
                  <c:v> 2010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473.8</c:v>
                </c:pt>
                <c:pt idx="1">
                  <c:v>502.4</c:v>
                </c:pt>
                <c:pt idx="2">
                  <c:v>572.3</c:v>
                </c:pt>
                <c:pt idx="3">
                  <c:v>552</c:v>
                </c:pt>
                <c:pt idx="4">
                  <c:v>578.7</c:v>
                </c:pt>
                <c:pt idx="5">
                  <c:v>647.1</c:v>
                </c:pt>
                <c:pt idx="6">
                  <c:v>602.1</c:v>
                </c:pt>
                <c:pt idx="7">
                  <c:v>570.2</c:v>
                </c:pt>
                <c:pt idx="8">
                  <c:v>587.4</c:v>
                </c:pt>
                <c:pt idx="9">
                  <c:v>623.5</c:v>
                </c:pt>
                <c:pt idx="10">
                  <c:v>584.6</c:v>
                </c:pt>
                <c:pt idx="11">
                  <c:v>602.2</c:v>
                </c:pt>
              </c:numCache>
            </c:numRef>
          </c:val>
        </c:ser>
        <c:ser>
          <c:idx val="1"/>
          <c:order val="1"/>
          <c:tx>
            <c:strRef>
              <c:f>Daten!$D$21</c:f>
              <c:strCache>
                <c:ptCount val="1"/>
                <c:pt idx="0">
                  <c:v> 2011</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628.8</c:v>
                </c:pt>
                <c:pt idx="1">
                  <c:v>638.7</c:v>
                </c:pt>
                <c:pt idx="2">
                  <c:v>698</c:v>
                </c:pt>
                <c:pt idx="3">
                  <c:v>635.7</c:v>
                </c:pt>
                <c:pt idx="4">
                  <c:v>684.5</c:v>
                </c:pt>
                <c:pt idx="5">
                  <c:v>689</c:v>
                </c:pt>
              </c:numCache>
            </c:numRef>
          </c:val>
        </c:ser>
        <c:axId val="22905609"/>
        <c:axId val="4823890"/>
      </c:barChart>
      <c:catAx>
        <c:axId val="2290560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23890"/>
        <c:crosses val="autoZero"/>
        <c:auto val="1"/>
        <c:lblOffset val="100"/>
        <c:tickLblSkip val="1"/>
        <c:noMultiLvlLbl val="0"/>
      </c:catAx>
      <c:valAx>
        <c:axId val="482389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905609"/>
        <c:crossesAt val="1"/>
        <c:crossBetween val="between"/>
        <c:dispUnits/>
        <c:majorUnit val="100"/>
        <c:minorUnit val="50"/>
      </c:valAx>
      <c:spPr>
        <a:noFill/>
        <a:ln w="12700">
          <a:solidFill>
            <a:srgbClr val="000000"/>
          </a:solidFill>
        </a:ln>
      </c:spPr>
    </c:plotArea>
    <c:legend>
      <c:legendPos val="b"/>
      <c:layout>
        <c:manualLayout>
          <c:xMode val="edge"/>
          <c:yMode val="edge"/>
          <c:x val="0.38725"/>
          <c:y val="0.90175"/>
          <c:w val="0.25925"/>
          <c:h val="0.04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2659509"/>
        <c:axId val="2608990"/>
      </c:barChart>
      <c:catAx>
        <c:axId val="22659509"/>
        <c:scaling>
          <c:orientation val="minMax"/>
        </c:scaling>
        <c:axPos val="b"/>
        <c:delete val="0"/>
        <c:numFmt formatCode="General" sourceLinked="1"/>
        <c:majorTickMark val="cross"/>
        <c:minorTickMark val="none"/>
        <c:tickLblPos val="nextTo"/>
        <c:spPr>
          <a:ln w="3175">
            <a:solidFill>
              <a:srgbClr val="000000"/>
            </a:solidFill>
          </a:ln>
        </c:spPr>
        <c:crossAx val="2608990"/>
        <c:crosses val="autoZero"/>
        <c:auto val="1"/>
        <c:lblOffset val="100"/>
        <c:tickLblSkip val="1"/>
        <c:noMultiLvlLbl val="0"/>
      </c:catAx>
      <c:valAx>
        <c:axId val="2608990"/>
        <c:scaling>
          <c:orientation val="minMax"/>
        </c:scaling>
        <c:axPos val="l"/>
        <c:delete val="0"/>
        <c:numFmt formatCode="General" sourceLinked="1"/>
        <c:majorTickMark val="cross"/>
        <c:minorTickMark val="none"/>
        <c:tickLblPos val="nextTo"/>
        <c:spPr>
          <a:ln w="3175">
            <a:solidFill>
              <a:srgbClr val="000000"/>
            </a:solidFill>
          </a:ln>
        </c:spPr>
        <c:crossAx val="2265950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5"/>
          <c:y val="0.21875"/>
          <c:w val="0.4345"/>
          <c:h val="0.6405"/>
        </c:manualLayout>
      </c:layout>
      <c:pieChart>
        <c:varyColors val="1"/>
        <c:ser>
          <c:idx val="0"/>
          <c:order val="0"/>
          <c:tx>
            <c:strRef>
              <c:f>Daten!$B$38</c:f>
              <c:strCache>
                <c:ptCount val="1"/>
                <c:pt idx="0">
                  <c:v>        3. Ausfuhr von ausgewählten Enderzeugnissen im 2.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FF99"/>
              </a:solidFill>
              <a:ln w="12700">
                <a:solidFill>
                  <a:srgbClr val="000000"/>
                </a:solidFill>
              </a:ln>
            </c:spPr>
          </c:dPt>
          <c:dPt>
            <c:idx val="1"/>
            <c:spPr>
              <a:solidFill>
                <a:srgbClr val="FFFF00"/>
              </a:solidFill>
              <a:ln w="12700">
                <a:solidFill>
                  <a:srgbClr val="000000"/>
                </a:solidFill>
              </a:ln>
            </c:spPr>
          </c:dPt>
          <c:dPt>
            <c:idx val="2"/>
            <c:spPr>
              <a:solidFill>
                <a:srgbClr val="008000"/>
              </a:solidFill>
              <a:ln w="12700">
                <a:solidFill>
                  <a:srgbClr val="000000"/>
                </a:solidFill>
              </a:ln>
            </c:spPr>
          </c:dPt>
          <c:dPt>
            <c:idx val="3"/>
            <c:spPr>
              <a:solidFill>
                <a:srgbClr val="FF6600"/>
              </a:solidFill>
              <a:ln w="12700">
                <a:solidFill>
                  <a:srgbClr val="000000"/>
                </a:solidFill>
              </a:ln>
            </c:spPr>
          </c:dPt>
          <c:dPt>
            <c:idx val="4"/>
            <c:spPr>
              <a:solidFill>
                <a:srgbClr val="ADAFA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Personenkraftwagen und Wohnmobile</c:v>
                  </c:pt>
                  <c:pt idx="2">
                    <c:v> pharmazeutische Erzeugnisse</c:v>
                  </c:pt>
                  <c:pt idx="3">
                    <c:v> Waren aus Kunststoffen</c:v>
                  </c:pt>
                  <c:pt idx="4">
                    <c:v> mess-, steuerungs- und regelungstechnische</c:v>
                  </c:pt>
                  <c:pt idx="5">
                    <c:v> sonstige Enderzeugnisse                                   </c:v>
                  </c:pt>
                </c:lvl>
                <c:lvl>
                  <c:pt idx="4">
                    <c:v>  Erzeugnisse</c:v>
                  </c:pt>
                </c:lvl>
              </c:multiLvlStrCache>
            </c:multiLvlStrRef>
          </c:cat>
          <c:val>
            <c:numRef>
              <c:f>(Daten!$E$39:$E$43,Daten!$E$45)</c:f>
              <c:numCache>
                <c:ptCount val="6"/>
                <c:pt idx="0">
                  <c:v>368017174</c:v>
                </c:pt>
                <c:pt idx="1">
                  <c:v>271726363</c:v>
                </c:pt>
                <c:pt idx="2">
                  <c:v>175812475</c:v>
                </c:pt>
                <c:pt idx="3">
                  <c:v>168057751</c:v>
                </c:pt>
                <c:pt idx="4">
                  <c:v>141019387</c:v>
                </c:pt>
                <c:pt idx="5">
                  <c:v>1242178203</c:v>
                </c:pt>
              </c:numCache>
            </c:numRef>
          </c:val>
        </c:ser>
      </c:pieChart>
      <c:spPr>
        <a:noFill/>
        <a:ln>
          <a:noFill/>
        </a:ln>
      </c:spPr>
    </c:plotArea>
    <c:legend>
      <c:legendPos val="r"/>
      <c:layout>
        <c:manualLayout>
          <c:xMode val="edge"/>
          <c:yMode val="edge"/>
          <c:x val="0.55875"/>
          <c:y val="0.2795"/>
          <c:w val="0.432"/>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077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5"/>
          <c:y val="0.21675"/>
          <c:w val="0.4345"/>
          <c:h val="0.6585"/>
        </c:manualLayout>
      </c:layout>
      <c:pieChart>
        <c:varyColors val="1"/>
        <c:ser>
          <c:idx val="0"/>
          <c:order val="0"/>
          <c:tx>
            <c:strRef>
              <c:f>Daten!$B$47</c:f>
              <c:strCache>
                <c:ptCount val="1"/>
                <c:pt idx="0">
                  <c:v>        4. Einfuhr von ausgewählten Enderzeugnissen im 2.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FF99"/>
              </a:solidFill>
              <a:ln w="12700">
                <a:solidFill>
                  <a:srgbClr val="000000"/>
                </a:solidFill>
              </a:ln>
            </c:spPr>
          </c:dPt>
          <c:dPt>
            <c:idx val="1"/>
            <c:spPr>
              <a:solidFill>
                <a:srgbClr val="800000"/>
              </a:solidFill>
              <a:ln w="12700">
                <a:solidFill>
                  <a:srgbClr val="000000"/>
                </a:solidFill>
              </a:ln>
            </c:spPr>
          </c:dPt>
          <c:dPt>
            <c:idx val="2"/>
            <c:spPr>
              <a:solidFill>
                <a:srgbClr val="808000"/>
              </a:solidFill>
              <a:ln w="12700">
                <a:solidFill>
                  <a:srgbClr val="000000"/>
                </a:solidFill>
              </a:ln>
            </c:spPr>
          </c:dPt>
          <c:dPt>
            <c:idx val="3"/>
            <c:spPr>
              <a:solidFill>
                <a:srgbClr val="FF6600"/>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Möbel  </c:v>
                </c:pt>
                <c:pt idx="2">
                  <c:v> Geräte zur Elektrizitätserzeugung und -verteilung</c:v>
                </c:pt>
                <c:pt idx="3">
                  <c:v> Waren aus Kunststoffen</c:v>
                </c:pt>
                <c:pt idx="4">
                  <c:v> Eisen-, Blech- und Metallwaren, a.n.g.</c:v>
                </c:pt>
                <c:pt idx="5">
                  <c:v> sonstige Enderzeugnisse                                   </c:v>
                </c:pt>
              </c:strCache>
            </c:strRef>
          </c:cat>
          <c:val>
            <c:numRef>
              <c:f>(Daten!$E$48:$E$52,Daten!$E$54)</c:f>
              <c:numCache>
                <c:ptCount val="6"/>
                <c:pt idx="0">
                  <c:v>230472988</c:v>
                </c:pt>
                <c:pt idx="1">
                  <c:v>84299049</c:v>
                </c:pt>
                <c:pt idx="2">
                  <c:v>63524046</c:v>
                </c:pt>
                <c:pt idx="3">
                  <c:v>59041965</c:v>
                </c:pt>
                <c:pt idx="4">
                  <c:v>55194664</c:v>
                </c:pt>
                <c:pt idx="5">
                  <c:v>606999463</c:v>
                </c:pt>
              </c:numCache>
            </c:numRef>
          </c:val>
        </c:ser>
      </c:pieChart>
      <c:spPr>
        <a:noFill/>
        <a:ln>
          <a:noFill/>
        </a:ln>
      </c:spPr>
    </c:plotArea>
    <c:legend>
      <c:legendPos val="r"/>
      <c:layout>
        <c:manualLayout>
          <c:xMode val="edge"/>
          <c:yMode val="edge"/>
          <c:x val="0.557"/>
          <c:y val="0.2875"/>
          <c:w val="0.432"/>
          <c:h val="0.514"/>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3415011"/>
        <c:axId val="55190780"/>
      </c:barChart>
      <c:catAx>
        <c:axId val="43415011"/>
        <c:scaling>
          <c:orientation val="minMax"/>
        </c:scaling>
        <c:axPos val="b"/>
        <c:delete val="0"/>
        <c:numFmt formatCode="General" sourceLinked="1"/>
        <c:majorTickMark val="cross"/>
        <c:minorTickMark val="none"/>
        <c:tickLblPos val="nextTo"/>
        <c:spPr>
          <a:ln w="3175">
            <a:solidFill>
              <a:srgbClr val="000000"/>
            </a:solidFill>
          </a:ln>
        </c:spPr>
        <c:crossAx val="55190780"/>
        <c:crosses val="autoZero"/>
        <c:auto val="1"/>
        <c:lblOffset val="100"/>
        <c:tickLblSkip val="1"/>
        <c:noMultiLvlLbl val="0"/>
      </c:catAx>
      <c:valAx>
        <c:axId val="55190780"/>
        <c:scaling>
          <c:orientation val="minMax"/>
        </c:scaling>
        <c:axPos val="l"/>
        <c:delete val="0"/>
        <c:numFmt formatCode="General" sourceLinked="1"/>
        <c:majorTickMark val="cross"/>
        <c:minorTickMark val="none"/>
        <c:tickLblPos val="nextTo"/>
        <c:spPr>
          <a:ln w="3175">
            <a:solidFill>
              <a:srgbClr val="000000"/>
            </a:solidFill>
          </a:ln>
        </c:spPr>
        <c:crossAx val="434150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6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25"/>
          <c:y val="0.14575"/>
          <c:w val="0.96525"/>
          <c:h val="0.75875"/>
        </c:manualLayout>
      </c:layout>
      <c:barChart>
        <c:barDir val="bar"/>
        <c:grouping val="clustered"/>
        <c:varyColors val="0"/>
        <c:ser>
          <c:idx val="1"/>
          <c:order val="0"/>
          <c:tx>
            <c:strRef>
              <c:f>Daten!$B$75</c:f>
              <c:strCache>
                <c:ptCount val="1"/>
                <c:pt idx="0">
                  <c:v>6. Einfuhr im 2. Vierteljahr 2011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Japan </c:v>
                </c:pt>
                <c:pt idx="3">
                  <c:v>Russische Föderation</c:v>
                </c:pt>
                <c:pt idx="4">
                  <c:v>Vereinigte Staaten</c:v>
                </c:pt>
                <c:pt idx="5">
                  <c:v>Belgien </c:v>
                </c:pt>
                <c:pt idx="6">
                  <c:v>Frankreich</c:v>
                </c:pt>
                <c:pt idx="7">
                  <c:v>Spanien </c:v>
                </c:pt>
                <c:pt idx="8">
                  <c:v>Tschechische Republik </c:v>
                </c:pt>
                <c:pt idx="9">
                  <c:v>Vereinigtes Königreich</c:v>
                </c:pt>
                <c:pt idx="10">
                  <c:v>Österreich</c:v>
                </c:pt>
                <c:pt idx="11">
                  <c:v>Niederlande </c:v>
                </c:pt>
                <c:pt idx="12">
                  <c:v>Polen </c:v>
                </c:pt>
                <c:pt idx="13">
                  <c:v>Volksrepublik China</c:v>
                </c:pt>
                <c:pt idx="14">
                  <c:v>Italien </c:v>
                </c:pt>
              </c:strCache>
            </c:strRef>
          </c:cat>
          <c:val>
            <c:numRef>
              <c:f>Daten!$B$76:$B$90</c:f>
              <c:numCache>
                <c:ptCount val="15"/>
                <c:pt idx="0">
                  <c:v>39.028</c:v>
                </c:pt>
                <c:pt idx="1">
                  <c:v>42.815</c:v>
                </c:pt>
                <c:pt idx="2">
                  <c:v>52.394</c:v>
                </c:pt>
                <c:pt idx="3">
                  <c:v>57.603</c:v>
                </c:pt>
                <c:pt idx="4">
                  <c:v>78.479</c:v>
                </c:pt>
                <c:pt idx="5">
                  <c:v>104.713</c:v>
                </c:pt>
                <c:pt idx="6">
                  <c:v>108.124</c:v>
                </c:pt>
                <c:pt idx="7">
                  <c:v>111.837</c:v>
                </c:pt>
                <c:pt idx="8">
                  <c:v>114.63</c:v>
                </c:pt>
                <c:pt idx="9">
                  <c:v>116.829</c:v>
                </c:pt>
                <c:pt idx="10">
                  <c:v>134.975</c:v>
                </c:pt>
                <c:pt idx="11">
                  <c:v>138.467</c:v>
                </c:pt>
                <c:pt idx="12">
                  <c:v>149.048</c:v>
                </c:pt>
                <c:pt idx="13">
                  <c:v>171.521</c:v>
                </c:pt>
                <c:pt idx="14">
                  <c:v>174.973</c:v>
                </c:pt>
              </c:numCache>
            </c:numRef>
          </c:val>
        </c:ser>
        <c:axId val="35869175"/>
        <c:axId val="54387120"/>
      </c:barChart>
      <c:catAx>
        <c:axId val="3586917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387120"/>
        <c:crosses val="autoZero"/>
        <c:auto val="1"/>
        <c:lblOffset val="100"/>
        <c:tickLblSkip val="1"/>
        <c:noMultiLvlLbl val="0"/>
      </c:catAx>
      <c:valAx>
        <c:axId val="54387120"/>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869175"/>
        <c:crossesAt val="1"/>
        <c:crossBetween val="between"/>
        <c:dispUnits/>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25"/>
          <c:y val="0.14575"/>
          <c:w val="0.96525"/>
          <c:h val="0.7575"/>
        </c:manualLayout>
      </c:layout>
      <c:barChart>
        <c:barDir val="bar"/>
        <c:grouping val="clustered"/>
        <c:varyColors val="0"/>
        <c:ser>
          <c:idx val="1"/>
          <c:order val="0"/>
          <c:tx>
            <c:strRef>
              <c:f>Daten!$B$58</c:f>
              <c:strCache>
                <c:ptCount val="1"/>
                <c:pt idx="0">
                  <c:v>5. Ausfuhr im 2. Vierteljahr 2011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Ungarn</c:v>
                </c:pt>
                <c:pt idx="3">
                  <c:v>Schweiz </c:v>
                </c:pt>
                <c:pt idx="4">
                  <c:v>Belgien </c:v>
                </c:pt>
                <c:pt idx="5">
                  <c:v>Spanien </c:v>
                </c:pt>
                <c:pt idx="6">
                  <c:v>Polen </c:v>
                </c:pt>
                <c:pt idx="7">
                  <c:v>Volksrepublik China</c:v>
                </c:pt>
                <c:pt idx="8">
                  <c:v>Niederlande </c:v>
                </c:pt>
                <c:pt idx="9">
                  <c:v>Tschechische Republik </c:v>
                </c:pt>
                <c:pt idx="10">
                  <c:v>Vereinigte Staaten</c:v>
                </c:pt>
                <c:pt idx="11">
                  <c:v>Österreich</c:v>
                </c:pt>
                <c:pt idx="12">
                  <c:v>Italien </c:v>
                </c:pt>
                <c:pt idx="13">
                  <c:v>Vereinigtes Königreich</c:v>
                </c:pt>
                <c:pt idx="14">
                  <c:v>Frankreich</c:v>
                </c:pt>
              </c:strCache>
            </c:strRef>
          </c:cat>
          <c:val>
            <c:numRef>
              <c:f>Daten!$B$59:$B$73</c:f>
              <c:numCache>
                <c:ptCount val="15"/>
                <c:pt idx="0">
                  <c:v>59.338</c:v>
                </c:pt>
                <c:pt idx="1">
                  <c:v>84.387</c:v>
                </c:pt>
                <c:pt idx="2">
                  <c:v>98.967</c:v>
                </c:pt>
                <c:pt idx="3">
                  <c:v>99.064</c:v>
                </c:pt>
                <c:pt idx="4">
                  <c:v>112.74</c:v>
                </c:pt>
                <c:pt idx="5">
                  <c:v>155.782</c:v>
                </c:pt>
                <c:pt idx="6">
                  <c:v>161.967</c:v>
                </c:pt>
                <c:pt idx="7">
                  <c:v>164.567</c:v>
                </c:pt>
                <c:pt idx="8">
                  <c:v>165.81</c:v>
                </c:pt>
                <c:pt idx="9">
                  <c:v>173.693</c:v>
                </c:pt>
                <c:pt idx="10">
                  <c:v>176.004</c:v>
                </c:pt>
                <c:pt idx="11">
                  <c:v>193.851</c:v>
                </c:pt>
                <c:pt idx="12">
                  <c:v>196.827</c:v>
                </c:pt>
                <c:pt idx="13">
                  <c:v>275.002</c:v>
                </c:pt>
                <c:pt idx="14">
                  <c:v>282.209</c:v>
                </c:pt>
              </c:numCache>
            </c:numRef>
          </c:val>
        </c:ser>
        <c:axId val="19722033"/>
        <c:axId val="43280570"/>
      </c:barChart>
      <c:catAx>
        <c:axId val="1972203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280570"/>
        <c:crosses val="autoZero"/>
        <c:auto val="1"/>
        <c:lblOffset val="100"/>
        <c:tickLblSkip val="1"/>
        <c:noMultiLvlLbl val="0"/>
      </c:catAx>
      <c:valAx>
        <c:axId val="43280570"/>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722033"/>
        <c:crossesAt val="1"/>
        <c:crossBetween val="between"/>
        <c:dispUnits/>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6954973"/>
        <c:axId val="41268166"/>
      </c:barChart>
      <c:catAx>
        <c:axId val="26954973"/>
        <c:scaling>
          <c:orientation val="minMax"/>
        </c:scaling>
        <c:axPos val="b"/>
        <c:delete val="0"/>
        <c:numFmt formatCode="General" sourceLinked="1"/>
        <c:majorTickMark val="cross"/>
        <c:minorTickMark val="none"/>
        <c:tickLblPos val="nextTo"/>
        <c:spPr>
          <a:ln w="3175">
            <a:solidFill>
              <a:srgbClr val="000000"/>
            </a:solidFill>
          </a:ln>
        </c:spPr>
        <c:crossAx val="41268166"/>
        <c:crosses val="autoZero"/>
        <c:auto val="1"/>
        <c:lblOffset val="100"/>
        <c:tickLblSkip val="1"/>
        <c:noMultiLvlLbl val="0"/>
      </c:catAx>
      <c:valAx>
        <c:axId val="41268166"/>
        <c:scaling>
          <c:orientation val="minMax"/>
        </c:scaling>
        <c:axPos val="l"/>
        <c:delete val="0"/>
        <c:numFmt formatCode="General" sourceLinked="1"/>
        <c:majorTickMark val="cross"/>
        <c:minorTickMark val="none"/>
        <c:tickLblPos val="nextTo"/>
        <c:spPr>
          <a:ln w="3175">
            <a:solidFill>
              <a:srgbClr val="000000"/>
            </a:solidFill>
          </a:ln>
        </c:spPr>
        <c:crossAx val="2695497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6.emf" /><Relationship Id="rId5" Type="http://schemas.openxmlformats.org/officeDocument/2006/relationships/image" Target="../media/image9.emf" /><Relationship Id="rId6" Type="http://schemas.openxmlformats.org/officeDocument/2006/relationships/image" Target="../media/image2.emf" /><Relationship Id="rId7" Type="http://schemas.openxmlformats.org/officeDocument/2006/relationships/image" Target="../media/image5.emf" /><Relationship Id="rId8" Type="http://schemas.openxmlformats.org/officeDocument/2006/relationships/image" Target="../media/image3.emf" /><Relationship Id="rId9" Type="http://schemas.openxmlformats.org/officeDocument/2006/relationships/image" Target="../media/image4.emf" /><Relationship Id="rId10" Type="http://schemas.openxmlformats.org/officeDocument/2006/relationships/image" Target="../media/image6.emf" /><Relationship Id="rId11" Type="http://schemas.openxmlformats.org/officeDocument/2006/relationships/image" Target="../media/image7.emf" /><Relationship Id="rId12" Type="http://schemas.openxmlformats.org/officeDocument/2006/relationships/image" Target="../media/image8.emf" /><Relationship Id="rId13" Type="http://schemas.openxmlformats.org/officeDocument/2006/relationships/image" Target="../media/image1.emf" /><Relationship Id="rId14" Type="http://schemas.openxmlformats.org/officeDocument/2006/relationships/image" Target="../media/image10.emf" /><Relationship Id="rId15" Type="http://schemas.openxmlformats.org/officeDocument/2006/relationships/image" Target="../media/image14.emf" /><Relationship Id="rId16" Type="http://schemas.openxmlformats.org/officeDocument/2006/relationships/image" Target="../media/image20.emf" /><Relationship Id="rId17" Type="http://schemas.openxmlformats.org/officeDocument/2006/relationships/image" Target="../media/image12.emf" /><Relationship Id="rId18"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42</xdr:row>
      <xdr:rowOff>257175</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803910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98220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73492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55395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80122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13472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88745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84960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90587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21995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43</xdr:row>
      <xdr:rowOff>76200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86765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67727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86765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02957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19150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35342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51535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62100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0.86625</cdr:y>
    </cdr:from>
    <cdr:to>
      <cdr:x>1</cdr:x>
      <cdr:y>0.9915</cdr:y>
    </cdr:to>
    <cdr:sp>
      <cdr:nvSpPr>
        <cdr:cNvPr id="1" name="Text Box 1"/>
        <cdr:cNvSpPr txBox="1">
          <a:spLocks noChangeArrowheads="1"/>
        </cdr:cNvSpPr>
      </cdr:nvSpPr>
      <cdr:spPr>
        <a:xfrm>
          <a:off x="0" y="3638550"/>
          <a:ext cx="637222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0.92675</cdr:y>
    </cdr:from>
    <cdr:to>
      <cdr:x>0.30275</cdr:x>
      <cdr:y>0.99375</cdr:y>
    </cdr:to>
    <cdr:sp>
      <cdr:nvSpPr>
        <cdr:cNvPr id="2" name="Text Box 2"/>
        <cdr:cNvSpPr txBox="1">
          <a:spLocks noChangeArrowheads="1"/>
        </cdr:cNvSpPr>
      </cdr:nvSpPr>
      <cdr:spPr>
        <a:xfrm>
          <a:off x="0" y="3895725"/>
          <a:ext cx="19240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0.87025</cdr:y>
    </cdr:from>
    <cdr:to>
      <cdr:x>1</cdr:x>
      <cdr:y>0.99125</cdr:y>
    </cdr:to>
    <cdr:sp>
      <cdr:nvSpPr>
        <cdr:cNvPr id="1" name="Text Box 1"/>
        <cdr:cNvSpPr txBox="1">
          <a:spLocks noChangeArrowheads="1"/>
        </cdr:cNvSpPr>
      </cdr:nvSpPr>
      <cdr:spPr>
        <a:xfrm>
          <a:off x="0" y="3752850"/>
          <a:ext cx="637222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0.92775</cdr:y>
    </cdr:from>
    <cdr:to>
      <cdr:x>0.30275</cdr:x>
      <cdr:y>0.993</cdr:y>
    </cdr:to>
    <cdr:sp>
      <cdr:nvSpPr>
        <cdr:cNvPr id="2" name="Text Box 2"/>
        <cdr:cNvSpPr txBox="1">
          <a:spLocks noChangeArrowheads="1"/>
        </cdr:cNvSpPr>
      </cdr:nvSpPr>
      <cdr:spPr>
        <a:xfrm>
          <a:off x="0" y="4000500"/>
          <a:ext cx="19240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0.5415</cdr:y>
    </cdr:from>
    <cdr:to>
      <cdr:x>0.9815</cdr:x>
      <cdr:y>0.99775</cdr:y>
    </cdr:to>
    <cdr:graphicFrame>
      <cdr:nvGraphicFramePr>
        <cdr:cNvPr id="1" name="Chart 163"/>
        <cdr:cNvGraphicFramePr/>
      </cdr:nvGraphicFramePr>
      <cdr:xfrm>
        <a:off x="0" y="4991100"/>
        <a:ext cx="6343650" cy="42100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0.9815</cdr:x>
      <cdr:y>0.468</cdr:y>
    </cdr:to>
    <cdr:graphicFrame>
      <cdr:nvGraphicFramePr>
        <cdr:cNvPr id="2" name="Chart 164"/>
        <cdr:cNvGraphicFramePr/>
      </cdr:nvGraphicFramePr>
      <cdr:xfrm>
        <a:off x="0" y="0"/>
        <a:ext cx="6343650" cy="43148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0.9815</cdr:x>
      <cdr:y>0.997</cdr:y>
    </cdr:to>
    <cdr:graphicFrame>
      <cdr:nvGraphicFramePr>
        <cdr:cNvPr id="1" name="Chart 244"/>
        <cdr:cNvGraphicFramePr/>
      </cdr:nvGraphicFramePr>
      <cdr:xfrm>
        <a:off x="0" y="0"/>
        <a:ext cx="6343650" cy="9201150"/>
      </cdr:xfrm>
      <a:graphic>
        <a:graphicData uri="http://schemas.openxmlformats.org/drawingml/2006/chart">
          <c:chart r:id="rId1"/>
        </a:graphicData>
      </a:graphic>
    </cdr:graphicFrame>
  </cdr:relSizeAnchor>
  <cdr:relSizeAnchor xmlns:cdr="http://schemas.openxmlformats.org/drawingml/2006/chartDrawing">
    <cdr:from>
      <cdr:x>0</cdr:x>
      <cdr:y>0.94875</cdr:y>
    </cdr:from>
    <cdr:to>
      <cdr:x>0.30825</cdr:x>
      <cdr:y>0.99</cdr:y>
    </cdr:to>
    <cdr:sp>
      <cdr:nvSpPr>
        <cdr:cNvPr id="2" name="Text Box 2053"/>
        <cdr:cNvSpPr txBox="1">
          <a:spLocks noChangeArrowheads="1"/>
        </cdr:cNvSpPr>
      </cdr:nvSpPr>
      <cdr:spPr>
        <a:xfrm>
          <a:off x="0" y="875347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-0.0005</cdr:y>
    </cdr:from>
    <cdr:to>
      <cdr:x>0.30425</cdr:x>
      <cdr:y>0.205</cdr:y>
    </cdr:to>
    <cdr:sp>
      <cdr:nvSpPr>
        <cdr:cNvPr id="1" name="Text Box 1"/>
        <cdr:cNvSpPr txBox="1">
          <a:spLocks noChangeArrowheads="1"/>
        </cdr:cNvSpPr>
      </cdr:nvSpPr>
      <cdr:spPr>
        <a:xfrm>
          <a:off x="0" y="0"/>
          <a:ext cx="1933575" cy="8858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0.933</cdr:y>
    </cdr:from>
    <cdr:to>
      <cdr:x>0.30425</cdr:x>
      <cdr:y>0.99975</cdr:y>
    </cdr:to>
    <cdr:sp>
      <cdr:nvSpPr>
        <cdr:cNvPr id="2" name="Text Box 2"/>
        <cdr:cNvSpPr txBox="1">
          <a:spLocks noChangeArrowheads="1"/>
        </cdr:cNvSpPr>
      </cdr:nvSpPr>
      <cdr:spPr>
        <a:xfrm>
          <a:off x="0" y="4019550"/>
          <a:ext cx="19335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0.30425</cdr:x>
      <cdr:y>0.2065</cdr:y>
    </cdr:to>
    <cdr:sp>
      <cdr:nvSpPr>
        <cdr:cNvPr id="1" name="Text Box 1"/>
        <cdr:cNvSpPr txBox="1">
          <a:spLocks noChangeArrowheads="1"/>
        </cdr:cNvSpPr>
      </cdr:nvSpPr>
      <cdr:spPr>
        <a:xfrm>
          <a:off x="0" y="0"/>
          <a:ext cx="1933575"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0.932</cdr:y>
    </cdr:from>
    <cdr:to>
      <cdr:x>0.30425</cdr:x>
      <cdr:y>1</cdr:y>
    </cdr:to>
    <cdr:sp>
      <cdr:nvSpPr>
        <cdr:cNvPr id="2" name="Text Box 2"/>
        <cdr:cNvSpPr txBox="1">
          <a:spLocks noChangeArrowheads="1"/>
        </cdr:cNvSpPr>
      </cdr:nvSpPr>
      <cdr:spPr>
        <a:xfrm>
          <a:off x="0" y="3914775"/>
          <a:ext cx="19335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0.9815</cdr:x>
      <cdr:y>0.468</cdr:y>
    </cdr:to>
    <cdr:graphicFrame>
      <cdr:nvGraphicFramePr>
        <cdr:cNvPr id="1" name="Chart 163"/>
        <cdr:cNvGraphicFramePr/>
      </cdr:nvGraphicFramePr>
      <cdr:xfrm>
        <a:off x="0" y="0"/>
        <a:ext cx="6343650" cy="4314825"/>
      </cdr:xfrm>
      <a:graphic>
        <a:graphicData uri="http://schemas.openxmlformats.org/drawingml/2006/chart">
          <c:chart r:id="rId1"/>
        </a:graphicData>
      </a:graphic>
    </cdr:graphicFrame>
  </cdr:relSizeAnchor>
  <cdr:relSizeAnchor xmlns:cdr="http://schemas.openxmlformats.org/drawingml/2006/chartDrawing">
    <cdr:from>
      <cdr:x>0</cdr:x>
      <cdr:y>0.5425</cdr:y>
    </cdr:from>
    <cdr:to>
      <cdr:x>0.9815</cdr:x>
      <cdr:y>0.99775</cdr:y>
    </cdr:to>
    <cdr:graphicFrame>
      <cdr:nvGraphicFramePr>
        <cdr:cNvPr id="2" name="Chart 164"/>
        <cdr:cNvGraphicFramePr/>
      </cdr:nvGraphicFramePr>
      <cdr:xfrm>
        <a:off x="0" y="5000625"/>
        <a:ext cx="6343650" cy="420052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0.92525</cdr:y>
    </cdr:from>
    <cdr:to>
      <cdr:x>0.3</cdr:x>
      <cdr:y>0.99675</cdr:y>
    </cdr:to>
    <cdr:sp>
      <cdr:nvSpPr>
        <cdr:cNvPr id="1" name="Text Box 1"/>
        <cdr:cNvSpPr txBox="1">
          <a:spLocks noChangeArrowheads="1"/>
        </cdr:cNvSpPr>
      </cdr:nvSpPr>
      <cdr:spPr>
        <a:xfrm>
          <a:off x="0" y="3990975"/>
          <a:ext cx="190500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0.92975</cdr:y>
    </cdr:from>
    <cdr:to>
      <cdr:x>0.3005</cdr:x>
      <cdr:y>0.999</cdr:y>
    </cdr:to>
    <cdr:sp>
      <cdr:nvSpPr>
        <cdr:cNvPr id="1" name="Text Box 1"/>
        <cdr:cNvSpPr txBox="1">
          <a:spLocks noChangeArrowheads="1"/>
        </cdr:cNvSpPr>
      </cdr:nvSpPr>
      <cdr:spPr>
        <a:xfrm>
          <a:off x="0" y="3905250"/>
          <a:ext cx="19050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0.9815</cdr:x>
      <cdr:y>0.468</cdr:y>
    </cdr:to>
    <cdr:graphicFrame>
      <cdr:nvGraphicFramePr>
        <cdr:cNvPr id="1" name="Chart 163"/>
        <cdr:cNvGraphicFramePr/>
      </cdr:nvGraphicFramePr>
      <cdr:xfrm>
        <a:off x="0" y="0"/>
        <a:ext cx="6343650" cy="4314825"/>
      </cdr:xfrm>
      <a:graphic>
        <a:graphicData uri="http://schemas.openxmlformats.org/drawingml/2006/chart">
          <c:chart r:id="rId1"/>
        </a:graphicData>
      </a:graphic>
    </cdr:graphicFrame>
  </cdr:relSizeAnchor>
  <cdr:relSizeAnchor xmlns:cdr="http://schemas.openxmlformats.org/drawingml/2006/chartDrawing">
    <cdr:from>
      <cdr:x>0</cdr:x>
      <cdr:y>0.5425</cdr:y>
    </cdr:from>
    <cdr:to>
      <cdr:x>0.9815</cdr:x>
      <cdr:y>0.99775</cdr:y>
    </cdr:to>
    <cdr:graphicFrame>
      <cdr:nvGraphicFramePr>
        <cdr:cNvPr id="2" name="Chart 164"/>
        <cdr:cNvGraphicFramePr/>
      </cdr:nvGraphicFramePr>
      <cdr:xfrm>
        <a:off x="0" y="5000625"/>
        <a:ext cx="6343650" cy="42005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1" customWidth="1"/>
  </cols>
  <sheetData>
    <row r="1" spans="1:2" ht="15.75">
      <c r="A1" s="420" t="s">
        <v>1270</v>
      </c>
      <c r="B1" s="420"/>
    </row>
    <row r="4" spans="1:2" ht="12.75">
      <c r="A4" s="17" t="s">
        <v>1284</v>
      </c>
      <c r="B4" s="17"/>
    </row>
    <row r="5" spans="1:2" ht="14.25">
      <c r="A5" s="132"/>
      <c r="B5" s="132"/>
    </row>
    <row r="6" spans="1:2" ht="14.25">
      <c r="A6" s="132"/>
      <c r="B6" s="132"/>
    </row>
    <row r="7" spans="1:2" ht="12.75">
      <c r="A7" s="421" t="s">
        <v>1271</v>
      </c>
      <c r="B7" s="422"/>
    </row>
    <row r="10" spans="1:2" ht="12.75">
      <c r="A10" s="422" t="s">
        <v>1285</v>
      </c>
      <c r="B10" s="422"/>
    </row>
    <row r="11" ht="12.75">
      <c r="A11" s="421" t="s">
        <v>1272</v>
      </c>
    </row>
    <row r="14" ht="12.75">
      <c r="A14" s="421" t="s">
        <v>1273</v>
      </c>
    </row>
    <row r="17" ht="12.75">
      <c r="A17" s="421" t="s">
        <v>1274</v>
      </c>
    </row>
    <row r="18" ht="12.75">
      <c r="A18" s="421" t="s">
        <v>1275</v>
      </c>
    </row>
    <row r="19" ht="12.75">
      <c r="A19" s="421" t="s">
        <v>1276</v>
      </c>
    </row>
    <row r="20" ht="12.75">
      <c r="A20" s="421" t="s">
        <v>1277</v>
      </c>
    </row>
    <row r="21" ht="12.75">
      <c r="A21" s="421" t="s">
        <v>1278</v>
      </c>
    </row>
    <row r="24" spans="1:2" ht="12.75">
      <c r="A24" s="423" t="s">
        <v>1279</v>
      </c>
      <c r="B24" s="423"/>
    </row>
    <row r="25" spans="1:2" ht="38.25">
      <c r="A25" s="424" t="s">
        <v>1280</v>
      </c>
      <c r="B25" s="424"/>
    </row>
    <row r="28" spans="1:2" ht="12.75">
      <c r="A28" s="423" t="s">
        <v>1281</v>
      </c>
      <c r="B28" s="423"/>
    </row>
    <row r="29" spans="1:2" ht="51">
      <c r="A29" s="424" t="s">
        <v>1282</v>
      </c>
      <c r="B29" s="424"/>
    </row>
    <row r="30" ht="12.75">
      <c r="A30" s="421" t="s">
        <v>1283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1207</v>
      </c>
      <c r="I1" s="56" t="s">
        <v>768</v>
      </c>
      <c r="J1" s="57"/>
      <c r="K1" s="57"/>
      <c r="L1" s="53"/>
      <c r="P1" s="58"/>
    </row>
    <row r="2" spans="1:16" ht="15">
      <c r="A2" s="59"/>
      <c r="B2" s="59"/>
      <c r="C2" s="59"/>
      <c r="D2" s="59"/>
      <c r="E2" s="59"/>
      <c r="F2" s="60"/>
      <c r="G2" s="60"/>
      <c r="H2" s="60"/>
      <c r="I2" s="60"/>
      <c r="J2" s="60"/>
      <c r="P2" s="61"/>
    </row>
    <row r="3" spans="1:16" ht="12.75" customHeight="1">
      <c r="A3" s="464" t="s">
        <v>1238</v>
      </c>
      <c r="B3" s="460" t="s">
        <v>765</v>
      </c>
      <c r="C3" s="461"/>
      <c r="D3" s="461"/>
      <c r="E3" s="448"/>
      <c r="F3" s="485" t="s">
        <v>937</v>
      </c>
      <c r="G3" s="486"/>
      <c r="H3" s="480" t="s">
        <v>482</v>
      </c>
      <c r="I3" s="481"/>
      <c r="J3" s="481"/>
      <c r="K3" s="481"/>
      <c r="L3" s="481"/>
      <c r="M3" s="481"/>
      <c r="N3" s="481"/>
      <c r="O3" s="482"/>
      <c r="P3" s="473" t="s">
        <v>1041</v>
      </c>
    </row>
    <row r="4" spans="1:16" ht="12.75" customHeight="1">
      <c r="A4" s="465"/>
      <c r="B4" s="462"/>
      <c r="C4" s="461"/>
      <c r="D4" s="461"/>
      <c r="E4" s="448"/>
      <c r="F4" s="487"/>
      <c r="G4" s="488"/>
      <c r="H4" s="484" t="s">
        <v>207</v>
      </c>
      <c r="I4" s="469" t="s">
        <v>483</v>
      </c>
      <c r="J4" s="470"/>
      <c r="K4" s="465" t="s">
        <v>209</v>
      </c>
      <c r="L4" s="476" t="s">
        <v>210</v>
      </c>
      <c r="M4" s="476" t="s">
        <v>211</v>
      </c>
      <c r="N4" s="477" t="s">
        <v>1140</v>
      </c>
      <c r="O4" s="476" t="s">
        <v>212</v>
      </c>
      <c r="P4" s="474"/>
    </row>
    <row r="5" spans="1:16" ht="12.75" customHeight="1">
      <c r="A5" s="465"/>
      <c r="B5" s="462"/>
      <c r="C5" s="461"/>
      <c r="D5" s="461"/>
      <c r="E5" s="448"/>
      <c r="F5" s="489"/>
      <c r="G5" s="483"/>
      <c r="H5" s="471"/>
      <c r="I5" s="478" t="s">
        <v>766</v>
      </c>
      <c r="J5" s="467" t="s">
        <v>767</v>
      </c>
      <c r="K5" s="465"/>
      <c r="L5" s="476"/>
      <c r="M5" s="476"/>
      <c r="N5" s="476"/>
      <c r="O5" s="476"/>
      <c r="P5" s="474"/>
    </row>
    <row r="6" spans="1:16" ht="17.25" customHeight="1">
      <c r="A6" s="465"/>
      <c r="B6" s="462"/>
      <c r="C6" s="461"/>
      <c r="D6" s="461"/>
      <c r="E6" s="448"/>
      <c r="F6" s="62" t="s">
        <v>480</v>
      </c>
      <c r="G6" s="63" t="s">
        <v>938</v>
      </c>
      <c r="H6" s="472"/>
      <c r="I6" s="479"/>
      <c r="J6" s="468"/>
      <c r="K6" s="483"/>
      <c r="L6" s="468"/>
      <c r="M6" s="468"/>
      <c r="N6" s="468"/>
      <c r="O6" s="468"/>
      <c r="P6" s="474"/>
    </row>
    <row r="7" spans="1:16" ht="12.75">
      <c r="A7" s="466"/>
      <c r="B7" s="463"/>
      <c r="C7" s="463"/>
      <c r="D7" s="463"/>
      <c r="E7" s="449"/>
      <c r="F7" s="64" t="s">
        <v>481</v>
      </c>
      <c r="G7" s="65" t="s">
        <v>869</v>
      </c>
      <c r="H7" s="457" t="s">
        <v>481</v>
      </c>
      <c r="I7" s="458"/>
      <c r="J7" s="458"/>
      <c r="K7" s="458"/>
      <c r="L7" s="458"/>
      <c r="M7" s="458"/>
      <c r="N7" s="458"/>
      <c r="O7" s="459"/>
      <c r="P7" s="475"/>
    </row>
    <row r="8" spans="1:19" s="17" customFormat="1" ht="20.25" customHeight="1">
      <c r="A8" s="218" t="s">
        <v>213</v>
      </c>
      <c r="B8" s="151"/>
      <c r="C8" s="151" t="s">
        <v>496</v>
      </c>
      <c r="D8" s="151"/>
      <c r="E8" s="50"/>
      <c r="F8" s="67">
        <v>188651</v>
      </c>
      <c r="G8" s="68">
        <v>6</v>
      </c>
      <c r="H8" s="67">
        <v>175457</v>
      </c>
      <c r="I8" s="67">
        <v>165023</v>
      </c>
      <c r="J8" s="67">
        <v>124060</v>
      </c>
      <c r="K8" s="67">
        <v>3694</v>
      </c>
      <c r="L8" s="67">
        <v>4207</v>
      </c>
      <c r="M8" s="67">
        <v>3497</v>
      </c>
      <c r="N8" s="67">
        <v>1795</v>
      </c>
      <c r="O8" s="67" t="s">
        <v>708</v>
      </c>
      <c r="P8" s="152" t="s">
        <v>213</v>
      </c>
      <c r="R8" s="203"/>
      <c r="S8" s="203"/>
    </row>
    <row r="9" spans="1:19" ht="20.25" customHeight="1">
      <c r="A9" s="219">
        <v>315</v>
      </c>
      <c r="B9" s="148"/>
      <c r="C9" s="148"/>
      <c r="D9" s="290" t="s">
        <v>1054</v>
      </c>
      <c r="E9" s="43"/>
      <c r="F9" s="67">
        <v>47578</v>
      </c>
      <c r="G9" s="68">
        <v>1.5</v>
      </c>
      <c r="H9" s="67">
        <v>45841</v>
      </c>
      <c r="I9" s="67">
        <v>42053</v>
      </c>
      <c r="J9" s="67">
        <v>32193</v>
      </c>
      <c r="K9" s="67">
        <v>14</v>
      </c>
      <c r="L9" s="67">
        <v>1454</v>
      </c>
      <c r="M9" s="67">
        <v>190</v>
      </c>
      <c r="N9" s="67">
        <v>79</v>
      </c>
      <c r="O9" s="67" t="s">
        <v>708</v>
      </c>
      <c r="P9" s="153">
        <v>315</v>
      </c>
      <c r="R9" s="203"/>
      <c r="S9" s="203"/>
    </row>
    <row r="10" spans="1:19" ht="12.75">
      <c r="A10" s="219">
        <v>201</v>
      </c>
      <c r="B10" s="148"/>
      <c r="C10" s="148"/>
      <c r="D10" s="32" t="s">
        <v>1225</v>
      </c>
      <c r="E10" s="43"/>
      <c r="F10" s="67">
        <v>36886</v>
      </c>
      <c r="G10" s="68">
        <v>1.2</v>
      </c>
      <c r="H10" s="67">
        <v>35356</v>
      </c>
      <c r="I10" s="67">
        <v>35235</v>
      </c>
      <c r="J10" s="67">
        <v>28475</v>
      </c>
      <c r="K10" s="67">
        <v>301</v>
      </c>
      <c r="L10" s="67">
        <v>726</v>
      </c>
      <c r="M10" s="67">
        <v>503</v>
      </c>
      <c r="N10" s="67" t="s">
        <v>708</v>
      </c>
      <c r="O10" s="67" t="s">
        <v>708</v>
      </c>
      <c r="P10" s="153">
        <v>201</v>
      </c>
      <c r="R10" s="203"/>
      <c r="S10" s="203"/>
    </row>
    <row r="11" spans="1:19" ht="12.75">
      <c r="A11" s="219">
        <v>377</v>
      </c>
      <c r="B11" s="148"/>
      <c r="C11" s="148"/>
      <c r="D11" s="32" t="s">
        <v>1042</v>
      </c>
      <c r="E11" s="43"/>
      <c r="F11" s="67">
        <v>25940</v>
      </c>
      <c r="G11" s="68">
        <v>0.8</v>
      </c>
      <c r="H11" s="67">
        <v>22302</v>
      </c>
      <c r="I11" s="67">
        <v>21321</v>
      </c>
      <c r="J11" s="67">
        <v>14411</v>
      </c>
      <c r="K11" s="67">
        <v>82</v>
      </c>
      <c r="L11" s="67">
        <v>1587</v>
      </c>
      <c r="M11" s="67">
        <v>741</v>
      </c>
      <c r="N11" s="67">
        <v>1228</v>
      </c>
      <c r="O11" s="67" t="s">
        <v>708</v>
      </c>
      <c r="P11" s="153">
        <v>377</v>
      </c>
      <c r="R11" s="203"/>
      <c r="S11" s="203"/>
    </row>
    <row r="12" spans="1:19" s="17" customFormat="1" ht="20.25" customHeight="1">
      <c r="A12" s="220" t="s">
        <v>246</v>
      </c>
      <c r="B12" s="66"/>
      <c r="C12" s="66" t="s">
        <v>709</v>
      </c>
      <c r="D12" s="66"/>
      <c r="E12" s="50"/>
      <c r="F12" s="67">
        <v>2812048</v>
      </c>
      <c r="G12" s="68">
        <v>88.8</v>
      </c>
      <c r="H12" s="67">
        <v>2051660</v>
      </c>
      <c r="I12" s="67">
        <v>1795513</v>
      </c>
      <c r="J12" s="67">
        <v>1058297</v>
      </c>
      <c r="K12" s="67">
        <v>53204</v>
      </c>
      <c r="L12" s="67">
        <v>257916</v>
      </c>
      <c r="M12" s="67">
        <v>436348</v>
      </c>
      <c r="N12" s="67">
        <v>12920</v>
      </c>
      <c r="O12" s="67" t="s">
        <v>708</v>
      </c>
      <c r="P12" s="154" t="s">
        <v>246</v>
      </c>
      <c r="R12" s="203"/>
      <c r="S12" s="203"/>
    </row>
    <row r="13" spans="1:19" s="17" customFormat="1" ht="20.25" customHeight="1">
      <c r="A13" s="160" t="s">
        <v>710</v>
      </c>
      <c r="B13" s="155"/>
      <c r="C13" s="66" t="s">
        <v>711</v>
      </c>
      <c r="D13" s="66"/>
      <c r="E13" s="50"/>
      <c r="F13" s="67">
        <v>25545</v>
      </c>
      <c r="G13" s="68">
        <v>0.8</v>
      </c>
      <c r="H13" s="67">
        <v>16548</v>
      </c>
      <c r="I13" s="67">
        <v>9809</v>
      </c>
      <c r="J13" s="67">
        <v>7966</v>
      </c>
      <c r="K13" s="67">
        <v>5243</v>
      </c>
      <c r="L13" s="67">
        <v>1875</v>
      </c>
      <c r="M13" s="67">
        <v>1879</v>
      </c>
      <c r="N13" s="67" t="s">
        <v>708</v>
      </c>
      <c r="O13" s="67" t="s">
        <v>708</v>
      </c>
      <c r="P13" s="154" t="s">
        <v>710</v>
      </c>
      <c r="R13" s="203"/>
      <c r="S13" s="203"/>
    </row>
    <row r="14" spans="1:19" ht="20.25" customHeight="1">
      <c r="A14" s="219">
        <v>513</v>
      </c>
      <c r="B14" s="148"/>
      <c r="C14" s="148"/>
      <c r="D14" s="32" t="s">
        <v>1044</v>
      </c>
      <c r="E14" s="43"/>
      <c r="F14" s="67">
        <v>12686</v>
      </c>
      <c r="G14" s="68">
        <v>0.4</v>
      </c>
      <c r="H14" s="67">
        <v>10401</v>
      </c>
      <c r="I14" s="67">
        <v>5863</v>
      </c>
      <c r="J14" s="67">
        <v>4922</v>
      </c>
      <c r="K14" s="67">
        <v>5</v>
      </c>
      <c r="L14" s="67">
        <v>1729</v>
      </c>
      <c r="M14" s="67">
        <v>551</v>
      </c>
      <c r="N14" s="67" t="s">
        <v>708</v>
      </c>
      <c r="O14" s="67" t="s">
        <v>708</v>
      </c>
      <c r="P14" s="153">
        <v>513</v>
      </c>
      <c r="R14" s="203"/>
      <c r="S14" s="203"/>
    </row>
    <row r="15" spans="1:19" ht="12.75">
      <c r="A15" s="219">
        <v>506</v>
      </c>
      <c r="B15" s="148"/>
      <c r="C15" s="148"/>
      <c r="D15" s="290" t="s">
        <v>1055</v>
      </c>
      <c r="E15" s="43"/>
      <c r="F15" s="67">
        <v>8293</v>
      </c>
      <c r="G15" s="68">
        <v>0.3</v>
      </c>
      <c r="H15" s="67">
        <v>2039</v>
      </c>
      <c r="I15" s="67">
        <v>527</v>
      </c>
      <c r="J15" s="67">
        <v>320</v>
      </c>
      <c r="K15" s="67">
        <v>5229</v>
      </c>
      <c r="L15" s="67" t="s">
        <v>708</v>
      </c>
      <c r="M15" s="67">
        <v>1024</v>
      </c>
      <c r="N15" s="67" t="s">
        <v>708</v>
      </c>
      <c r="O15" s="67" t="s">
        <v>708</v>
      </c>
      <c r="P15" s="153">
        <v>506</v>
      </c>
      <c r="R15" s="203"/>
      <c r="S15" s="203"/>
    </row>
    <row r="16" spans="1:19" ht="12.75">
      <c r="A16" s="219">
        <v>590</v>
      </c>
      <c r="B16" s="148"/>
      <c r="C16" s="148"/>
      <c r="D16" s="32" t="s">
        <v>1051</v>
      </c>
      <c r="E16" s="43"/>
      <c r="F16" s="67">
        <v>1772</v>
      </c>
      <c r="G16" s="68">
        <v>0.1</v>
      </c>
      <c r="H16" s="67">
        <v>1543</v>
      </c>
      <c r="I16" s="67">
        <v>1070</v>
      </c>
      <c r="J16" s="67">
        <v>864</v>
      </c>
      <c r="K16" s="67" t="s">
        <v>708</v>
      </c>
      <c r="L16" s="67" t="s">
        <v>708</v>
      </c>
      <c r="M16" s="67">
        <v>229</v>
      </c>
      <c r="N16" s="67" t="s">
        <v>708</v>
      </c>
      <c r="O16" s="67" t="s">
        <v>708</v>
      </c>
      <c r="P16" s="153">
        <v>590</v>
      </c>
      <c r="R16" s="203"/>
      <c r="S16" s="203"/>
    </row>
    <row r="17" spans="1:19" s="17" customFormat="1" ht="20.25" customHeight="1">
      <c r="A17" s="160" t="s">
        <v>712</v>
      </c>
      <c r="B17" s="155"/>
      <c r="C17" s="66" t="s">
        <v>713</v>
      </c>
      <c r="D17" s="66"/>
      <c r="E17" s="50"/>
      <c r="F17" s="67">
        <v>151428</v>
      </c>
      <c r="G17" s="68">
        <v>4.8</v>
      </c>
      <c r="H17" s="67">
        <v>113518</v>
      </c>
      <c r="I17" s="67">
        <v>104444</v>
      </c>
      <c r="J17" s="67">
        <v>77131</v>
      </c>
      <c r="K17" s="67">
        <v>2524</v>
      </c>
      <c r="L17" s="67">
        <v>9746</v>
      </c>
      <c r="M17" s="67">
        <v>25436</v>
      </c>
      <c r="N17" s="67">
        <v>205</v>
      </c>
      <c r="O17" s="67" t="s">
        <v>708</v>
      </c>
      <c r="P17" s="154" t="s">
        <v>712</v>
      </c>
      <c r="R17" s="203"/>
      <c r="S17" s="203"/>
    </row>
    <row r="18" spans="1:19" ht="20.25" customHeight="1">
      <c r="A18" s="219">
        <v>607</v>
      </c>
      <c r="B18" s="148"/>
      <c r="C18" s="148"/>
      <c r="D18" s="32" t="s">
        <v>1045</v>
      </c>
      <c r="E18" s="43"/>
      <c r="F18" s="67">
        <v>38918</v>
      </c>
      <c r="G18" s="68">
        <v>1.2</v>
      </c>
      <c r="H18" s="67">
        <v>22807</v>
      </c>
      <c r="I18" s="67">
        <v>21771</v>
      </c>
      <c r="J18" s="67">
        <v>17049</v>
      </c>
      <c r="K18" s="67">
        <v>2218</v>
      </c>
      <c r="L18" s="67">
        <v>4633</v>
      </c>
      <c r="M18" s="67">
        <v>9260</v>
      </c>
      <c r="N18" s="67" t="s">
        <v>708</v>
      </c>
      <c r="O18" s="67" t="s">
        <v>708</v>
      </c>
      <c r="P18" s="153">
        <v>607</v>
      </c>
      <c r="R18" s="203"/>
      <c r="S18" s="203"/>
    </row>
    <row r="19" spans="1:19" ht="12.75">
      <c r="A19" s="219">
        <v>608</v>
      </c>
      <c r="B19" s="148"/>
      <c r="C19" s="148"/>
      <c r="D19" s="290" t="s">
        <v>1056</v>
      </c>
      <c r="E19" s="43"/>
      <c r="F19" s="67">
        <v>28695</v>
      </c>
      <c r="G19" s="68">
        <v>0.9</v>
      </c>
      <c r="H19" s="67">
        <v>27100</v>
      </c>
      <c r="I19" s="67">
        <v>24452</v>
      </c>
      <c r="J19" s="67">
        <v>22957</v>
      </c>
      <c r="K19" s="67">
        <v>4</v>
      </c>
      <c r="L19" s="67">
        <v>220</v>
      </c>
      <c r="M19" s="67">
        <v>1280</v>
      </c>
      <c r="N19" s="67">
        <v>91</v>
      </c>
      <c r="O19" s="67" t="s">
        <v>708</v>
      </c>
      <c r="P19" s="153">
        <v>608</v>
      </c>
      <c r="R19" s="203"/>
      <c r="S19" s="203"/>
    </row>
    <row r="20" spans="1:19" ht="12.75">
      <c r="A20" s="219">
        <v>609</v>
      </c>
      <c r="B20" s="148"/>
      <c r="C20" s="148"/>
      <c r="D20" s="32" t="s">
        <v>1046</v>
      </c>
      <c r="E20" s="43"/>
      <c r="F20" s="67">
        <v>18532</v>
      </c>
      <c r="G20" s="68">
        <v>0.6</v>
      </c>
      <c r="H20" s="67">
        <v>14320</v>
      </c>
      <c r="I20" s="67">
        <v>12428</v>
      </c>
      <c r="J20" s="67">
        <v>7954</v>
      </c>
      <c r="K20" s="67">
        <v>169</v>
      </c>
      <c r="L20" s="67">
        <v>1159</v>
      </c>
      <c r="M20" s="67">
        <v>2807</v>
      </c>
      <c r="N20" s="67">
        <v>76</v>
      </c>
      <c r="O20" s="67" t="s">
        <v>708</v>
      </c>
      <c r="P20" s="153">
        <v>609</v>
      </c>
      <c r="R20" s="203"/>
      <c r="S20" s="203"/>
    </row>
    <row r="21" spans="1:19" s="17" customFormat="1" ht="20.25" customHeight="1">
      <c r="A21" s="221" t="s">
        <v>289</v>
      </c>
      <c r="B21" s="66"/>
      <c r="C21" s="66" t="s">
        <v>714</v>
      </c>
      <c r="D21" s="66"/>
      <c r="E21" s="50"/>
      <c r="F21" s="67">
        <v>2635074</v>
      </c>
      <c r="G21" s="68">
        <v>83.2</v>
      </c>
      <c r="H21" s="67">
        <v>1921593</v>
      </c>
      <c r="I21" s="67">
        <v>1681260</v>
      </c>
      <c r="J21" s="67">
        <v>973200</v>
      </c>
      <c r="K21" s="67">
        <v>45437</v>
      </c>
      <c r="L21" s="67">
        <v>246295</v>
      </c>
      <c r="M21" s="67">
        <v>409034</v>
      </c>
      <c r="N21" s="67">
        <v>12715</v>
      </c>
      <c r="O21" s="67" t="s">
        <v>708</v>
      </c>
      <c r="P21" s="154" t="s">
        <v>289</v>
      </c>
      <c r="R21" s="203"/>
      <c r="S21" s="203"/>
    </row>
    <row r="22" spans="1:19" s="17" customFormat="1" ht="20.25" customHeight="1">
      <c r="A22" s="160" t="s">
        <v>715</v>
      </c>
      <c r="B22" s="155"/>
      <c r="C22" s="66" t="s">
        <v>716</v>
      </c>
      <c r="D22" s="155"/>
      <c r="E22" s="50"/>
      <c r="F22" s="67">
        <v>268263</v>
      </c>
      <c r="G22" s="68">
        <v>8.5</v>
      </c>
      <c r="H22" s="67">
        <v>204387</v>
      </c>
      <c r="I22" s="67">
        <v>177675</v>
      </c>
      <c r="J22" s="67">
        <v>107970</v>
      </c>
      <c r="K22" s="67">
        <v>1022</v>
      </c>
      <c r="L22" s="67">
        <v>15635</v>
      </c>
      <c r="M22" s="67">
        <v>46802</v>
      </c>
      <c r="N22" s="67">
        <v>417</v>
      </c>
      <c r="O22" s="67" t="s">
        <v>708</v>
      </c>
      <c r="P22" s="154" t="s">
        <v>715</v>
      </c>
      <c r="R22" s="203"/>
      <c r="S22" s="203"/>
    </row>
    <row r="23" spans="1:19" ht="20.25" customHeight="1">
      <c r="A23" s="219">
        <v>753</v>
      </c>
      <c r="B23" s="148"/>
      <c r="C23" s="148"/>
      <c r="D23" s="32" t="s">
        <v>1047</v>
      </c>
      <c r="E23" s="43"/>
      <c r="F23" s="67">
        <v>79284</v>
      </c>
      <c r="G23" s="68">
        <v>2.5</v>
      </c>
      <c r="H23" s="67">
        <v>75234</v>
      </c>
      <c r="I23" s="67">
        <v>66299</v>
      </c>
      <c r="J23" s="67">
        <v>37934</v>
      </c>
      <c r="K23" s="67">
        <v>18</v>
      </c>
      <c r="L23" s="67">
        <v>1354</v>
      </c>
      <c r="M23" s="67">
        <v>2678</v>
      </c>
      <c r="N23" s="67" t="s">
        <v>708</v>
      </c>
      <c r="O23" s="67" t="s">
        <v>708</v>
      </c>
      <c r="P23" s="153">
        <v>753</v>
      </c>
      <c r="R23" s="203"/>
      <c r="S23" s="203"/>
    </row>
    <row r="24" spans="1:19" ht="12.75">
      <c r="A24" s="219">
        <v>749</v>
      </c>
      <c r="B24" s="148"/>
      <c r="C24" s="148"/>
      <c r="D24" s="32" t="s">
        <v>1265</v>
      </c>
      <c r="E24" s="43"/>
      <c r="F24" s="67">
        <v>47377</v>
      </c>
      <c r="G24" s="68">
        <v>1.5</v>
      </c>
      <c r="H24" s="67">
        <v>22879</v>
      </c>
      <c r="I24" s="67">
        <v>20150</v>
      </c>
      <c r="J24" s="67">
        <v>14467</v>
      </c>
      <c r="K24" s="67">
        <v>584</v>
      </c>
      <c r="L24" s="67">
        <v>1773</v>
      </c>
      <c r="M24" s="67">
        <v>22134</v>
      </c>
      <c r="N24" s="67">
        <v>7</v>
      </c>
      <c r="O24" s="67" t="s">
        <v>708</v>
      </c>
      <c r="P24" s="153">
        <v>749</v>
      </c>
      <c r="R24" s="203"/>
      <c r="S24" s="203"/>
    </row>
    <row r="25" spans="1:19" ht="12.75">
      <c r="A25" s="219">
        <v>708</v>
      </c>
      <c r="B25" s="148"/>
      <c r="C25" s="148"/>
      <c r="D25" s="32" t="s">
        <v>1048</v>
      </c>
      <c r="E25" s="43"/>
      <c r="F25" s="67">
        <v>38545</v>
      </c>
      <c r="G25" s="68">
        <v>1.2</v>
      </c>
      <c r="H25" s="67">
        <v>34530</v>
      </c>
      <c r="I25" s="67">
        <v>32964</v>
      </c>
      <c r="J25" s="67">
        <v>18955</v>
      </c>
      <c r="K25" s="67">
        <v>97</v>
      </c>
      <c r="L25" s="67">
        <v>2642</v>
      </c>
      <c r="M25" s="67">
        <v>1276</v>
      </c>
      <c r="N25" s="67" t="s">
        <v>708</v>
      </c>
      <c r="O25" s="67" t="s">
        <v>708</v>
      </c>
      <c r="P25" s="153">
        <v>708</v>
      </c>
      <c r="R25" s="203"/>
      <c r="S25" s="203"/>
    </row>
    <row r="26" spans="1:19" s="17" customFormat="1" ht="20.25" customHeight="1">
      <c r="A26" s="160" t="s">
        <v>717</v>
      </c>
      <c r="B26" s="155"/>
      <c r="C26" s="66" t="s">
        <v>718</v>
      </c>
      <c r="D26" s="66"/>
      <c r="E26" s="50"/>
      <c r="F26" s="67">
        <v>2366811</v>
      </c>
      <c r="G26" s="68">
        <v>74.7</v>
      </c>
      <c r="H26" s="67">
        <v>1717206</v>
      </c>
      <c r="I26" s="67">
        <v>1503585</v>
      </c>
      <c r="J26" s="67">
        <v>865230</v>
      </c>
      <c r="K26" s="67">
        <v>44414</v>
      </c>
      <c r="L26" s="67">
        <v>230661</v>
      </c>
      <c r="M26" s="67">
        <v>362232</v>
      </c>
      <c r="N26" s="67">
        <v>12298</v>
      </c>
      <c r="O26" s="67" t="s">
        <v>708</v>
      </c>
      <c r="P26" s="154" t="s">
        <v>717</v>
      </c>
      <c r="R26" s="203"/>
      <c r="S26" s="203"/>
    </row>
    <row r="27" spans="1:19" ht="20.25" customHeight="1">
      <c r="A27" s="219">
        <v>884</v>
      </c>
      <c r="B27" s="148"/>
      <c r="C27" s="148"/>
      <c r="D27" s="32" t="s">
        <v>1057</v>
      </c>
      <c r="E27" s="43"/>
      <c r="F27" s="69">
        <v>368017</v>
      </c>
      <c r="G27" s="70">
        <v>11.6</v>
      </c>
      <c r="H27" s="69">
        <v>309366</v>
      </c>
      <c r="I27" s="69">
        <v>302459</v>
      </c>
      <c r="J27" s="69">
        <v>182461</v>
      </c>
      <c r="K27" s="69">
        <v>2674</v>
      </c>
      <c r="L27" s="69">
        <v>32485</v>
      </c>
      <c r="M27" s="69">
        <v>23040</v>
      </c>
      <c r="N27" s="69">
        <v>451</v>
      </c>
      <c r="O27" s="67" t="s">
        <v>708</v>
      </c>
      <c r="P27" s="153">
        <v>884</v>
      </c>
      <c r="R27" s="203"/>
      <c r="S27" s="203"/>
    </row>
    <row r="28" spans="1:19" ht="12.75">
      <c r="A28" s="219">
        <v>885</v>
      </c>
      <c r="B28" s="148"/>
      <c r="C28" s="148"/>
      <c r="D28" s="199" t="s">
        <v>1049</v>
      </c>
      <c r="E28" s="43"/>
      <c r="F28" s="69">
        <v>271726</v>
      </c>
      <c r="G28" s="70">
        <v>8.6</v>
      </c>
      <c r="H28" s="69">
        <v>269482</v>
      </c>
      <c r="I28" s="69">
        <v>262296</v>
      </c>
      <c r="J28" s="69">
        <v>115150</v>
      </c>
      <c r="K28" s="69">
        <v>1525</v>
      </c>
      <c r="L28" s="69">
        <v>2</v>
      </c>
      <c r="M28" s="69">
        <v>718</v>
      </c>
      <c r="N28" s="69" t="s">
        <v>708</v>
      </c>
      <c r="O28" s="67" t="s">
        <v>708</v>
      </c>
      <c r="P28" s="153">
        <v>885</v>
      </c>
      <c r="R28" s="203"/>
      <c r="S28" s="203"/>
    </row>
    <row r="29" spans="1:19" ht="12.75">
      <c r="A29" s="219">
        <v>834</v>
      </c>
      <c r="B29" s="148"/>
      <c r="C29" s="148"/>
      <c r="D29" s="32" t="s">
        <v>1266</v>
      </c>
      <c r="E29" s="43"/>
      <c r="F29" s="69">
        <v>175812</v>
      </c>
      <c r="G29" s="70">
        <v>5.6</v>
      </c>
      <c r="H29" s="69">
        <v>118525</v>
      </c>
      <c r="I29" s="69">
        <v>97602</v>
      </c>
      <c r="J29" s="69">
        <v>62796</v>
      </c>
      <c r="K29" s="69">
        <v>9062</v>
      </c>
      <c r="L29" s="69">
        <v>13460</v>
      </c>
      <c r="M29" s="69">
        <v>33396</v>
      </c>
      <c r="N29" s="69">
        <v>1369</v>
      </c>
      <c r="O29" s="67" t="s">
        <v>708</v>
      </c>
      <c r="P29" s="153">
        <v>834</v>
      </c>
      <c r="R29" s="203"/>
      <c r="S29" s="203"/>
    </row>
    <row r="30" spans="1:19" s="17" customFormat="1" ht="20.25" customHeight="1">
      <c r="A30" s="72"/>
      <c r="B30" s="73"/>
      <c r="C30" s="66" t="s">
        <v>719</v>
      </c>
      <c r="D30" s="66"/>
      <c r="E30" s="50"/>
      <c r="F30" s="74">
        <v>3167715</v>
      </c>
      <c r="G30" s="75">
        <v>100</v>
      </c>
      <c r="H30" s="74">
        <v>2393864</v>
      </c>
      <c r="I30" s="74">
        <v>2127183</v>
      </c>
      <c r="J30" s="74">
        <v>1278411</v>
      </c>
      <c r="K30" s="74">
        <v>56898</v>
      </c>
      <c r="L30" s="74">
        <v>262302</v>
      </c>
      <c r="M30" s="74">
        <v>439860</v>
      </c>
      <c r="N30" s="74">
        <v>14790</v>
      </c>
      <c r="O30" s="74" t="s">
        <v>708</v>
      </c>
      <c r="P30" s="153"/>
      <c r="R30" s="203"/>
      <c r="S30" s="203"/>
    </row>
    <row r="31" spans="1:19" s="17" customFormat="1" ht="4.5" customHeight="1">
      <c r="A31" s="73"/>
      <c r="B31" s="73"/>
      <c r="C31" s="66"/>
      <c r="D31" s="66"/>
      <c r="E31" s="73"/>
      <c r="F31" s="76"/>
      <c r="G31" s="77"/>
      <c r="H31" s="76"/>
      <c r="I31" s="76"/>
      <c r="J31" s="76"/>
      <c r="K31" s="76"/>
      <c r="L31" s="76"/>
      <c r="M31" s="76"/>
      <c r="N31" s="76"/>
      <c r="O31" s="78"/>
      <c r="P31" s="79"/>
      <c r="S31" s="203"/>
    </row>
    <row r="32" spans="1:19" s="17" customFormat="1" ht="4.5" customHeight="1">
      <c r="A32" s="73"/>
      <c r="B32" s="73"/>
      <c r="C32" s="66"/>
      <c r="D32" s="66"/>
      <c r="E32" s="73"/>
      <c r="F32" s="76"/>
      <c r="G32" s="77"/>
      <c r="H32" s="76"/>
      <c r="I32" s="76"/>
      <c r="J32" s="76"/>
      <c r="K32" s="76"/>
      <c r="L32" s="76"/>
      <c r="M32" s="76"/>
      <c r="N32" s="76"/>
      <c r="O32" s="78"/>
      <c r="P32" s="79"/>
      <c r="S32" s="203"/>
    </row>
    <row r="33" spans="1:19" s="17" customFormat="1" ht="4.5" customHeight="1">
      <c r="A33" s="73"/>
      <c r="B33" s="73"/>
      <c r="C33" s="66"/>
      <c r="D33" s="66"/>
      <c r="E33" s="73"/>
      <c r="F33" s="76"/>
      <c r="G33" s="77"/>
      <c r="H33" s="76"/>
      <c r="I33" s="76"/>
      <c r="J33" s="76"/>
      <c r="K33" s="76"/>
      <c r="L33" s="76"/>
      <c r="M33" s="76"/>
      <c r="N33" s="76"/>
      <c r="O33" s="78"/>
      <c r="P33" s="79"/>
      <c r="S33" s="203"/>
    </row>
    <row r="34" spans="1:19" ht="17.25">
      <c r="A34" s="52"/>
      <c r="B34" s="52"/>
      <c r="C34" s="53"/>
      <c r="D34" s="53"/>
      <c r="E34" s="53"/>
      <c r="F34" s="53"/>
      <c r="G34" s="54"/>
      <c r="H34" s="55" t="s">
        <v>1208</v>
      </c>
      <c r="I34" s="56" t="s">
        <v>6</v>
      </c>
      <c r="J34" s="57"/>
      <c r="K34" s="57"/>
      <c r="L34" s="53"/>
      <c r="P34" s="58"/>
      <c r="S34" s="203"/>
    </row>
    <row r="35" spans="1:19" ht="12.75">
      <c r="A35" s="14"/>
      <c r="B35" s="14"/>
      <c r="C35" s="14"/>
      <c r="D35" s="14"/>
      <c r="E35" s="14"/>
      <c r="P35" s="61"/>
      <c r="S35" s="203"/>
    </row>
    <row r="36" spans="1:19" ht="12.75" customHeight="1">
      <c r="A36" s="464" t="s">
        <v>1238</v>
      </c>
      <c r="B36" s="460" t="s">
        <v>765</v>
      </c>
      <c r="C36" s="461"/>
      <c r="D36" s="461"/>
      <c r="E36" s="448"/>
      <c r="F36" s="485" t="s">
        <v>1006</v>
      </c>
      <c r="G36" s="486"/>
      <c r="H36" s="480" t="s">
        <v>482</v>
      </c>
      <c r="I36" s="481"/>
      <c r="J36" s="481"/>
      <c r="K36" s="481"/>
      <c r="L36" s="481"/>
      <c r="M36" s="481"/>
      <c r="N36" s="481"/>
      <c r="O36" s="481"/>
      <c r="P36" s="473" t="s">
        <v>1041</v>
      </c>
      <c r="R36" s="203"/>
      <c r="S36" s="203"/>
    </row>
    <row r="37" spans="1:19" ht="12.75" customHeight="1">
      <c r="A37" s="465"/>
      <c r="B37" s="462"/>
      <c r="C37" s="461"/>
      <c r="D37" s="461"/>
      <c r="E37" s="448"/>
      <c r="F37" s="487"/>
      <c r="G37" s="488"/>
      <c r="H37" s="484" t="s">
        <v>207</v>
      </c>
      <c r="I37" s="469" t="s">
        <v>483</v>
      </c>
      <c r="J37" s="470"/>
      <c r="K37" s="465" t="s">
        <v>209</v>
      </c>
      <c r="L37" s="476" t="s">
        <v>210</v>
      </c>
      <c r="M37" s="476" t="s">
        <v>211</v>
      </c>
      <c r="N37" s="477" t="s">
        <v>1140</v>
      </c>
      <c r="O37" s="471" t="s">
        <v>212</v>
      </c>
      <c r="P37" s="474"/>
      <c r="R37" s="203"/>
      <c r="S37" s="203"/>
    </row>
    <row r="38" spans="1:19" ht="12.75" customHeight="1">
      <c r="A38" s="465"/>
      <c r="B38" s="462"/>
      <c r="C38" s="461"/>
      <c r="D38" s="461"/>
      <c r="E38" s="448"/>
      <c r="F38" s="489"/>
      <c r="G38" s="483"/>
      <c r="H38" s="471"/>
      <c r="I38" s="478" t="s">
        <v>766</v>
      </c>
      <c r="J38" s="467" t="s">
        <v>767</v>
      </c>
      <c r="K38" s="465"/>
      <c r="L38" s="476"/>
      <c r="M38" s="476"/>
      <c r="N38" s="476"/>
      <c r="O38" s="471"/>
      <c r="P38" s="474"/>
      <c r="R38" s="203"/>
      <c r="S38" s="203"/>
    </row>
    <row r="39" spans="1:19" ht="17.25" customHeight="1">
      <c r="A39" s="465"/>
      <c r="B39" s="462"/>
      <c r="C39" s="461"/>
      <c r="D39" s="461"/>
      <c r="E39" s="448"/>
      <c r="F39" s="62" t="s">
        <v>480</v>
      </c>
      <c r="G39" s="63" t="s">
        <v>938</v>
      </c>
      <c r="H39" s="472"/>
      <c r="I39" s="479"/>
      <c r="J39" s="468"/>
      <c r="K39" s="483"/>
      <c r="L39" s="468"/>
      <c r="M39" s="468"/>
      <c r="N39" s="468"/>
      <c r="O39" s="472"/>
      <c r="P39" s="474"/>
      <c r="R39" s="203"/>
      <c r="S39" s="203"/>
    </row>
    <row r="40" spans="1:19" ht="12.75">
      <c r="A40" s="466"/>
      <c r="B40" s="463"/>
      <c r="C40" s="463"/>
      <c r="D40" s="463"/>
      <c r="E40" s="449"/>
      <c r="F40" s="64" t="s">
        <v>481</v>
      </c>
      <c r="G40" s="65" t="s">
        <v>869</v>
      </c>
      <c r="H40" s="457" t="s">
        <v>481</v>
      </c>
      <c r="I40" s="458"/>
      <c r="J40" s="458"/>
      <c r="K40" s="458"/>
      <c r="L40" s="458"/>
      <c r="M40" s="458"/>
      <c r="N40" s="458"/>
      <c r="O40" s="459"/>
      <c r="P40" s="475"/>
      <c r="R40" s="203"/>
      <c r="S40" s="203"/>
    </row>
    <row r="41" spans="1:19" s="17" customFormat="1" ht="20.25" customHeight="1">
      <c r="A41" s="220" t="s">
        <v>213</v>
      </c>
      <c r="B41" s="222"/>
      <c r="C41" s="151" t="s">
        <v>496</v>
      </c>
      <c r="D41" s="151"/>
      <c r="E41" s="50"/>
      <c r="F41" s="67">
        <v>168593</v>
      </c>
      <c r="G41" s="156">
        <v>8.4</v>
      </c>
      <c r="H41" s="67">
        <v>156727</v>
      </c>
      <c r="I41" s="67">
        <v>148547</v>
      </c>
      <c r="J41" s="67">
        <v>126313</v>
      </c>
      <c r="K41" s="67">
        <v>1222</v>
      </c>
      <c r="L41" s="67">
        <v>6635</v>
      </c>
      <c r="M41" s="67">
        <v>3925</v>
      </c>
      <c r="N41" s="67">
        <v>84</v>
      </c>
      <c r="O41" s="67" t="s">
        <v>708</v>
      </c>
      <c r="P41" s="152" t="s">
        <v>213</v>
      </c>
      <c r="R41" s="203"/>
      <c r="S41" s="203"/>
    </row>
    <row r="42" spans="1:19" ht="20.25" customHeight="1">
      <c r="A42" s="219">
        <v>345</v>
      </c>
      <c r="B42" s="148"/>
      <c r="C42" s="148"/>
      <c r="D42" s="32" t="s">
        <v>1058</v>
      </c>
      <c r="E42" s="43"/>
      <c r="F42" s="67">
        <v>25151</v>
      </c>
      <c r="G42" s="156">
        <v>1.3</v>
      </c>
      <c r="H42" s="67">
        <v>24715</v>
      </c>
      <c r="I42" s="67">
        <v>24714</v>
      </c>
      <c r="J42" s="67">
        <v>23761</v>
      </c>
      <c r="K42" s="67">
        <v>224</v>
      </c>
      <c r="L42" s="67">
        <v>18</v>
      </c>
      <c r="M42" s="67">
        <v>119</v>
      </c>
      <c r="N42" s="67">
        <v>74</v>
      </c>
      <c r="O42" s="67" t="s">
        <v>708</v>
      </c>
      <c r="P42" s="153">
        <v>345</v>
      </c>
      <c r="R42" s="203"/>
      <c r="S42" s="203"/>
    </row>
    <row r="43" spans="1:19" ht="12.75">
      <c r="A43" s="219">
        <v>204</v>
      </c>
      <c r="B43" s="148"/>
      <c r="C43" s="148"/>
      <c r="D43" s="199" t="s">
        <v>1043</v>
      </c>
      <c r="E43" s="43"/>
      <c r="F43" s="67">
        <v>16230</v>
      </c>
      <c r="G43" s="156">
        <v>0.8</v>
      </c>
      <c r="H43" s="67">
        <v>16180</v>
      </c>
      <c r="I43" s="67">
        <v>16180</v>
      </c>
      <c r="J43" s="67">
        <v>15863</v>
      </c>
      <c r="K43" s="67" t="s">
        <v>708</v>
      </c>
      <c r="L43" s="67" t="s">
        <v>708</v>
      </c>
      <c r="M43" s="67">
        <v>50</v>
      </c>
      <c r="N43" s="67" t="s">
        <v>708</v>
      </c>
      <c r="O43" s="67" t="s">
        <v>708</v>
      </c>
      <c r="P43" s="153">
        <v>204</v>
      </c>
      <c r="R43" s="203"/>
      <c r="S43" s="203"/>
    </row>
    <row r="44" spans="1:19" ht="12.75">
      <c r="A44" s="219">
        <v>350</v>
      </c>
      <c r="B44" s="148"/>
      <c r="C44" s="148"/>
      <c r="D44" s="32" t="s">
        <v>1223</v>
      </c>
      <c r="E44" s="43"/>
      <c r="F44" s="67">
        <v>11772</v>
      </c>
      <c r="G44" s="156">
        <v>0.6</v>
      </c>
      <c r="H44" s="67">
        <v>11577</v>
      </c>
      <c r="I44" s="67">
        <v>11577</v>
      </c>
      <c r="J44" s="67">
        <v>10980</v>
      </c>
      <c r="K44" s="67">
        <v>71</v>
      </c>
      <c r="L44" s="67">
        <v>116</v>
      </c>
      <c r="M44" s="67">
        <v>5</v>
      </c>
      <c r="N44" s="67">
        <v>2</v>
      </c>
      <c r="O44" s="67" t="s">
        <v>708</v>
      </c>
      <c r="P44" s="153">
        <v>350</v>
      </c>
      <c r="R44" s="203"/>
      <c r="S44" s="203"/>
    </row>
    <row r="45" spans="1:19" s="17" customFormat="1" ht="20.25" customHeight="1">
      <c r="A45" s="220" t="s">
        <v>246</v>
      </c>
      <c r="B45" s="80"/>
      <c r="C45" s="66" t="s">
        <v>709</v>
      </c>
      <c r="D45" s="66"/>
      <c r="E45" s="50"/>
      <c r="F45" s="67">
        <v>1590312</v>
      </c>
      <c r="G45" s="156">
        <v>79.2</v>
      </c>
      <c r="H45" s="67">
        <v>1200007</v>
      </c>
      <c r="I45" s="67">
        <v>1062024</v>
      </c>
      <c r="J45" s="67">
        <v>633603</v>
      </c>
      <c r="K45" s="67">
        <v>10691</v>
      </c>
      <c r="L45" s="67">
        <v>78323</v>
      </c>
      <c r="M45" s="67">
        <v>301038</v>
      </c>
      <c r="N45" s="67">
        <v>253</v>
      </c>
      <c r="O45" s="67" t="s">
        <v>708</v>
      </c>
      <c r="P45" s="152" t="s">
        <v>246</v>
      </c>
      <c r="R45" s="203"/>
      <c r="S45" s="203"/>
    </row>
    <row r="46" spans="1:19" s="17" customFormat="1" ht="20.25" customHeight="1">
      <c r="A46" s="160" t="s">
        <v>710</v>
      </c>
      <c r="B46" s="155"/>
      <c r="C46" s="66" t="s">
        <v>711</v>
      </c>
      <c r="D46" s="66"/>
      <c r="E46" s="50"/>
      <c r="F46" s="67">
        <v>61544</v>
      </c>
      <c r="G46" s="156">
        <v>3.1</v>
      </c>
      <c r="H46" s="67">
        <v>55643</v>
      </c>
      <c r="I46" s="67">
        <v>15797</v>
      </c>
      <c r="J46" s="67">
        <v>5690</v>
      </c>
      <c r="K46" s="67">
        <v>79</v>
      </c>
      <c r="L46" s="67">
        <v>279</v>
      </c>
      <c r="M46" s="67">
        <v>5543</v>
      </c>
      <c r="N46" s="67" t="s">
        <v>708</v>
      </c>
      <c r="O46" s="67" t="s">
        <v>708</v>
      </c>
      <c r="P46" s="154" t="s">
        <v>710</v>
      </c>
      <c r="R46" s="203"/>
      <c r="S46" s="203"/>
    </row>
    <row r="47" spans="1:19" ht="20.25" customHeight="1">
      <c r="A47" s="219">
        <v>518</v>
      </c>
      <c r="B47" s="148"/>
      <c r="C47" s="148"/>
      <c r="D47" s="32" t="s">
        <v>1050</v>
      </c>
      <c r="E47" s="43"/>
      <c r="F47" s="67">
        <v>35419</v>
      </c>
      <c r="G47" s="156">
        <v>1.8</v>
      </c>
      <c r="H47" s="67">
        <v>35419</v>
      </c>
      <c r="I47" s="67">
        <v>518</v>
      </c>
      <c r="J47" s="67">
        <v>518</v>
      </c>
      <c r="K47" s="67" t="s">
        <v>708</v>
      </c>
      <c r="L47" s="67" t="s">
        <v>708</v>
      </c>
      <c r="M47" s="67" t="s">
        <v>708</v>
      </c>
      <c r="N47" s="67" t="s">
        <v>708</v>
      </c>
      <c r="O47" s="67" t="s">
        <v>708</v>
      </c>
      <c r="P47" s="153">
        <v>518</v>
      </c>
      <c r="R47" s="203"/>
      <c r="S47" s="203"/>
    </row>
    <row r="48" spans="1:19" ht="12.75">
      <c r="A48" s="219">
        <v>513</v>
      </c>
      <c r="B48" s="148"/>
      <c r="C48" s="148"/>
      <c r="D48" s="32" t="s">
        <v>1044</v>
      </c>
      <c r="E48" s="43"/>
      <c r="F48" s="67">
        <v>13933</v>
      </c>
      <c r="G48" s="156">
        <v>0.7</v>
      </c>
      <c r="H48" s="67">
        <v>9571</v>
      </c>
      <c r="I48" s="67">
        <v>6444</v>
      </c>
      <c r="J48" s="67">
        <v>2288</v>
      </c>
      <c r="K48" s="67" t="s">
        <v>708</v>
      </c>
      <c r="L48" s="67">
        <v>172</v>
      </c>
      <c r="M48" s="67">
        <v>4190</v>
      </c>
      <c r="N48" s="67" t="s">
        <v>708</v>
      </c>
      <c r="O48" s="67" t="s">
        <v>708</v>
      </c>
      <c r="P48" s="153">
        <v>513</v>
      </c>
      <c r="R48" s="203"/>
      <c r="S48" s="203"/>
    </row>
    <row r="49" spans="1:19" ht="12.75">
      <c r="A49" s="219">
        <v>511</v>
      </c>
      <c r="B49" s="148"/>
      <c r="C49" s="148"/>
      <c r="D49" s="32" t="s">
        <v>1224</v>
      </c>
      <c r="E49" s="43"/>
      <c r="F49" s="67">
        <v>3973</v>
      </c>
      <c r="G49" s="156">
        <v>0.2</v>
      </c>
      <c r="H49" s="67">
        <v>3973</v>
      </c>
      <c r="I49" s="67">
        <v>3973</v>
      </c>
      <c r="J49" s="67">
        <v>1</v>
      </c>
      <c r="K49" s="67" t="s">
        <v>708</v>
      </c>
      <c r="L49" s="67" t="s">
        <v>708</v>
      </c>
      <c r="M49" s="67" t="s">
        <v>708</v>
      </c>
      <c r="N49" s="67" t="s">
        <v>708</v>
      </c>
      <c r="O49" s="67" t="s">
        <v>708</v>
      </c>
      <c r="P49" s="153">
        <v>511</v>
      </c>
      <c r="R49" s="203"/>
      <c r="S49" s="203"/>
    </row>
    <row r="50" spans="1:19" s="17" customFormat="1" ht="20.25" customHeight="1">
      <c r="A50" s="160" t="s">
        <v>712</v>
      </c>
      <c r="B50" s="155"/>
      <c r="C50" s="66" t="s">
        <v>713</v>
      </c>
      <c r="D50" s="66"/>
      <c r="E50" s="50"/>
      <c r="F50" s="67">
        <v>92692</v>
      </c>
      <c r="G50" s="156">
        <v>4.6</v>
      </c>
      <c r="H50" s="67">
        <v>75379</v>
      </c>
      <c r="I50" s="67">
        <v>59167</v>
      </c>
      <c r="J50" s="67">
        <v>32910</v>
      </c>
      <c r="K50" s="67">
        <v>527</v>
      </c>
      <c r="L50" s="67">
        <v>3924</v>
      </c>
      <c r="M50" s="67">
        <v>12861</v>
      </c>
      <c r="N50" s="67">
        <v>0</v>
      </c>
      <c r="O50" s="67" t="s">
        <v>708</v>
      </c>
      <c r="P50" s="154" t="s">
        <v>712</v>
      </c>
      <c r="R50" s="203"/>
      <c r="S50" s="203"/>
    </row>
    <row r="51" spans="1:19" ht="20.25" customHeight="1">
      <c r="A51" s="219">
        <v>645</v>
      </c>
      <c r="B51" s="148"/>
      <c r="C51" s="148"/>
      <c r="D51" s="30" t="s">
        <v>278</v>
      </c>
      <c r="E51" s="43"/>
      <c r="F51" s="67">
        <v>17907</v>
      </c>
      <c r="G51" s="156">
        <v>0.9</v>
      </c>
      <c r="H51" s="67">
        <v>14157</v>
      </c>
      <c r="I51" s="67">
        <v>9227</v>
      </c>
      <c r="J51" s="67">
        <v>8730</v>
      </c>
      <c r="K51" s="67" t="s">
        <v>708</v>
      </c>
      <c r="L51" s="67">
        <v>776</v>
      </c>
      <c r="M51" s="67">
        <v>2974</v>
      </c>
      <c r="N51" s="67" t="s">
        <v>708</v>
      </c>
      <c r="O51" s="67" t="s">
        <v>708</v>
      </c>
      <c r="P51" s="153">
        <v>645</v>
      </c>
      <c r="R51" s="203"/>
      <c r="S51" s="203"/>
    </row>
    <row r="52" spans="1:19" ht="12.75">
      <c r="A52" s="219">
        <v>646</v>
      </c>
      <c r="B52" s="148"/>
      <c r="C52" s="148"/>
      <c r="D52" s="30" t="s">
        <v>279</v>
      </c>
      <c r="E52" s="43"/>
      <c r="F52" s="67">
        <v>11349</v>
      </c>
      <c r="G52" s="156">
        <v>0.6</v>
      </c>
      <c r="H52" s="67">
        <v>8540</v>
      </c>
      <c r="I52" s="67">
        <v>2932</v>
      </c>
      <c r="J52" s="67">
        <v>736</v>
      </c>
      <c r="K52" s="67" t="s">
        <v>708</v>
      </c>
      <c r="L52" s="67" t="s">
        <v>708</v>
      </c>
      <c r="M52" s="67">
        <v>2809</v>
      </c>
      <c r="N52" s="67" t="s">
        <v>708</v>
      </c>
      <c r="O52" s="67" t="s">
        <v>708</v>
      </c>
      <c r="P52" s="153">
        <v>646</v>
      </c>
      <c r="R52" s="203"/>
      <c r="S52" s="203"/>
    </row>
    <row r="53" spans="1:19" ht="12.75">
      <c r="A53" s="219">
        <v>679</v>
      </c>
      <c r="B53" s="148"/>
      <c r="C53" s="148"/>
      <c r="D53" s="32" t="s">
        <v>1267</v>
      </c>
      <c r="E53" s="43"/>
      <c r="F53" s="67">
        <v>8094</v>
      </c>
      <c r="G53" s="156">
        <v>0.4</v>
      </c>
      <c r="H53" s="67">
        <v>6053</v>
      </c>
      <c r="I53" s="67">
        <v>3062</v>
      </c>
      <c r="J53" s="67">
        <v>2435</v>
      </c>
      <c r="K53" s="67">
        <v>61</v>
      </c>
      <c r="L53" s="67">
        <v>50</v>
      </c>
      <c r="M53" s="67">
        <v>1931</v>
      </c>
      <c r="N53" s="67">
        <v>0</v>
      </c>
      <c r="O53" s="67" t="s">
        <v>708</v>
      </c>
      <c r="P53" s="153">
        <v>679</v>
      </c>
      <c r="R53" s="203"/>
      <c r="S53" s="203"/>
    </row>
    <row r="54" spans="1:19" s="17" customFormat="1" ht="20.25" customHeight="1">
      <c r="A54" s="221" t="s">
        <v>289</v>
      </c>
      <c r="B54" s="66"/>
      <c r="C54" s="66" t="s">
        <v>714</v>
      </c>
      <c r="D54" s="66"/>
      <c r="E54" s="50"/>
      <c r="F54" s="67">
        <v>1436076</v>
      </c>
      <c r="G54" s="156">
        <v>71.5</v>
      </c>
      <c r="H54" s="67">
        <v>1068985</v>
      </c>
      <c r="I54" s="67">
        <v>987060</v>
      </c>
      <c r="J54" s="67">
        <v>595003</v>
      </c>
      <c r="K54" s="67">
        <v>10085</v>
      </c>
      <c r="L54" s="67">
        <v>74120</v>
      </c>
      <c r="M54" s="67">
        <v>282634</v>
      </c>
      <c r="N54" s="67">
        <v>253</v>
      </c>
      <c r="O54" s="67" t="s">
        <v>708</v>
      </c>
      <c r="P54" s="152" t="s">
        <v>289</v>
      </c>
      <c r="R54" s="203"/>
      <c r="S54" s="203"/>
    </row>
    <row r="55" spans="1:19" s="17" customFormat="1" ht="20.25" customHeight="1">
      <c r="A55" s="160" t="s">
        <v>715</v>
      </c>
      <c r="B55" s="155"/>
      <c r="C55" s="66" t="s">
        <v>716</v>
      </c>
      <c r="D55" s="66"/>
      <c r="E55" s="50"/>
      <c r="F55" s="67">
        <v>336544</v>
      </c>
      <c r="G55" s="156">
        <v>16.8</v>
      </c>
      <c r="H55" s="67">
        <v>262112</v>
      </c>
      <c r="I55" s="67">
        <v>233842</v>
      </c>
      <c r="J55" s="67">
        <v>161802</v>
      </c>
      <c r="K55" s="67">
        <v>1073</v>
      </c>
      <c r="L55" s="67">
        <v>29764</v>
      </c>
      <c r="M55" s="67">
        <v>43595</v>
      </c>
      <c r="N55" s="67" t="s">
        <v>708</v>
      </c>
      <c r="O55" s="67" t="s">
        <v>708</v>
      </c>
      <c r="P55" s="154" t="s">
        <v>715</v>
      </c>
      <c r="R55" s="203"/>
      <c r="S55" s="203"/>
    </row>
    <row r="56" spans="1:19" ht="20.25" customHeight="1">
      <c r="A56" s="219">
        <v>749</v>
      </c>
      <c r="B56" s="148"/>
      <c r="C56" s="148"/>
      <c r="D56" s="290" t="s">
        <v>1265</v>
      </c>
      <c r="E56" s="43"/>
      <c r="F56" s="67">
        <v>80906</v>
      </c>
      <c r="G56" s="156">
        <v>4</v>
      </c>
      <c r="H56" s="67">
        <v>31306</v>
      </c>
      <c r="I56" s="67">
        <v>27723</v>
      </c>
      <c r="J56" s="67">
        <v>12193</v>
      </c>
      <c r="K56" s="67">
        <v>33</v>
      </c>
      <c r="L56" s="67">
        <v>19656</v>
      </c>
      <c r="M56" s="67">
        <v>29911</v>
      </c>
      <c r="N56" s="67" t="s">
        <v>708</v>
      </c>
      <c r="O56" s="67" t="s">
        <v>708</v>
      </c>
      <c r="P56" s="153">
        <v>749</v>
      </c>
      <c r="R56" s="203"/>
      <c r="S56" s="203"/>
    </row>
    <row r="57" spans="1:19" ht="12.75">
      <c r="A57" s="219">
        <v>732</v>
      </c>
      <c r="B57" s="148"/>
      <c r="C57" s="148"/>
      <c r="D57" s="32" t="s">
        <v>1052</v>
      </c>
      <c r="E57" s="43"/>
      <c r="F57" s="67">
        <v>66748</v>
      </c>
      <c r="G57" s="156">
        <v>3.3</v>
      </c>
      <c r="H57" s="67">
        <v>62442</v>
      </c>
      <c r="I57" s="67">
        <v>60163</v>
      </c>
      <c r="J57" s="67">
        <v>38633</v>
      </c>
      <c r="K57" s="67">
        <v>0</v>
      </c>
      <c r="L57" s="67">
        <v>1039</v>
      </c>
      <c r="M57" s="67">
        <v>3267</v>
      </c>
      <c r="N57" s="67" t="s">
        <v>708</v>
      </c>
      <c r="O57" s="67" t="s">
        <v>708</v>
      </c>
      <c r="P57" s="153">
        <v>732</v>
      </c>
      <c r="R57" s="203"/>
      <c r="S57" s="203"/>
    </row>
    <row r="58" spans="1:19" ht="12.75">
      <c r="A58" s="219">
        <v>708</v>
      </c>
      <c r="B58" s="148"/>
      <c r="C58" s="148"/>
      <c r="D58" s="32" t="s">
        <v>1048</v>
      </c>
      <c r="E58" s="43"/>
      <c r="F58" s="67">
        <v>47294</v>
      </c>
      <c r="G58" s="156">
        <v>2.4</v>
      </c>
      <c r="H58" s="67">
        <v>43994</v>
      </c>
      <c r="I58" s="67">
        <v>40113</v>
      </c>
      <c r="J58" s="67">
        <v>24274</v>
      </c>
      <c r="K58" s="67">
        <v>927</v>
      </c>
      <c r="L58" s="67">
        <v>2133</v>
      </c>
      <c r="M58" s="67">
        <v>240</v>
      </c>
      <c r="N58" s="67" t="s">
        <v>708</v>
      </c>
      <c r="O58" s="67" t="s">
        <v>708</v>
      </c>
      <c r="P58" s="153">
        <v>708</v>
      </c>
      <c r="R58" s="203"/>
      <c r="S58" s="203"/>
    </row>
    <row r="59" spans="1:19" s="17" customFormat="1" ht="20.25" customHeight="1">
      <c r="A59" s="160" t="s">
        <v>717</v>
      </c>
      <c r="B59" s="155"/>
      <c r="C59" s="66" t="s">
        <v>718</v>
      </c>
      <c r="D59" s="66"/>
      <c r="E59" s="50"/>
      <c r="F59" s="67">
        <v>1099532</v>
      </c>
      <c r="G59" s="156">
        <v>54.7</v>
      </c>
      <c r="H59" s="67">
        <v>806873</v>
      </c>
      <c r="I59" s="67">
        <v>753217</v>
      </c>
      <c r="J59" s="67">
        <v>433201</v>
      </c>
      <c r="K59" s="67">
        <v>9012</v>
      </c>
      <c r="L59" s="67">
        <v>44356</v>
      </c>
      <c r="M59" s="67">
        <v>239039</v>
      </c>
      <c r="N59" s="67">
        <v>253</v>
      </c>
      <c r="O59" s="67" t="s">
        <v>708</v>
      </c>
      <c r="P59" s="154" t="s">
        <v>717</v>
      </c>
      <c r="R59" s="203"/>
      <c r="S59" s="203"/>
    </row>
    <row r="60" spans="1:19" ht="20.25" customHeight="1">
      <c r="A60" s="219">
        <v>884</v>
      </c>
      <c r="B60" s="148"/>
      <c r="C60" s="148"/>
      <c r="D60" s="32" t="s">
        <v>1057</v>
      </c>
      <c r="E60" s="43"/>
      <c r="F60" s="69">
        <v>230473</v>
      </c>
      <c r="G60" s="141">
        <v>11.5</v>
      </c>
      <c r="H60" s="69">
        <v>224706</v>
      </c>
      <c r="I60" s="69">
        <v>219526</v>
      </c>
      <c r="J60" s="69">
        <v>151358</v>
      </c>
      <c r="K60" s="69">
        <v>894</v>
      </c>
      <c r="L60" s="69">
        <v>1417</v>
      </c>
      <c r="M60" s="69">
        <v>3455</v>
      </c>
      <c r="N60" s="69">
        <v>1</v>
      </c>
      <c r="O60" s="67" t="s">
        <v>708</v>
      </c>
      <c r="P60" s="153">
        <v>884</v>
      </c>
      <c r="R60" s="203"/>
      <c r="S60" s="203"/>
    </row>
    <row r="61" spans="1:19" ht="12.75">
      <c r="A61" s="219">
        <v>875</v>
      </c>
      <c r="B61" s="148"/>
      <c r="C61" s="148"/>
      <c r="D61" s="32" t="s">
        <v>1053</v>
      </c>
      <c r="E61" s="43"/>
      <c r="F61" s="69">
        <v>84299</v>
      </c>
      <c r="G61" s="141">
        <v>4.2</v>
      </c>
      <c r="H61" s="69">
        <v>57853</v>
      </c>
      <c r="I61" s="69">
        <v>56005</v>
      </c>
      <c r="J61" s="69">
        <v>25067</v>
      </c>
      <c r="K61" s="69">
        <v>21</v>
      </c>
      <c r="L61" s="69">
        <v>38</v>
      </c>
      <c r="M61" s="69">
        <v>26387</v>
      </c>
      <c r="N61" s="69" t="s">
        <v>708</v>
      </c>
      <c r="O61" s="67" t="s">
        <v>708</v>
      </c>
      <c r="P61" s="153">
        <v>875</v>
      </c>
      <c r="R61" s="203"/>
      <c r="S61" s="203"/>
    </row>
    <row r="62" spans="1:19" ht="12.75">
      <c r="A62" s="219">
        <v>861</v>
      </c>
      <c r="B62" s="148"/>
      <c r="C62" s="148"/>
      <c r="D62" s="30" t="s">
        <v>1226</v>
      </c>
      <c r="E62" s="43"/>
      <c r="F62" s="69">
        <v>63524</v>
      </c>
      <c r="G62" s="141">
        <v>3.2</v>
      </c>
      <c r="H62" s="69">
        <v>48129</v>
      </c>
      <c r="I62" s="69">
        <v>45333</v>
      </c>
      <c r="J62" s="69">
        <v>15514</v>
      </c>
      <c r="K62" s="69">
        <v>1093</v>
      </c>
      <c r="L62" s="69">
        <v>2627</v>
      </c>
      <c r="M62" s="69">
        <v>11669</v>
      </c>
      <c r="N62" s="69">
        <v>6</v>
      </c>
      <c r="O62" s="67" t="s">
        <v>708</v>
      </c>
      <c r="P62" s="153">
        <v>861</v>
      </c>
      <c r="R62" s="203"/>
      <c r="S62" s="203"/>
    </row>
    <row r="63" spans="1:19" s="17" customFormat="1" ht="20.25" customHeight="1">
      <c r="A63" s="72"/>
      <c r="B63" s="73"/>
      <c r="C63" s="66" t="s">
        <v>719</v>
      </c>
      <c r="D63" s="66"/>
      <c r="E63" s="50"/>
      <c r="F63" s="74">
        <v>2009154</v>
      </c>
      <c r="G63" s="75">
        <v>100</v>
      </c>
      <c r="H63" s="74">
        <v>1586718</v>
      </c>
      <c r="I63" s="74">
        <v>1436007</v>
      </c>
      <c r="J63" s="74">
        <v>908336</v>
      </c>
      <c r="K63" s="74">
        <v>12810</v>
      </c>
      <c r="L63" s="74">
        <v>92407</v>
      </c>
      <c r="M63" s="74">
        <v>316751</v>
      </c>
      <c r="N63" s="74">
        <v>469</v>
      </c>
      <c r="O63" s="74" t="s">
        <v>708</v>
      </c>
      <c r="P63" s="157"/>
      <c r="R63" s="203"/>
      <c r="S63" s="203"/>
    </row>
    <row r="64" spans="1:18" s="17" customFormat="1" ht="7.5" customHeight="1">
      <c r="A64" s="73"/>
      <c r="B64" s="73"/>
      <c r="C64" s="66"/>
      <c r="D64" s="66"/>
      <c r="E64" s="73"/>
      <c r="F64" s="76"/>
      <c r="G64" s="198"/>
      <c r="H64" s="76"/>
      <c r="I64" s="76"/>
      <c r="J64" s="76"/>
      <c r="K64" s="76"/>
      <c r="L64" s="76"/>
      <c r="M64" s="76"/>
      <c r="N64" s="76"/>
      <c r="O64" s="76"/>
      <c r="P64" s="66"/>
      <c r="R64" s="203"/>
    </row>
    <row r="65" spans="1:16" ht="7.5" customHeight="1">
      <c r="A65" t="s">
        <v>876</v>
      </c>
      <c r="P65" s="79"/>
    </row>
    <row r="66" spans="1:16" ht="28.5" customHeight="1">
      <c r="A66" s="443" t="s">
        <v>688</v>
      </c>
      <c r="B66" s="443"/>
      <c r="C66" s="443"/>
      <c r="D66" s="443"/>
      <c r="E66" s="443"/>
      <c r="F66" s="443"/>
      <c r="G66" s="443"/>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I4:J4"/>
    <mergeCell ref="H36:O36"/>
    <mergeCell ref="K4:K6"/>
    <mergeCell ref="H37:H39"/>
    <mergeCell ref="H4:H6"/>
    <mergeCell ref="F36:G38"/>
    <mergeCell ref="I5:I6"/>
    <mergeCell ref="M4:M6"/>
    <mergeCell ref="F3:G5"/>
    <mergeCell ref="M37:M39"/>
    <mergeCell ref="J38:J39"/>
    <mergeCell ref="P3:P7"/>
    <mergeCell ref="O4:O6"/>
    <mergeCell ref="L37:L39"/>
    <mergeCell ref="P36:P40"/>
    <mergeCell ref="N37:N39"/>
    <mergeCell ref="I38:I39"/>
    <mergeCell ref="N4:N6"/>
    <mergeCell ref="L4:L6"/>
    <mergeCell ref="H7:O7"/>
    <mergeCell ref="H3:O3"/>
    <mergeCell ref="A66:G66"/>
    <mergeCell ref="H40:O40"/>
    <mergeCell ref="B3:E7"/>
    <mergeCell ref="A3:A7"/>
    <mergeCell ref="J5:J6"/>
    <mergeCell ref="I37:J37"/>
    <mergeCell ref="O37:O39"/>
    <mergeCell ref="A36:A40"/>
    <mergeCell ref="B36:E40"/>
    <mergeCell ref="K37:K39"/>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1209</v>
      </c>
      <c r="I1" s="56" t="s">
        <v>769</v>
      </c>
      <c r="J1" s="57"/>
      <c r="K1" s="57"/>
      <c r="L1" s="53"/>
      <c r="P1" s="58"/>
    </row>
    <row r="2" spans="1:16" ht="15">
      <c r="A2" s="59"/>
      <c r="B2" s="59"/>
      <c r="C2" s="59"/>
      <c r="D2" s="59"/>
      <c r="E2" s="59"/>
      <c r="F2" s="60"/>
      <c r="G2" s="60"/>
      <c r="H2" s="60"/>
      <c r="I2" s="60"/>
      <c r="J2" s="60"/>
      <c r="P2" s="61"/>
    </row>
    <row r="3" spans="1:16" ht="12.75" customHeight="1">
      <c r="A3" s="464" t="s">
        <v>1239</v>
      </c>
      <c r="B3" s="460" t="s">
        <v>765</v>
      </c>
      <c r="C3" s="461"/>
      <c r="D3" s="461"/>
      <c r="E3" s="448"/>
      <c r="F3" s="485" t="s">
        <v>937</v>
      </c>
      <c r="G3" s="486"/>
      <c r="H3" s="480" t="s">
        <v>482</v>
      </c>
      <c r="I3" s="481"/>
      <c r="J3" s="481"/>
      <c r="K3" s="481"/>
      <c r="L3" s="481"/>
      <c r="M3" s="481"/>
      <c r="N3" s="481"/>
      <c r="O3" s="482"/>
      <c r="P3" s="473" t="s">
        <v>1041</v>
      </c>
    </row>
    <row r="4" spans="1:16" ht="12.75" customHeight="1">
      <c r="A4" s="465"/>
      <c r="B4" s="462"/>
      <c r="C4" s="461"/>
      <c r="D4" s="461"/>
      <c r="E4" s="448"/>
      <c r="F4" s="487"/>
      <c r="G4" s="488"/>
      <c r="H4" s="484" t="s">
        <v>207</v>
      </c>
      <c r="I4" s="469" t="s">
        <v>483</v>
      </c>
      <c r="J4" s="470"/>
      <c r="K4" s="465" t="s">
        <v>209</v>
      </c>
      <c r="L4" s="476" t="s">
        <v>210</v>
      </c>
      <c r="M4" s="476" t="s">
        <v>211</v>
      </c>
      <c r="N4" s="477" t="s">
        <v>1140</v>
      </c>
      <c r="O4" s="476" t="s">
        <v>212</v>
      </c>
      <c r="P4" s="474"/>
    </row>
    <row r="5" spans="1:16" ht="12.75" customHeight="1">
      <c r="A5" s="465"/>
      <c r="B5" s="462"/>
      <c r="C5" s="461"/>
      <c r="D5" s="461"/>
      <c r="E5" s="448"/>
      <c r="F5" s="489"/>
      <c r="G5" s="483"/>
      <c r="H5" s="471"/>
      <c r="I5" s="478" t="s">
        <v>766</v>
      </c>
      <c r="J5" s="467" t="s">
        <v>767</v>
      </c>
      <c r="K5" s="465"/>
      <c r="L5" s="476"/>
      <c r="M5" s="476"/>
      <c r="N5" s="476"/>
      <c r="O5" s="476"/>
      <c r="P5" s="474"/>
    </row>
    <row r="6" spans="1:16" ht="17.25" customHeight="1">
      <c r="A6" s="465"/>
      <c r="B6" s="462"/>
      <c r="C6" s="461"/>
      <c r="D6" s="461"/>
      <c r="E6" s="448"/>
      <c r="F6" s="62" t="s">
        <v>480</v>
      </c>
      <c r="G6" s="63" t="s">
        <v>938</v>
      </c>
      <c r="H6" s="472"/>
      <c r="I6" s="479"/>
      <c r="J6" s="468"/>
      <c r="K6" s="483"/>
      <c r="L6" s="468"/>
      <c r="M6" s="468"/>
      <c r="N6" s="468"/>
      <c r="O6" s="468"/>
      <c r="P6" s="474"/>
    </row>
    <row r="7" spans="1:16" ht="12.75">
      <c r="A7" s="466"/>
      <c r="B7" s="463"/>
      <c r="C7" s="463"/>
      <c r="D7" s="463"/>
      <c r="E7" s="449"/>
      <c r="F7" s="64" t="s">
        <v>481</v>
      </c>
      <c r="G7" s="65" t="s">
        <v>869</v>
      </c>
      <c r="H7" s="457" t="s">
        <v>481</v>
      </c>
      <c r="I7" s="458"/>
      <c r="J7" s="458"/>
      <c r="K7" s="458"/>
      <c r="L7" s="458"/>
      <c r="M7" s="458"/>
      <c r="N7" s="458"/>
      <c r="O7" s="459"/>
      <c r="P7" s="475"/>
    </row>
    <row r="8" spans="1:16" s="17" customFormat="1" ht="20.25" customHeight="1">
      <c r="A8" s="220" t="s">
        <v>213</v>
      </c>
      <c r="B8" s="151"/>
      <c r="C8" s="151" t="s">
        <v>496</v>
      </c>
      <c r="D8" s="151"/>
      <c r="E8" s="50"/>
      <c r="F8" s="291">
        <v>357580</v>
      </c>
      <c r="G8" s="292">
        <v>5.8</v>
      </c>
      <c r="H8" s="291">
        <v>331999</v>
      </c>
      <c r="I8" s="291">
        <v>306088</v>
      </c>
      <c r="J8" s="291">
        <v>225802</v>
      </c>
      <c r="K8" s="291">
        <v>5909</v>
      </c>
      <c r="L8" s="291">
        <v>9231</v>
      </c>
      <c r="M8" s="291">
        <v>7156</v>
      </c>
      <c r="N8" s="291">
        <v>3285</v>
      </c>
      <c r="O8" s="291" t="s">
        <v>708</v>
      </c>
      <c r="P8" s="152" t="s">
        <v>213</v>
      </c>
    </row>
    <row r="9" spans="1:16" ht="20.25" customHeight="1">
      <c r="A9" s="219" t="s">
        <v>720</v>
      </c>
      <c r="B9" s="148"/>
      <c r="C9" s="148"/>
      <c r="D9" s="32" t="s">
        <v>1054</v>
      </c>
      <c r="E9" s="43"/>
      <c r="F9" s="291">
        <v>93425</v>
      </c>
      <c r="G9" s="292">
        <v>1.5</v>
      </c>
      <c r="H9" s="291">
        <v>89930</v>
      </c>
      <c r="I9" s="291">
        <v>82790</v>
      </c>
      <c r="J9" s="291">
        <v>63285</v>
      </c>
      <c r="K9" s="291">
        <v>27</v>
      </c>
      <c r="L9" s="291">
        <v>2832</v>
      </c>
      <c r="M9" s="291">
        <v>556</v>
      </c>
      <c r="N9" s="291">
        <v>80</v>
      </c>
      <c r="O9" s="291" t="s">
        <v>708</v>
      </c>
      <c r="P9" s="293" t="s">
        <v>720</v>
      </c>
    </row>
    <row r="10" spans="1:16" ht="12.75">
      <c r="A10" s="219" t="s">
        <v>236</v>
      </c>
      <c r="B10" s="148"/>
      <c r="C10" s="148"/>
      <c r="D10" s="32" t="s">
        <v>1042</v>
      </c>
      <c r="E10" s="43"/>
      <c r="F10" s="291">
        <v>54948</v>
      </c>
      <c r="G10" s="292">
        <v>0.9</v>
      </c>
      <c r="H10" s="291">
        <v>46847</v>
      </c>
      <c r="I10" s="291">
        <v>44980</v>
      </c>
      <c r="J10" s="291">
        <v>29713</v>
      </c>
      <c r="K10" s="291">
        <v>176</v>
      </c>
      <c r="L10" s="291">
        <v>4085</v>
      </c>
      <c r="M10" s="291">
        <v>1477</v>
      </c>
      <c r="N10" s="291">
        <v>2362</v>
      </c>
      <c r="O10" s="291" t="s">
        <v>708</v>
      </c>
      <c r="P10" s="293" t="s">
        <v>236</v>
      </c>
    </row>
    <row r="11" spans="1:16" ht="12.75">
      <c r="A11" s="219" t="s">
        <v>1227</v>
      </c>
      <c r="B11" s="148"/>
      <c r="C11" s="148"/>
      <c r="D11" s="32" t="s">
        <v>1225</v>
      </c>
      <c r="E11" s="43"/>
      <c r="F11" s="291">
        <v>48454</v>
      </c>
      <c r="G11" s="292">
        <v>0.8</v>
      </c>
      <c r="H11" s="291">
        <v>46135</v>
      </c>
      <c r="I11" s="291">
        <v>45315</v>
      </c>
      <c r="J11" s="291">
        <v>35931</v>
      </c>
      <c r="K11" s="291">
        <v>301</v>
      </c>
      <c r="L11" s="291">
        <v>1304</v>
      </c>
      <c r="M11" s="291">
        <v>714</v>
      </c>
      <c r="N11" s="291" t="s">
        <v>708</v>
      </c>
      <c r="O11" s="291" t="s">
        <v>708</v>
      </c>
      <c r="P11" s="293" t="s">
        <v>1227</v>
      </c>
    </row>
    <row r="12" spans="1:16" s="17" customFormat="1" ht="20.25" customHeight="1">
      <c r="A12" s="220" t="s">
        <v>246</v>
      </c>
      <c r="B12" s="66"/>
      <c r="C12" s="66" t="s">
        <v>709</v>
      </c>
      <c r="D12" s="66"/>
      <c r="E12" s="50"/>
      <c r="F12" s="291">
        <v>5606460</v>
      </c>
      <c r="G12" s="292">
        <v>90.2</v>
      </c>
      <c r="H12" s="291">
        <v>4093033</v>
      </c>
      <c r="I12" s="291">
        <v>3572290</v>
      </c>
      <c r="J12" s="291">
        <v>2162292</v>
      </c>
      <c r="K12" s="291">
        <v>97300</v>
      </c>
      <c r="L12" s="291">
        <v>523432</v>
      </c>
      <c r="M12" s="291">
        <v>862597</v>
      </c>
      <c r="N12" s="291">
        <v>30090</v>
      </c>
      <c r="O12" s="291">
        <v>8</v>
      </c>
      <c r="P12" s="152" t="s">
        <v>246</v>
      </c>
    </row>
    <row r="13" spans="1:16" s="17" customFormat="1" ht="20.25" customHeight="1">
      <c r="A13" s="160" t="s">
        <v>710</v>
      </c>
      <c r="B13" s="155"/>
      <c r="C13" s="66" t="s">
        <v>711</v>
      </c>
      <c r="D13" s="66"/>
      <c r="E13" s="50"/>
      <c r="F13" s="291">
        <v>48271</v>
      </c>
      <c r="G13" s="292">
        <v>0.8</v>
      </c>
      <c r="H13" s="291">
        <v>30716</v>
      </c>
      <c r="I13" s="291">
        <v>19225</v>
      </c>
      <c r="J13" s="291">
        <v>15870</v>
      </c>
      <c r="K13" s="291">
        <v>9883</v>
      </c>
      <c r="L13" s="291">
        <v>3568</v>
      </c>
      <c r="M13" s="291">
        <v>4104</v>
      </c>
      <c r="N13" s="291" t="s">
        <v>708</v>
      </c>
      <c r="O13" s="291" t="s">
        <v>708</v>
      </c>
      <c r="P13" s="154" t="s">
        <v>710</v>
      </c>
    </row>
    <row r="14" spans="1:16" ht="20.25" customHeight="1">
      <c r="A14" s="219" t="s">
        <v>721</v>
      </c>
      <c r="B14" s="148"/>
      <c r="C14" s="148"/>
      <c r="D14" s="32" t="s">
        <v>1044</v>
      </c>
      <c r="E14" s="43"/>
      <c r="F14" s="291">
        <v>23007</v>
      </c>
      <c r="G14" s="292">
        <v>0.4</v>
      </c>
      <c r="H14" s="291">
        <v>18315</v>
      </c>
      <c r="I14" s="291">
        <v>11412</v>
      </c>
      <c r="J14" s="291">
        <v>9891</v>
      </c>
      <c r="K14" s="291">
        <v>5</v>
      </c>
      <c r="L14" s="291">
        <v>3346</v>
      </c>
      <c r="M14" s="291">
        <v>1341</v>
      </c>
      <c r="N14" s="291" t="s">
        <v>708</v>
      </c>
      <c r="O14" s="291" t="s">
        <v>708</v>
      </c>
      <c r="P14" s="293" t="s">
        <v>721</v>
      </c>
    </row>
    <row r="15" spans="1:16" ht="12.75">
      <c r="A15" s="219" t="s">
        <v>722</v>
      </c>
      <c r="B15" s="148"/>
      <c r="C15" s="148"/>
      <c r="D15" s="32" t="s">
        <v>1055</v>
      </c>
      <c r="E15" s="43"/>
      <c r="F15" s="291">
        <v>15384</v>
      </c>
      <c r="G15" s="292">
        <v>0.2</v>
      </c>
      <c r="H15" s="291">
        <v>3847</v>
      </c>
      <c r="I15" s="291">
        <v>983</v>
      </c>
      <c r="J15" s="291">
        <v>590</v>
      </c>
      <c r="K15" s="291">
        <v>9772</v>
      </c>
      <c r="L15" s="291">
        <v>2</v>
      </c>
      <c r="M15" s="291">
        <v>1764</v>
      </c>
      <c r="N15" s="291" t="s">
        <v>708</v>
      </c>
      <c r="O15" s="291" t="s">
        <v>708</v>
      </c>
      <c r="P15" s="293" t="s">
        <v>722</v>
      </c>
    </row>
    <row r="16" spans="1:16" ht="12.75">
      <c r="A16" s="219" t="s">
        <v>1059</v>
      </c>
      <c r="B16" s="148"/>
      <c r="C16" s="148"/>
      <c r="D16" s="32" t="s">
        <v>1051</v>
      </c>
      <c r="E16" s="43"/>
      <c r="F16" s="291">
        <v>3785</v>
      </c>
      <c r="G16" s="292">
        <v>0.1</v>
      </c>
      <c r="H16" s="291">
        <v>3201</v>
      </c>
      <c r="I16" s="291">
        <v>2120</v>
      </c>
      <c r="J16" s="291">
        <v>1791</v>
      </c>
      <c r="K16" s="291" t="s">
        <v>708</v>
      </c>
      <c r="L16" s="291" t="s">
        <v>708</v>
      </c>
      <c r="M16" s="291">
        <v>584</v>
      </c>
      <c r="N16" s="291" t="s">
        <v>708</v>
      </c>
      <c r="O16" s="291" t="s">
        <v>708</v>
      </c>
      <c r="P16" s="293" t="s">
        <v>1059</v>
      </c>
    </row>
    <row r="17" spans="1:16" s="17" customFormat="1" ht="20.25" customHeight="1">
      <c r="A17" s="160" t="s">
        <v>712</v>
      </c>
      <c r="B17" s="155"/>
      <c r="C17" s="66" t="s">
        <v>713</v>
      </c>
      <c r="D17" s="66"/>
      <c r="E17" s="50"/>
      <c r="F17" s="291">
        <v>297364</v>
      </c>
      <c r="G17" s="292">
        <v>4.8</v>
      </c>
      <c r="H17" s="291">
        <v>228657</v>
      </c>
      <c r="I17" s="291">
        <v>212550</v>
      </c>
      <c r="J17" s="291">
        <v>163964</v>
      </c>
      <c r="K17" s="291">
        <v>4634</v>
      </c>
      <c r="L17" s="291">
        <v>17947</v>
      </c>
      <c r="M17" s="291">
        <v>45510</v>
      </c>
      <c r="N17" s="291">
        <v>617</v>
      </c>
      <c r="O17" s="291" t="s">
        <v>708</v>
      </c>
      <c r="P17" s="154" t="s">
        <v>712</v>
      </c>
    </row>
    <row r="18" spans="1:16" ht="20.25" customHeight="1">
      <c r="A18" s="219" t="s">
        <v>723</v>
      </c>
      <c r="B18" s="148"/>
      <c r="C18" s="148"/>
      <c r="D18" s="32" t="s">
        <v>1045</v>
      </c>
      <c r="E18" s="43"/>
      <c r="F18" s="291">
        <v>74451</v>
      </c>
      <c r="G18" s="292">
        <v>1.2</v>
      </c>
      <c r="H18" s="291">
        <v>43722</v>
      </c>
      <c r="I18" s="291">
        <v>41704</v>
      </c>
      <c r="J18" s="291">
        <v>32284</v>
      </c>
      <c r="K18" s="291">
        <v>4041</v>
      </c>
      <c r="L18" s="291">
        <v>9240</v>
      </c>
      <c r="M18" s="291">
        <v>17427</v>
      </c>
      <c r="N18" s="291">
        <v>22</v>
      </c>
      <c r="O18" s="291" t="s">
        <v>708</v>
      </c>
      <c r="P18" s="293" t="s">
        <v>723</v>
      </c>
    </row>
    <row r="19" spans="1:16" ht="12.75">
      <c r="A19" s="219" t="s">
        <v>270</v>
      </c>
      <c r="B19" s="148"/>
      <c r="C19" s="148"/>
      <c r="D19" s="290" t="s">
        <v>1056</v>
      </c>
      <c r="E19" s="43"/>
      <c r="F19" s="291">
        <v>58394</v>
      </c>
      <c r="G19" s="292">
        <v>0.9</v>
      </c>
      <c r="H19" s="291">
        <v>55687</v>
      </c>
      <c r="I19" s="291">
        <v>52383</v>
      </c>
      <c r="J19" s="291">
        <v>49002</v>
      </c>
      <c r="K19" s="291">
        <v>39</v>
      </c>
      <c r="L19" s="291">
        <v>497</v>
      </c>
      <c r="M19" s="291">
        <v>1961</v>
      </c>
      <c r="N19" s="291">
        <v>211</v>
      </c>
      <c r="O19" s="291" t="s">
        <v>708</v>
      </c>
      <c r="P19" s="293" t="s">
        <v>270</v>
      </c>
    </row>
    <row r="20" spans="1:16" ht="12.75">
      <c r="A20" s="219" t="s">
        <v>724</v>
      </c>
      <c r="B20" s="148"/>
      <c r="C20" s="148"/>
      <c r="D20" s="32" t="s">
        <v>1046</v>
      </c>
      <c r="E20" s="43"/>
      <c r="F20" s="291">
        <v>34119</v>
      </c>
      <c r="G20" s="292">
        <v>0.5</v>
      </c>
      <c r="H20" s="291">
        <v>26074</v>
      </c>
      <c r="I20" s="291">
        <v>22143</v>
      </c>
      <c r="J20" s="291">
        <v>14895</v>
      </c>
      <c r="K20" s="291">
        <v>361</v>
      </c>
      <c r="L20" s="291">
        <v>1837</v>
      </c>
      <c r="M20" s="291">
        <v>5656</v>
      </c>
      <c r="N20" s="291">
        <v>191</v>
      </c>
      <c r="O20" s="291" t="s">
        <v>708</v>
      </c>
      <c r="P20" s="293" t="s">
        <v>724</v>
      </c>
    </row>
    <row r="21" spans="1:16" s="17" customFormat="1" ht="20.25" customHeight="1">
      <c r="A21" s="221" t="s">
        <v>289</v>
      </c>
      <c r="B21" s="66"/>
      <c r="C21" s="66" t="s">
        <v>714</v>
      </c>
      <c r="D21" s="66"/>
      <c r="E21" s="50"/>
      <c r="F21" s="291">
        <v>5260824</v>
      </c>
      <c r="G21" s="292">
        <v>84.6</v>
      </c>
      <c r="H21" s="291">
        <v>3833659</v>
      </c>
      <c r="I21" s="291">
        <v>3340514</v>
      </c>
      <c r="J21" s="291">
        <v>1982458</v>
      </c>
      <c r="K21" s="291">
        <v>82784</v>
      </c>
      <c r="L21" s="291">
        <v>501917</v>
      </c>
      <c r="M21" s="291">
        <v>812983</v>
      </c>
      <c r="N21" s="291">
        <v>29473</v>
      </c>
      <c r="O21" s="291">
        <v>8</v>
      </c>
      <c r="P21" s="152" t="s">
        <v>289</v>
      </c>
    </row>
    <row r="22" spans="1:16" s="17" customFormat="1" ht="20.25" customHeight="1">
      <c r="A22" s="160" t="s">
        <v>715</v>
      </c>
      <c r="B22" s="155"/>
      <c r="C22" s="66" t="s">
        <v>716</v>
      </c>
      <c r="D22" s="155"/>
      <c r="E22" s="50"/>
      <c r="F22" s="291">
        <v>518745</v>
      </c>
      <c r="G22" s="292">
        <v>8.3</v>
      </c>
      <c r="H22" s="291">
        <v>384199</v>
      </c>
      <c r="I22" s="291">
        <v>336762</v>
      </c>
      <c r="J22" s="291">
        <v>203752</v>
      </c>
      <c r="K22" s="291">
        <v>5144</v>
      </c>
      <c r="L22" s="291">
        <v>32784</v>
      </c>
      <c r="M22" s="291">
        <v>95823</v>
      </c>
      <c r="N22" s="291">
        <v>795</v>
      </c>
      <c r="O22" s="291" t="s">
        <v>708</v>
      </c>
      <c r="P22" s="154" t="s">
        <v>715</v>
      </c>
    </row>
    <row r="23" spans="1:16" ht="20.25" customHeight="1">
      <c r="A23" s="219" t="s">
        <v>725</v>
      </c>
      <c r="B23" s="148"/>
      <c r="C23" s="148"/>
      <c r="D23" s="32" t="s">
        <v>1047</v>
      </c>
      <c r="E23" s="43"/>
      <c r="F23" s="291">
        <v>132192</v>
      </c>
      <c r="G23" s="292">
        <v>2.1</v>
      </c>
      <c r="H23" s="291">
        <v>124555</v>
      </c>
      <c r="I23" s="291">
        <v>110058</v>
      </c>
      <c r="J23" s="291">
        <v>63880</v>
      </c>
      <c r="K23" s="291">
        <v>3045</v>
      </c>
      <c r="L23" s="291">
        <v>1608</v>
      </c>
      <c r="M23" s="291">
        <v>2984</v>
      </c>
      <c r="N23" s="291" t="s">
        <v>708</v>
      </c>
      <c r="O23" s="291" t="s">
        <v>708</v>
      </c>
      <c r="P23" s="293" t="s">
        <v>725</v>
      </c>
    </row>
    <row r="24" spans="1:16" ht="12.75">
      <c r="A24" s="219" t="s">
        <v>248</v>
      </c>
      <c r="B24" s="148"/>
      <c r="C24" s="148"/>
      <c r="D24" s="32" t="s">
        <v>1265</v>
      </c>
      <c r="E24" s="43"/>
      <c r="F24" s="291">
        <v>106973</v>
      </c>
      <c r="G24" s="292">
        <v>1.7</v>
      </c>
      <c r="H24" s="291">
        <v>48973</v>
      </c>
      <c r="I24" s="291">
        <v>44319</v>
      </c>
      <c r="J24" s="291">
        <v>32968</v>
      </c>
      <c r="K24" s="291">
        <v>1155</v>
      </c>
      <c r="L24" s="291">
        <v>6525</v>
      </c>
      <c r="M24" s="291">
        <v>50297</v>
      </c>
      <c r="N24" s="291">
        <v>23</v>
      </c>
      <c r="O24" s="291" t="s">
        <v>708</v>
      </c>
      <c r="P24" s="293" t="s">
        <v>248</v>
      </c>
    </row>
    <row r="25" spans="1:16" ht="12.75">
      <c r="A25" s="219" t="s">
        <v>292</v>
      </c>
      <c r="B25" s="148"/>
      <c r="C25" s="148"/>
      <c r="D25" s="32" t="s">
        <v>1048</v>
      </c>
      <c r="E25" s="43"/>
      <c r="F25" s="291">
        <v>76420</v>
      </c>
      <c r="G25" s="292">
        <v>1.2</v>
      </c>
      <c r="H25" s="291">
        <v>68968</v>
      </c>
      <c r="I25" s="291">
        <v>66005</v>
      </c>
      <c r="J25" s="291">
        <v>35378</v>
      </c>
      <c r="K25" s="291">
        <v>179</v>
      </c>
      <c r="L25" s="291">
        <v>4540</v>
      </c>
      <c r="M25" s="291">
        <v>2733</v>
      </c>
      <c r="N25" s="291" t="s">
        <v>708</v>
      </c>
      <c r="O25" s="291" t="s">
        <v>708</v>
      </c>
      <c r="P25" s="293" t="s">
        <v>292</v>
      </c>
    </row>
    <row r="26" spans="1:16" s="17" customFormat="1" ht="20.25" customHeight="1">
      <c r="A26" s="160" t="s">
        <v>717</v>
      </c>
      <c r="B26" s="155"/>
      <c r="C26" s="66" t="s">
        <v>718</v>
      </c>
      <c r="D26" s="66"/>
      <c r="E26" s="50"/>
      <c r="F26" s="291">
        <v>4742080</v>
      </c>
      <c r="G26" s="292">
        <v>76.3</v>
      </c>
      <c r="H26" s="291">
        <v>3449460</v>
      </c>
      <c r="I26" s="291">
        <v>3003752</v>
      </c>
      <c r="J26" s="291">
        <v>1778706</v>
      </c>
      <c r="K26" s="291">
        <v>77639</v>
      </c>
      <c r="L26" s="291">
        <v>469133</v>
      </c>
      <c r="M26" s="291">
        <v>717160</v>
      </c>
      <c r="N26" s="291">
        <v>28679</v>
      </c>
      <c r="O26" s="291">
        <v>8</v>
      </c>
      <c r="P26" s="154" t="s">
        <v>717</v>
      </c>
    </row>
    <row r="27" spans="1:16" ht="20.25" customHeight="1">
      <c r="A27" s="219" t="s">
        <v>727</v>
      </c>
      <c r="B27" s="148"/>
      <c r="C27" s="148"/>
      <c r="D27" s="32" t="s">
        <v>1057</v>
      </c>
      <c r="E27" s="43"/>
      <c r="F27" s="69">
        <v>768368</v>
      </c>
      <c r="G27" s="70">
        <v>12.4</v>
      </c>
      <c r="H27" s="69">
        <v>642624</v>
      </c>
      <c r="I27" s="69">
        <v>628640</v>
      </c>
      <c r="J27" s="69">
        <v>372688</v>
      </c>
      <c r="K27" s="69">
        <v>5283</v>
      </c>
      <c r="L27" s="69">
        <v>68826</v>
      </c>
      <c r="M27" s="69">
        <v>50790</v>
      </c>
      <c r="N27" s="69">
        <v>845</v>
      </c>
      <c r="O27" s="291" t="s">
        <v>708</v>
      </c>
      <c r="P27" s="293" t="s">
        <v>727</v>
      </c>
    </row>
    <row r="28" spans="1:16" ht="12.75">
      <c r="A28" s="219" t="s">
        <v>726</v>
      </c>
      <c r="B28" s="148"/>
      <c r="C28" s="148"/>
      <c r="D28" s="32" t="s">
        <v>1049</v>
      </c>
      <c r="E28" s="43"/>
      <c r="F28" s="69">
        <v>512054</v>
      </c>
      <c r="G28" s="70">
        <v>8.2</v>
      </c>
      <c r="H28" s="69">
        <v>508892</v>
      </c>
      <c r="I28" s="69">
        <v>492497</v>
      </c>
      <c r="J28" s="69">
        <v>245695</v>
      </c>
      <c r="K28" s="69">
        <v>2029</v>
      </c>
      <c r="L28" s="69">
        <v>46</v>
      </c>
      <c r="M28" s="69">
        <v>1086</v>
      </c>
      <c r="N28" s="69" t="s">
        <v>708</v>
      </c>
      <c r="O28" s="291" t="s">
        <v>708</v>
      </c>
      <c r="P28" s="293" t="s">
        <v>726</v>
      </c>
    </row>
    <row r="29" spans="1:16" ht="12.75">
      <c r="A29" s="219" t="s">
        <v>1228</v>
      </c>
      <c r="B29" s="148"/>
      <c r="C29" s="148"/>
      <c r="D29" s="32" t="s">
        <v>1266</v>
      </c>
      <c r="E29" s="43"/>
      <c r="F29" s="69">
        <v>360727</v>
      </c>
      <c r="G29" s="70">
        <v>5.8</v>
      </c>
      <c r="H29" s="69">
        <v>256366</v>
      </c>
      <c r="I29" s="69">
        <v>207739</v>
      </c>
      <c r="J29" s="69">
        <v>144472</v>
      </c>
      <c r="K29" s="69">
        <v>13116</v>
      </c>
      <c r="L29" s="69">
        <v>30987</v>
      </c>
      <c r="M29" s="69">
        <v>56223</v>
      </c>
      <c r="N29" s="291">
        <v>4036</v>
      </c>
      <c r="O29" s="291" t="s">
        <v>708</v>
      </c>
      <c r="P29" s="293" t="s">
        <v>1228</v>
      </c>
    </row>
    <row r="30" spans="1:16" s="17" customFormat="1" ht="20.25" customHeight="1">
      <c r="A30" s="72"/>
      <c r="B30" s="73"/>
      <c r="C30" s="66" t="s">
        <v>719</v>
      </c>
      <c r="D30" s="66"/>
      <c r="E30" s="50"/>
      <c r="F30" s="74">
        <v>6216813</v>
      </c>
      <c r="G30" s="75">
        <v>100</v>
      </c>
      <c r="H30" s="74">
        <v>4677449</v>
      </c>
      <c r="I30" s="74">
        <v>4130606</v>
      </c>
      <c r="J30" s="74">
        <v>2532881</v>
      </c>
      <c r="K30" s="74">
        <v>103212</v>
      </c>
      <c r="L30" s="74">
        <v>532867</v>
      </c>
      <c r="M30" s="74">
        <v>869812</v>
      </c>
      <c r="N30" s="74">
        <v>33465</v>
      </c>
      <c r="O30" s="74">
        <v>8</v>
      </c>
      <c r="P30" s="294"/>
    </row>
    <row r="31" spans="1:16" s="17" customFormat="1" ht="6" customHeight="1">
      <c r="A31" s="73"/>
      <c r="B31" s="73"/>
      <c r="C31" s="66"/>
      <c r="D31" s="66"/>
      <c r="E31" s="73"/>
      <c r="F31" s="76"/>
      <c r="G31" s="77"/>
      <c r="H31" s="76"/>
      <c r="I31" s="76"/>
      <c r="J31" s="76"/>
      <c r="K31" s="76"/>
      <c r="L31" s="76"/>
      <c r="M31" s="76"/>
      <c r="N31" s="76"/>
      <c r="O31" s="78"/>
      <c r="P31" s="79"/>
    </row>
    <row r="32" spans="1:16" s="17" customFormat="1" ht="6" customHeight="1">
      <c r="A32" s="73"/>
      <c r="B32" s="73"/>
      <c r="C32" s="66"/>
      <c r="D32" s="66"/>
      <c r="E32" s="73"/>
      <c r="F32" s="76"/>
      <c r="G32" s="77"/>
      <c r="H32" s="76"/>
      <c r="I32" s="76"/>
      <c r="J32" s="76"/>
      <c r="K32" s="76"/>
      <c r="L32" s="76"/>
      <c r="M32" s="76"/>
      <c r="N32" s="76"/>
      <c r="O32" s="78"/>
      <c r="P32" s="79"/>
    </row>
    <row r="33" spans="1:16" s="17" customFormat="1" ht="6" customHeight="1">
      <c r="A33" s="73"/>
      <c r="B33" s="73"/>
      <c r="C33" s="66"/>
      <c r="D33" s="66"/>
      <c r="E33" s="73"/>
      <c r="F33" s="76"/>
      <c r="G33" s="77"/>
      <c r="H33" s="76"/>
      <c r="I33" s="76"/>
      <c r="J33" s="76"/>
      <c r="K33" s="76"/>
      <c r="L33" s="76"/>
      <c r="M33" s="76"/>
      <c r="N33" s="76"/>
      <c r="O33" s="78"/>
      <c r="P33" s="79"/>
    </row>
    <row r="34" spans="1:16" ht="17.25">
      <c r="A34" s="52"/>
      <c r="B34" s="52"/>
      <c r="C34" s="53"/>
      <c r="D34" s="53"/>
      <c r="E34" s="53"/>
      <c r="F34" s="53"/>
      <c r="G34" s="54"/>
      <c r="H34" s="55" t="s">
        <v>1210</v>
      </c>
      <c r="I34" s="56" t="s">
        <v>7</v>
      </c>
      <c r="J34" s="57"/>
      <c r="K34" s="57"/>
      <c r="L34" s="53"/>
      <c r="P34" s="58"/>
    </row>
    <row r="35" spans="1:16" ht="12.75">
      <c r="A35" s="14"/>
      <c r="B35" s="14"/>
      <c r="C35" s="14"/>
      <c r="D35" s="14"/>
      <c r="E35" s="14"/>
      <c r="P35" s="61"/>
    </row>
    <row r="36" spans="1:16" ht="12.75" customHeight="1">
      <c r="A36" s="464" t="s">
        <v>1239</v>
      </c>
      <c r="B36" s="460" t="s">
        <v>765</v>
      </c>
      <c r="C36" s="461"/>
      <c r="D36" s="461"/>
      <c r="E36" s="448"/>
      <c r="F36" s="485" t="s">
        <v>1006</v>
      </c>
      <c r="G36" s="486"/>
      <c r="H36" s="480" t="s">
        <v>482</v>
      </c>
      <c r="I36" s="481"/>
      <c r="J36" s="481"/>
      <c r="K36" s="481"/>
      <c r="L36" s="481"/>
      <c r="M36" s="481"/>
      <c r="N36" s="481"/>
      <c r="O36" s="481"/>
      <c r="P36" s="473" t="s">
        <v>1041</v>
      </c>
    </row>
    <row r="37" spans="1:16" ht="12.75" customHeight="1">
      <c r="A37" s="465"/>
      <c r="B37" s="462"/>
      <c r="C37" s="461"/>
      <c r="D37" s="461"/>
      <c r="E37" s="448"/>
      <c r="F37" s="487"/>
      <c r="G37" s="488"/>
      <c r="H37" s="484" t="s">
        <v>207</v>
      </c>
      <c r="I37" s="469" t="s">
        <v>483</v>
      </c>
      <c r="J37" s="470"/>
      <c r="K37" s="465" t="s">
        <v>209</v>
      </c>
      <c r="L37" s="476" t="s">
        <v>210</v>
      </c>
      <c r="M37" s="476" t="s">
        <v>211</v>
      </c>
      <c r="N37" s="477" t="s">
        <v>1140</v>
      </c>
      <c r="O37" s="471" t="s">
        <v>212</v>
      </c>
      <c r="P37" s="474"/>
    </row>
    <row r="38" spans="1:16" ht="12.75" customHeight="1">
      <c r="A38" s="465"/>
      <c r="B38" s="462"/>
      <c r="C38" s="461"/>
      <c r="D38" s="461"/>
      <c r="E38" s="448"/>
      <c r="F38" s="489"/>
      <c r="G38" s="483"/>
      <c r="H38" s="471"/>
      <c r="I38" s="478" t="s">
        <v>766</v>
      </c>
      <c r="J38" s="467" t="s">
        <v>767</v>
      </c>
      <c r="K38" s="465"/>
      <c r="L38" s="476"/>
      <c r="M38" s="476"/>
      <c r="N38" s="476"/>
      <c r="O38" s="471"/>
      <c r="P38" s="474"/>
    </row>
    <row r="39" spans="1:16" ht="17.25" customHeight="1">
      <c r="A39" s="465"/>
      <c r="B39" s="462"/>
      <c r="C39" s="461"/>
      <c r="D39" s="461"/>
      <c r="E39" s="448"/>
      <c r="F39" s="62" t="s">
        <v>480</v>
      </c>
      <c r="G39" s="63" t="s">
        <v>938</v>
      </c>
      <c r="H39" s="472"/>
      <c r="I39" s="479"/>
      <c r="J39" s="468"/>
      <c r="K39" s="483"/>
      <c r="L39" s="468"/>
      <c r="M39" s="468"/>
      <c r="N39" s="468"/>
      <c r="O39" s="472"/>
      <c r="P39" s="474"/>
    </row>
    <row r="40" spans="1:16" ht="12.75">
      <c r="A40" s="466"/>
      <c r="B40" s="463"/>
      <c r="C40" s="463"/>
      <c r="D40" s="463"/>
      <c r="E40" s="449"/>
      <c r="F40" s="64" t="s">
        <v>481</v>
      </c>
      <c r="G40" s="65" t="s">
        <v>869</v>
      </c>
      <c r="H40" s="457" t="s">
        <v>481</v>
      </c>
      <c r="I40" s="458"/>
      <c r="J40" s="458"/>
      <c r="K40" s="458"/>
      <c r="L40" s="458"/>
      <c r="M40" s="458"/>
      <c r="N40" s="458"/>
      <c r="O40" s="459"/>
      <c r="P40" s="475"/>
    </row>
    <row r="41" spans="1:16" s="17" customFormat="1" ht="20.25" customHeight="1">
      <c r="A41" s="220" t="s">
        <v>213</v>
      </c>
      <c r="B41" s="222"/>
      <c r="C41" s="66" t="s">
        <v>496</v>
      </c>
      <c r="D41" s="66"/>
      <c r="E41" s="50"/>
      <c r="F41" s="291">
        <v>338639</v>
      </c>
      <c r="G41" s="292">
        <v>8.5</v>
      </c>
      <c r="H41" s="291">
        <v>316077</v>
      </c>
      <c r="I41" s="291">
        <v>299741</v>
      </c>
      <c r="J41" s="291">
        <v>254895</v>
      </c>
      <c r="K41" s="291">
        <v>2277</v>
      </c>
      <c r="L41" s="291">
        <v>10738</v>
      </c>
      <c r="M41" s="291">
        <v>9463</v>
      </c>
      <c r="N41" s="291">
        <v>84</v>
      </c>
      <c r="O41" s="291" t="s">
        <v>708</v>
      </c>
      <c r="P41" s="152" t="s">
        <v>213</v>
      </c>
    </row>
    <row r="42" spans="1:16" ht="20.25" customHeight="1">
      <c r="A42" s="219" t="s">
        <v>1060</v>
      </c>
      <c r="B42" s="148"/>
      <c r="C42" s="148"/>
      <c r="D42" s="1" t="s">
        <v>1058</v>
      </c>
      <c r="E42" s="43"/>
      <c r="F42" s="291">
        <v>62608</v>
      </c>
      <c r="G42" s="292">
        <v>1.6</v>
      </c>
      <c r="H42" s="291">
        <v>61292</v>
      </c>
      <c r="I42" s="291">
        <v>61281</v>
      </c>
      <c r="J42" s="291">
        <v>60244</v>
      </c>
      <c r="K42" s="291">
        <v>657</v>
      </c>
      <c r="L42" s="291">
        <v>30</v>
      </c>
      <c r="M42" s="291">
        <v>554</v>
      </c>
      <c r="N42" s="291">
        <v>74</v>
      </c>
      <c r="O42" s="291" t="s">
        <v>708</v>
      </c>
      <c r="P42" s="293" t="s">
        <v>1060</v>
      </c>
    </row>
    <row r="43" spans="1:16" ht="12.75">
      <c r="A43" s="219" t="s">
        <v>236</v>
      </c>
      <c r="B43" s="148"/>
      <c r="C43" s="148"/>
      <c r="D43" s="1" t="s">
        <v>1042</v>
      </c>
      <c r="E43" s="43"/>
      <c r="F43" s="291">
        <v>27349</v>
      </c>
      <c r="G43" s="292">
        <v>0.7</v>
      </c>
      <c r="H43" s="291">
        <v>27348</v>
      </c>
      <c r="I43" s="291">
        <v>27348</v>
      </c>
      <c r="J43" s="291">
        <v>26572</v>
      </c>
      <c r="K43" s="291" t="s">
        <v>708</v>
      </c>
      <c r="L43" s="291">
        <v>1</v>
      </c>
      <c r="M43" s="291">
        <v>0</v>
      </c>
      <c r="N43" s="291" t="s">
        <v>708</v>
      </c>
      <c r="O43" s="291" t="s">
        <v>708</v>
      </c>
      <c r="P43" s="293" t="s">
        <v>236</v>
      </c>
    </row>
    <row r="44" spans="1:16" ht="12.75">
      <c r="A44" s="219" t="s">
        <v>222</v>
      </c>
      <c r="B44" s="148"/>
      <c r="C44" s="148"/>
      <c r="D44" s="1" t="s">
        <v>1043</v>
      </c>
      <c r="E44" s="43"/>
      <c r="F44" s="291">
        <v>26806</v>
      </c>
      <c r="G44" s="292">
        <v>0.7</v>
      </c>
      <c r="H44" s="291">
        <v>26756</v>
      </c>
      <c r="I44" s="291">
        <v>26756</v>
      </c>
      <c r="J44" s="291">
        <v>25553</v>
      </c>
      <c r="K44" s="291" t="s">
        <v>708</v>
      </c>
      <c r="L44" s="291" t="s">
        <v>708</v>
      </c>
      <c r="M44" s="291">
        <v>50</v>
      </c>
      <c r="N44" s="291" t="s">
        <v>708</v>
      </c>
      <c r="O44" s="291" t="s">
        <v>708</v>
      </c>
      <c r="P44" s="293" t="s">
        <v>222</v>
      </c>
    </row>
    <row r="45" spans="1:16" s="17" customFormat="1" ht="20.25" customHeight="1">
      <c r="A45" s="220" t="s">
        <v>246</v>
      </c>
      <c r="B45" s="80"/>
      <c r="C45" s="66" t="s">
        <v>709</v>
      </c>
      <c r="D45" s="66"/>
      <c r="E45" s="50"/>
      <c r="F45" s="291">
        <v>3241987</v>
      </c>
      <c r="G45" s="292">
        <v>81.6</v>
      </c>
      <c r="H45" s="291">
        <v>2458439</v>
      </c>
      <c r="I45" s="291">
        <v>2120713</v>
      </c>
      <c r="J45" s="291">
        <v>1276357</v>
      </c>
      <c r="K45" s="291">
        <v>15876</v>
      </c>
      <c r="L45" s="291">
        <v>160361</v>
      </c>
      <c r="M45" s="291">
        <v>606777</v>
      </c>
      <c r="N45" s="291">
        <v>535</v>
      </c>
      <c r="O45" s="291" t="s">
        <v>708</v>
      </c>
      <c r="P45" s="152" t="s">
        <v>246</v>
      </c>
    </row>
    <row r="46" spans="1:16" s="17" customFormat="1" ht="20.25" customHeight="1">
      <c r="A46" s="160" t="s">
        <v>710</v>
      </c>
      <c r="B46" s="155"/>
      <c r="C46" s="66" t="s">
        <v>711</v>
      </c>
      <c r="D46" s="66"/>
      <c r="E46" s="50"/>
      <c r="F46" s="291">
        <v>173148</v>
      </c>
      <c r="G46" s="292">
        <v>4.4</v>
      </c>
      <c r="H46" s="291">
        <v>156199</v>
      </c>
      <c r="I46" s="291">
        <v>32173</v>
      </c>
      <c r="J46" s="291">
        <v>11443</v>
      </c>
      <c r="K46" s="291">
        <v>513</v>
      </c>
      <c r="L46" s="291">
        <v>767</v>
      </c>
      <c r="M46" s="291">
        <v>15669</v>
      </c>
      <c r="N46" s="291" t="s">
        <v>708</v>
      </c>
      <c r="O46" s="291" t="s">
        <v>708</v>
      </c>
      <c r="P46" s="154" t="s">
        <v>710</v>
      </c>
    </row>
    <row r="47" spans="1:16" ht="20.25" customHeight="1">
      <c r="A47" s="219" t="s">
        <v>728</v>
      </c>
      <c r="B47" s="148"/>
      <c r="C47" s="148"/>
      <c r="D47" s="32" t="s">
        <v>1050</v>
      </c>
      <c r="E47" s="43"/>
      <c r="F47" s="291">
        <v>119701</v>
      </c>
      <c r="G47" s="292">
        <v>3</v>
      </c>
      <c r="H47" s="291">
        <v>119701</v>
      </c>
      <c r="I47" s="291">
        <v>3435</v>
      </c>
      <c r="J47" s="291">
        <v>1378</v>
      </c>
      <c r="K47" s="291" t="s">
        <v>708</v>
      </c>
      <c r="L47" s="291" t="s">
        <v>708</v>
      </c>
      <c r="M47" s="291" t="s">
        <v>708</v>
      </c>
      <c r="N47" s="291" t="s">
        <v>708</v>
      </c>
      <c r="O47" s="291" t="s">
        <v>708</v>
      </c>
      <c r="P47" s="293" t="s">
        <v>728</v>
      </c>
    </row>
    <row r="48" spans="1:16" ht="12.75">
      <c r="A48" s="219" t="s">
        <v>721</v>
      </c>
      <c r="B48" s="148"/>
      <c r="C48" s="148"/>
      <c r="D48" s="32" t="s">
        <v>1044</v>
      </c>
      <c r="E48" s="43"/>
      <c r="F48" s="291">
        <v>30235</v>
      </c>
      <c r="G48" s="292">
        <v>0.8</v>
      </c>
      <c r="H48" s="291">
        <v>16718</v>
      </c>
      <c r="I48" s="291">
        <v>11560</v>
      </c>
      <c r="J48" s="291">
        <v>4177</v>
      </c>
      <c r="K48" s="291">
        <v>314</v>
      </c>
      <c r="L48" s="291">
        <v>451</v>
      </c>
      <c r="M48" s="291">
        <v>12752</v>
      </c>
      <c r="N48" s="291" t="s">
        <v>708</v>
      </c>
      <c r="O48" s="291" t="s">
        <v>708</v>
      </c>
      <c r="P48" s="293" t="s">
        <v>721</v>
      </c>
    </row>
    <row r="49" spans="1:16" ht="12.75">
      <c r="A49" s="219" t="s">
        <v>1229</v>
      </c>
      <c r="B49" s="148"/>
      <c r="C49" s="148"/>
      <c r="D49" s="32" t="s">
        <v>1224</v>
      </c>
      <c r="E49" s="43"/>
      <c r="F49" s="291">
        <v>7154</v>
      </c>
      <c r="G49" s="292">
        <v>0.2</v>
      </c>
      <c r="H49" s="291">
        <v>7154</v>
      </c>
      <c r="I49" s="291">
        <v>7154</v>
      </c>
      <c r="J49" s="291">
        <v>11</v>
      </c>
      <c r="K49" s="291" t="s">
        <v>708</v>
      </c>
      <c r="L49" s="291" t="s">
        <v>708</v>
      </c>
      <c r="M49" s="291" t="s">
        <v>708</v>
      </c>
      <c r="N49" s="291" t="s">
        <v>708</v>
      </c>
      <c r="O49" s="291" t="s">
        <v>708</v>
      </c>
      <c r="P49" s="293" t="s">
        <v>1229</v>
      </c>
    </row>
    <row r="50" spans="1:16" s="17" customFormat="1" ht="20.25" customHeight="1">
      <c r="A50" s="160" t="s">
        <v>712</v>
      </c>
      <c r="B50" s="155"/>
      <c r="C50" s="66" t="s">
        <v>713</v>
      </c>
      <c r="D50" s="66"/>
      <c r="E50" s="50"/>
      <c r="F50" s="291">
        <v>184255</v>
      </c>
      <c r="G50" s="292">
        <v>4.6</v>
      </c>
      <c r="H50" s="291">
        <v>149867</v>
      </c>
      <c r="I50" s="291">
        <v>117217</v>
      </c>
      <c r="J50" s="291">
        <v>67847</v>
      </c>
      <c r="K50" s="291">
        <v>993</v>
      </c>
      <c r="L50" s="291">
        <v>8620</v>
      </c>
      <c r="M50" s="291">
        <v>24775</v>
      </c>
      <c r="N50" s="291">
        <v>0</v>
      </c>
      <c r="O50" s="291" t="s">
        <v>708</v>
      </c>
      <c r="P50" s="154" t="s">
        <v>712</v>
      </c>
    </row>
    <row r="51" spans="1:16" ht="20.25" customHeight="1">
      <c r="A51" s="219" t="s">
        <v>298</v>
      </c>
      <c r="B51" s="148"/>
      <c r="C51" s="148"/>
      <c r="D51" s="30" t="s">
        <v>278</v>
      </c>
      <c r="E51" s="43"/>
      <c r="F51" s="291">
        <v>39748</v>
      </c>
      <c r="G51" s="292">
        <v>1</v>
      </c>
      <c r="H51" s="291">
        <v>31368</v>
      </c>
      <c r="I51" s="291">
        <v>22721</v>
      </c>
      <c r="J51" s="291">
        <v>21735</v>
      </c>
      <c r="K51" s="291" t="s">
        <v>708</v>
      </c>
      <c r="L51" s="291">
        <v>2344</v>
      </c>
      <c r="M51" s="291">
        <v>6036</v>
      </c>
      <c r="N51" s="291" t="s">
        <v>708</v>
      </c>
      <c r="O51" s="291" t="s">
        <v>708</v>
      </c>
      <c r="P51" s="293" t="s">
        <v>298</v>
      </c>
    </row>
    <row r="52" spans="1:16" ht="12.75">
      <c r="A52" s="219" t="s">
        <v>299</v>
      </c>
      <c r="B52" s="148"/>
      <c r="C52" s="148"/>
      <c r="D52" s="30" t="s">
        <v>279</v>
      </c>
      <c r="E52" s="43"/>
      <c r="F52" s="291">
        <v>26653</v>
      </c>
      <c r="G52" s="292">
        <v>0.7</v>
      </c>
      <c r="H52" s="291">
        <v>21158</v>
      </c>
      <c r="I52" s="291">
        <v>7840</v>
      </c>
      <c r="J52" s="291">
        <v>736</v>
      </c>
      <c r="K52" s="291">
        <v>108</v>
      </c>
      <c r="L52" s="291">
        <v>200</v>
      </c>
      <c r="M52" s="291">
        <v>5186</v>
      </c>
      <c r="N52" s="291" t="s">
        <v>708</v>
      </c>
      <c r="O52" s="291" t="s">
        <v>708</v>
      </c>
      <c r="P52" s="293" t="s">
        <v>299</v>
      </c>
    </row>
    <row r="53" spans="1:16" ht="12.75">
      <c r="A53" s="219" t="s">
        <v>1230</v>
      </c>
      <c r="B53" s="148"/>
      <c r="C53" s="148"/>
      <c r="D53" s="32" t="s">
        <v>1267</v>
      </c>
      <c r="E53" s="43"/>
      <c r="F53" s="291">
        <v>18302</v>
      </c>
      <c r="G53" s="292">
        <v>0.5</v>
      </c>
      <c r="H53" s="291">
        <v>12342</v>
      </c>
      <c r="I53" s="291">
        <v>6366</v>
      </c>
      <c r="J53" s="291">
        <v>5022</v>
      </c>
      <c r="K53" s="291">
        <v>61</v>
      </c>
      <c r="L53" s="291">
        <v>320</v>
      </c>
      <c r="M53" s="291">
        <v>5579</v>
      </c>
      <c r="N53" s="291">
        <v>0</v>
      </c>
      <c r="O53" s="291" t="s">
        <v>708</v>
      </c>
      <c r="P53" s="293" t="s">
        <v>1230</v>
      </c>
    </row>
    <row r="54" spans="1:16" s="17" customFormat="1" ht="20.25" customHeight="1">
      <c r="A54" s="221" t="s">
        <v>289</v>
      </c>
      <c r="B54" s="66"/>
      <c r="C54" s="66" t="s">
        <v>714</v>
      </c>
      <c r="D54" s="66"/>
      <c r="E54" s="50"/>
      <c r="F54" s="291">
        <v>2884584</v>
      </c>
      <c r="G54" s="292">
        <v>72.6</v>
      </c>
      <c r="H54" s="291">
        <v>2152373</v>
      </c>
      <c r="I54" s="291">
        <v>1971323</v>
      </c>
      <c r="J54" s="291">
        <v>1197067</v>
      </c>
      <c r="K54" s="291">
        <v>14370</v>
      </c>
      <c r="L54" s="291">
        <v>150973</v>
      </c>
      <c r="M54" s="291">
        <v>566333</v>
      </c>
      <c r="N54" s="291">
        <v>535</v>
      </c>
      <c r="O54" s="291" t="s">
        <v>708</v>
      </c>
      <c r="P54" s="152" t="s">
        <v>289</v>
      </c>
    </row>
    <row r="55" spans="1:16" s="17" customFormat="1" ht="20.25" customHeight="1">
      <c r="A55" s="160" t="s">
        <v>715</v>
      </c>
      <c r="B55" s="155"/>
      <c r="C55" s="66" t="s">
        <v>716</v>
      </c>
      <c r="D55" s="66"/>
      <c r="E55" s="50"/>
      <c r="F55" s="291">
        <v>683543</v>
      </c>
      <c r="G55" s="292">
        <v>17.2</v>
      </c>
      <c r="H55" s="291">
        <v>529727</v>
      </c>
      <c r="I55" s="291">
        <v>470973</v>
      </c>
      <c r="J55" s="291">
        <v>328762</v>
      </c>
      <c r="K55" s="291">
        <v>2309</v>
      </c>
      <c r="L55" s="291">
        <v>65541</v>
      </c>
      <c r="M55" s="291">
        <v>85964</v>
      </c>
      <c r="N55" s="291">
        <v>1</v>
      </c>
      <c r="O55" s="291" t="s">
        <v>708</v>
      </c>
      <c r="P55" s="154" t="s">
        <v>715</v>
      </c>
    </row>
    <row r="56" spans="1:16" ht="20.25" customHeight="1">
      <c r="A56" s="219" t="s">
        <v>248</v>
      </c>
      <c r="B56" s="148"/>
      <c r="C56" s="148"/>
      <c r="D56" s="32" t="s">
        <v>1265</v>
      </c>
      <c r="E56" s="43"/>
      <c r="F56" s="291">
        <v>167945</v>
      </c>
      <c r="G56" s="292">
        <v>4.2</v>
      </c>
      <c r="H56" s="291">
        <v>64857</v>
      </c>
      <c r="I56" s="291">
        <v>57137</v>
      </c>
      <c r="J56" s="291">
        <v>26013</v>
      </c>
      <c r="K56" s="291">
        <v>41</v>
      </c>
      <c r="L56" s="291">
        <v>40548</v>
      </c>
      <c r="M56" s="291">
        <v>62499</v>
      </c>
      <c r="N56" s="291" t="s">
        <v>708</v>
      </c>
      <c r="O56" s="291" t="s">
        <v>708</v>
      </c>
      <c r="P56" s="293" t="s">
        <v>248</v>
      </c>
    </row>
    <row r="57" spans="1:16" ht="12.75">
      <c r="A57" s="219" t="s">
        <v>296</v>
      </c>
      <c r="B57" s="148"/>
      <c r="C57" s="148"/>
      <c r="D57" s="32" t="s">
        <v>1052</v>
      </c>
      <c r="E57" s="43"/>
      <c r="F57" s="291">
        <v>131364</v>
      </c>
      <c r="G57" s="292">
        <v>3.3</v>
      </c>
      <c r="H57" s="291">
        <v>122665</v>
      </c>
      <c r="I57" s="291">
        <v>118266</v>
      </c>
      <c r="J57" s="291">
        <v>79555</v>
      </c>
      <c r="K57" s="291">
        <v>37</v>
      </c>
      <c r="L57" s="291">
        <v>1586</v>
      </c>
      <c r="M57" s="291">
        <v>7076</v>
      </c>
      <c r="N57" s="291" t="s">
        <v>708</v>
      </c>
      <c r="O57" s="291" t="s">
        <v>708</v>
      </c>
      <c r="P57" s="293" t="s">
        <v>296</v>
      </c>
    </row>
    <row r="58" spans="1:16" ht="12.75">
      <c r="A58" s="219" t="s">
        <v>292</v>
      </c>
      <c r="B58" s="148"/>
      <c r="C58" s="148"/>
      <c r="D58" s="32" t="s">
        <v>1048</v>
      </c>
      <c r="E58" s="43"/>
      <c r="F58" s="291">
        <v>99997</v>
      </c>
      <c r="G58" s="292">
        <v>2.5</v>
      </c>
      <c r="H58" s="291">
        <v>94716</v>
      </c>
      <c r="I58" s="291">
        <v>87175</v>
      </c>
      <c r="J58" s="291">
        <v>52787</v>
      </c>
      <c r="K58" s="291">
        <v>2046</v>
      </c>
      <c r="L58" s="291">
        <v>2829</v>
      </c>
      <c r="M58" s="291">
        <v>406</v>
      </c>
      <c r="N58" s="291" t="s">
        <v>708</v>
      </c>
      <c r="O58" s="291" t="s">
        <v>708</v>
      </c>
      <c r="P58" s="293" t="s">
        <v>292</v>
      </c>
    </row>
    <row r="59" spans="1:16" s="17" customFormat="1" ht="20.25" customHeight="1">
      <c r="A59" s="160" t="s">
        <v>717</v>
      </c>
      <c r="B59" s="155"/>
      <c r="C59" s="66" t="s">
        <v>718</v>
      </c>
      <c r="D59" s="66"/>
      <c r="E59" s="50"/>
      <c r="F59" s="291">
        <v>2201041</v>
      </c>
      <c r="G59" s="292">
        <v>55.4</v>
      </c>
      <c r="H59" s="291">
        <v>1622646</v>
      </c>
      <c r="I59" s="291">
        <v>1500350</v>
      </c>
      <c r="J59" s="291">
        <v>868305</v>
      </c>
      <c r="K59" s="291">
        <v>12061</v>
      </c>
      <c r="L59" s="291">
        <v>85432</v>
      </c>
      <c r="M59" s="291">
        <v>480369</v>
      </c>
      <c r="N59" s="291">
        <v>534</v>
      </c>
      <c r="O59" s="291" t="s">
        <v>708</v>
      </c>
      <c r="P59" s="154" t="s">
        <v>717</v>
      </c>
    </row>
    <row r="60" spans="1:16" ht="20.25" customHeight="1">
      <c r="A60" s="219" t="s">
        <v>727</v>
      </c>
      <c r="B60" s="148"/>
      <c r="C60" s="148"/>
      <c r="D60" s="32" t="s">
        <v>1057</v>
      </c>
      <c r="E60" s="43"/>
      <c r="F60" s="69">
        <v>462074</v>
      </c>
      <c r="G60" s="70">
        <v>11.6</v>
      </c>
      <c r="H60" s="69">
        <v>450843</v>
      </c>
      <c r="I60" s="69">
        <v>435070</v>
      </c>
      <c r="J60" s="69">
        <v>302542</v>
      </c>
      <c r="K60" s="69">
        <v>1466</v>
      </c>
      <c r="L60" s="69">
        <v>2497</v>
      </c>
      <c r="M60" s="69">
        <v>7263</v>
      </c>
      <c r="N60" s="69">
        <v>5</v>
      </c>
      <c r="O60" s="291" t="s">
        <v>708</v>
      </c>
      <c r="P60" s="293" t="s">
        <v>727</v>
      </c>
    </row>
    <row r="61" spans="1:16" ht="12.75">
      <c r="A61" s="219" t="s">
        <v>311</v>
      </c>
      <c r="B61" s="148"/>
      <c r="C61" s="148"/>
      <c r="D61" s="32" t="s">
        <v>1053</v>
      </c>
      <c r="E61" s="43"/>
      <c r="F61" s="69">
        <v>167577</v>
      </c>
      <c r="G61" s="70">
        <v>4.2</v>
      </c>
      <c r="H61" s="69">
        <v>118181</v>
      </c>
      <c r="I61" s="69">
        <v>114557</v>
      </c>
      <c r="J61" s="69">
        <v>55186</v>
      </c>
      <c r="K61" s="69">
        <v>21</v>
      </c>
      <c r="L61" s="69">
        <v>71</v>
      </c>
      <c r="M61" s="69">
        <v>49304</v>
      </c>
      <c r="N61" s="69" t="s">
        <v>708</v>
      </c>
      <c r="O61" s="291" t="s">
        <v>708</v>
      </c>
      <c r="P61" s="293" t="s">
        <v>311</v>
      </c>
    </row>
    <row r="62" spans="1:16" ht="12.75">
      <c r="A62" s="219" t="s">
        <v>1231</v>
      </c>
      <c r="B62" s="148"/>
      <c r="C62" s="148"/>
      <c r="D62" s="30" t="s">
        <v>1226</v>
      </c>
      <c r="E62" s="43"/>
      <c r="F62" s="69">
        <v>122609</v>
      </c>
      <c r="G62" s="70">
        <v>3.1</v>
      </c>
      <c r="H62" s="69">
        <v>94525</v>
      </c>
      <c r="I62" s="69">
        <v>87188</v>
      </c>
      <c r="J62" s="69">
        <v>32482</v>
      </c>
      <c r="K62" s="69">
        <v>2262</v>
      </c>
      <c r="L62" s="69">
        <v>4936</v>
      </c>
      <c r="M62" s="69">
        <v>20878</v>
      </c>
      <c r="N62" s="291">
        <v>7</v>
      </c>
      <c r="O62" s="291" t="s">
        <v>708</v>
      </c>
      <c r="P62" s="293" t="s">
        <v>1231</v>
      </c>
    </row>
    <row r="63" spans="1:16" s="17" customFormat="1" ht="20.25" customHeight="1">
      <c r="A63" s="72"/>
      <c r="B63" s="73"/>
      <c r="C63" s="66" t="s">
        <v>719</v>
      </c>
      <c r="D63" s="66"/>
      <c r="E63" s="50"/>
      <c r="F63" s="74">
        <v>3974630</v>
      </c>
      <c r="G63" s="75">
        <v>100</v>
      </c>
      <c r="H63" s="74">
        <v>3133962</v>
      </c>
      <c r="I63" s="74">
        <v>2771184</v>
      </c>
      <c r="J63" s="74">
        <v>1764215</v>
      </c>
      <c r="K63" s="74">
        <v>19585</v>
      </c>
      <c r="L63" s="74">
        <v>184737</v>
      </c>
      <c r="M63" s="74">
        <v>635345</v>
      </c>
      <c r="N63" s="74">
        <v>1002</v>
      </c>
      <c r="O63" s="74" t="s">
        <v>708</v>
      </c>
      <c r="P63" s="294"/>
    </row>
    <row r="64" spans="1:16" ht="12.75" customHeight="1">
      <c r="A64" t="s">
        <v>876</v>
      </c>
      <c r="P64" s="79"/>
    </row>
    <row r="65" spans="1:16" ht="28.5" customHeight="1">
      <c r="A65" s="443" t="s">
        <v>688</v>
      </c>
      <c r="B65" s="443"/>
      <c r="C65" s="443"/>
      <c r="D65" s="443"/>
      <c r="E65" s="443"/>
      <c r="F65" s="443"/>
      <c r="G65" s="443"/>
      <c r="P65" s="79"/>
    </row>
    <row r="66" ht="12.75">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B36:E40"/>
    <mergeCell ref="P36:P40"/>
    <mergeCell ref="H37:H39"/>
    <mergeCell ref="I37:J37"/>
    <mergeCell ref="K37:K39"/>
    <mergeCell ref="B3:E7"/>
    <mergeCell ref="I38:I39"/>
    <mergeCell ref="F3:G5"/>
    <mergeCell ref="F36:G38"/>
    <mergeCell ref="P3:P7"/>
    <mergeCell ref="N37:N39"/>
    <mergeCell ref="H3:O3"/>
    <mergeCell ref="H4:H6"/>
    <mergeCell ref="I4:J4"/>
    <mergeCell ref="H7:O7"/>
    <mergeCell ref="N4:N6"/>
    <mergeCell ref="H36:O36"/>
    <mergeCell ref="J5:J6"/>
    <mergeCell ref="M37:M39"/>
    <mergeCell ref="O37:O39"/>
    <mergeCell ref="J38:J39"/>
    <mergeCell ref="I5:I6"/>
    <mergeCell ref="K4:K6"/>
    <mergeCell ref="M4:M6"/>
    <mergeCell ref="L37:L39"/>
    <mergeCell ref="L4:L6"/>
    <mergeCell ref="A65:G65"/>
    <mergeCell ref="H40:O40"/>
    <mergeCell ref="A36:A40"/>
    <mergeCell ref="O4:O6"/>
    <mergeCell ref="A3:A7"/>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92" t="s">
        <v>1211</v>
      </c>
      <c r="B1" s="492"/>
      <c r="C1" s="492"/>
      <c r="D1" s="492"/>
      <c r="E1" s="492"/>
      <c r="F1" s="492"/>
      <c r="G1" s="492"/>
      <c r="H1" s="492"/>
    </row>
    <row r="2" spans="1:8" ht="17.25">
      <c r="A2" s="492" t="s">
        <v>770</v>
      </c>
      <c r="B2" s="492"/>
      <c r="C2" s="492"/>
      <c r="D2" s="492"/>
      <c r="E2" s="492"/>
      <c r="F2" s="492"/>
      <c r="G2" s="492"/>
      <c r="H2" s="492"/>
    </row>
    <row r="3" spans="1:8" ht="15" customHeight="1">
      <c r="A3" s="26"/>
      <c r="B3" s="26"/>
      <c r="C3" s="46"/>
      <c r="D3" s="46"/>
      <c r="E3" s="26"/>
      <c r="F3" s="45"/>
      <c r="G3" s="26"/>
      <c r="H3" s="26"/>
    </row>
    <row r="4" spans="1:8" s="22" customFormat="1" ht="15" customHeight="1">
      <c r="A4" s="493" t="s">
        <v>1240</v>
      </c>
      <c r="B4" s="496" t="s">
        <v>1009</v>
      </c>
      <c r="C4" s="497"/>
      <c r="D4" s="500" t="s">
        <v>528</v>
      </c>
      <c r="E4" s="501" t="s">
        <v>202</v>
      </c>
      <c r="F4" s="501"/>
      <c r="G4" s="501"/>
      <c r="H4" s="502"/>
    </row>
    <row r="5" spans="1:8" s="22" customFormat="1" ht="15" customHeight="1">
      <c r="A5" s="494"/>
      <c r="B5" s="498"/>
      <c r="C5" s="499"/>
      <c r="D5" s="499"/>
      <c r="E5" s="499" t="s">
        <v>484</v>
      </c>
      <c r="F5" s="503" t="s">
        <v>491</v>
      </c>
      <c r="G5" s="503"/>
      <c r="H5" s="504"/>
    </row>
    <row r="6" spans="1:8" ht="12.75">
      <c r="A6" s="494"/>
      <c r="B6" s="498" t="s">
        <v>480</v>
      </c>
      <c r="C6" s="499" t="s">
        <v>938</v>
      </c>
      <c r="D6" s="499"/>
      <c r="E6" s="499"/>
      <c r="F6" s="499" t="s">
        <v>203</v>
      </c>
      <c r="G6" s="499" t="s">
        <v>204</v>
      </c>
      <c r="H6" s="505" t="s">
        <v>205</v>
      </c>
    </row>
    <row r="7" spans="1:8" ht="12.75">
      <c r="A7" s="494"/>
      <c r="B7" s="498"/>
      <c r="C7" s="499"/>
      <c r="D7" s="499"/>
      <c r="E7" s="499"/>
      <c r="F7" s="499"/>
      <c r="G7" s="499"/>
      <c r="H7" s="505"/>
    </row>
    <row r="8" spans="1:8" s="22" customFormat="1" ht="15" customHeight="1">
      <c r="A8" s="495"/>
      <c r="B8" s="118" t="s">
        <v>481</v>
      </c>
      <c r="C8" s="119" t="s">
        <v>490</v>
      </c>
      <c r="D8" s="490" t="s">
        <v>481</v>
      </c>
      <c r="E8" s="490"/>
      <c r="F8" s="490"/>
      <c r="G8" s="490"/>
      <c r="H8" s="491"/>
    </row>
    <row r="9" spans="1:8" ht="12.75">
      <c r="A9" s="29"/>
      <c r="B9" s="4"/>
      <c r="C9" s="3"/>
      <c r="D9" s="2"/>
      <c r="E9" s="4"/>
      <c r="F9" s="2"/>
      <c r="G9" s="2"/>
      <c r="H9" s="2"/>
    </row>
    <row r="10" spans="1:8" ht="19.5" customHeight="1">
      <c r="A10" s="30" t="s">
        <v>1062</v>
      </c>
      <c r="B10" s="122">
        <v>282209</v>
      </c>
      <c r="C10" s="71">
        <v>8.9</v>
      </c>
      <c r="D10" s="122">
        <v>28016</v>
      </c>
      <c r="E10" s="122">
        <v>236627</v>
      </c>
      <c r="F10" s="122">
        <v>606</v>
      </c>
      <c r="G10" s="122">
        <v>9481</v>
      </c>
      <c r="H10" s="122">
        <v>226540</v>
      </c>
    </row>
    <row r="11" spans="1:8" ht="19.5" customHeight="1">
      <c r="A11" s="30" t="s">
        <v>510</v>
      </c>
      <c r="B11" s="122">
        <v>275002</v>
      </c>
      <c r="C11" s="71">
        <v>8.7</v>
      </c>
      <c r="D11" s="122">
        <v>10072</v>
      </c>
      <c r="E11" s="122">
        <v>252014</v>
      </c>
      <c r="F11" s="122">
        <v>718</v>
      </c>
      <c r="G11" s="122">
        <v>3229</v>
      </c>
      <c r="H11" s="122">
        <v>248067</v>
      </c>
    </row>
    <row r="12" spans="1:8" ht="19.5" customHeight="1">
      <c r="A12" s="30" t="s">
        <v>1063</v>
      </c>
      <c r="B12" s="122">
        <v>196827</v>
      </c>
      <c r="C12" s="71">
        <v>6.2</v>
      </c>
      <c r="D12" s="122">
        <v>23588</v>
      </c>
      <c r="E12" s="122">
        <v>160482</v>
      </c>
      <c r="F12" s="122">
        <v>2216</v>
      </c>
      <c r="G12" s="122">
        <v>27824</v>
      </c>
      <c r="H12" s="122">
        <v>130443</v>
      </c>
    </row>
    <row r="13" spans="1:8" ht="19.5" customHeight="1">
      <c r="A13" s="30" t="s">
        <v>1064</v>
      </c>
      <c r="B13" s="122">
        <v>193851</v>
      </c>
      <c r="C13" s="71">
        <v>6.1</v>
      </c>
      <c r="D13" s="122">
        <v>14756</v>
      </c>
      <c r="E13" s="122">
        <v>155701</v>
      </c>
      <c r="F13" s="122">
        <v>1073</v>
      </c>
      <c r="G13" s="122">
        <v>15745</v>
      </c>
      <c r="H13" s="122">
        <v>138884</v>
      </c>
    </row>
    <row r="14" spans="1:8" ht="19.5" customHeight="1">
      <c r="A14" s="200" t="s">
        <v>1066</v>
      </c>
      <c r="B14" s="122">
        <v>176004</v>
      </c>
      <c r="C14" s="71">
        <v>5.6</v>
      </c>
      <c r="D14" s="122">
        <v>2385</v>
      </c>
      <c r="E14" s="122">
        <v>173516</v>
      </c>
      <c r="F14" s="122">
        <v>1728</v>
      </c>
      <c r="G14" s="122">
        <v>8132</v>
      </c>
      <c r="H14" s="122">
        <v>163656</v>
      </c>
    </row>
    <row r="15" spans="1:8" ht="19.5" customHeight="1">
      <c r="A15" s="30" t="s">
        <v>1065</v>
      </c>
      <c r="B15" s="122">
        <v>173693</v>
      </c>
      <c r="C15" s="71">
        <v>5.5</v>
      </c>
      <c r="D15" s="122">
        <v>10266</v>
      </c>
      <c r="E15" s="122">
        <v>144282</v>
      </c>
      <c r="F15" s="122">
        <v>70</v>
      </c>
      <c r="G15" s="122">
        <v>4157</v>
      </c>
      <c r="H15" s="122">
        <v>140055</v>
      </c>
    </row>
    <row r="16" spans="1:8" ht="19.5" customHeight="1">
      <c r="A16" s="30" t="s">
        <v>1068</v>
      </c>
      <c r="B16" s="122">
        <v>165810</v>
      </c>
      <c r="C16" s="71">
        <v>5.2</v>
      </c>
      <c r="D16" s="122">
        <v>28752</v>
      </c>
      <c r="E16" s="122">
        <v>122657</v>
      </c>
      <c r="F16" s="122">
        <v>1002</v>
      </c>
      <c r="G16" s="122">
        <v>7561</v>
      </c>
      <c r="H16" s="122">
        <v>114094</v>
      </c>
    </row>
    <row r="17" spans="1:8" ht="19.5" customHeight="1">
      <c r="A17" s="202" t="s">
        <v>1232</v>
      </c>
      <c r="B17" s="122">
        <v>164567</v>
      </c>
      <c r="C17" s="71">
        <v>5.2</v>
      </c>
      <c r="D17" s="122">
        <v>389</v>
      </c>
      <c r="E17" s="122">
        <v>164179</v>
      </c>
      <c r="F17" s="122">
        <v>225</v>
      </c>
      <c r="G17" s="122">
        <v>12009</v>
      </c>
      <c r="H17" s="122">
        <v>151945</v>
      </c>
    </row>
    <row r="18" spans="1:8" ht="19.5" customHeight="1">
      <c r="A18" s="30" t="s">
        <v>1067</v>
      </c>
      <c r="B18" s="122">
        <v>161967</v>
      </c>
      <c r="C18" s="71">
        <v>5.1</v>
      </c>
      <c r="D18" s="122">
        <v>8947</v>
      </c>
      <c r="E18" s="122">
        <v>136299</v>
      </c>
      <c r="F18" s="122">
        <v>283</v>
      </c>
      <c r="G18" s="122">
        <v>9629</v>
      </c>
      <c r="H18" s="122">
        <v>126387</v>
      </c>
    </row>
    <row r="19" spans="1:8" ht="19.5" customHeight="1">
      <c r="A19" s="30" t="s">
        <v>1072</v>
      </c>
      <c r="B19" s="122">
        <v>155782</v>
      </c>
      <c r="C19" s="71">
        <v>4.9</v>
      </c>
      <c r="D19" s="122">
        <v>5517</v>
      </c>
      <c r="E19" s="122">
        <v>144222</v>
      </c>
      <c r="F19" s="122">
        <v>53</v>
      </c>
      <c r="G19" s="122">
        <v>1545</v>
      </c>
      <c r="H19" s="122">
        <v>142624</v>
      </c>
    </row>
    <row r="20" spans="1:8" ht="19.5" customHeight="1">
      <c r="A20" s="30" t="s">
        <v>1069</v>
      </c>
      <c r="B20" s="122">
        <v>112740</v>
      </c>
      <c r="C20" s="71">
        <v>3.6</v>
      </c>
      <c r="D20" s="122">
        <v>9960</v>
      </c>
      <c r="E20" s="122">
        <v>95744</v>
      </c>
      <c r="F20" s="122">
        <v>2983</v>
      </c>
      <c r="G20" s="122">
        <v>6938</v>
      </c>
      <c r="H20" s="122">
        <v>85823</v>
      </c>
    </row>
    <row r="21" spans="1:8" ht="19.5" customHeight="1">
      <c r="A21" s="30" t="s">
        <v>1070</v>
      </c>
      <c r="B21" s="122">
        <v>99064</v>
      </c>
      <c r="C21" s="71">
        <v>3.1</v>
      </c>
      <c r="D21" s="122">
        <v>5125</v>
      </c>
      <c r="E21" s="122">
        <v>93857</v>
      </c>
      <c r="F21" s="122">
        <v>531</v>
      </c>
      <c r="G21" s="122">
        <v>2649</v>
      </c>
      <c r="H21" s="122">
        <v>90677</v>
      </c>
    </row>
    <row r="22" spans="1:8" ht="19.5" customHeight="1">
      <c r="A22" s="30" t="s">
        <v>1071</v>
      </c>
      <c r="B22" s="122">
        <v>98967</v>
      </c>
      <c r="C22" s="71">
        <v>3.1</v>
      </c>
      <c r="D22" s="122">
        <v>3915</v>
      </c>
      <c r="E22" s="122">
        <v>87666</v>
      </c>
      <c r="F22" s="122">
        <v>76</v>
      </c>
      <c r="G22" s="122">
        <v>1348</v>
      </c>
      <c r="H22" s="122">
        <v>86242</v>
      </c>
    </row>
    <row r="23" spans="1:8" ht="19.5" customHeight="1">
      <c r="A23" s="30" t="s">
        <v>492</v>
      </c>
      <c r="B23" s="122">
        <v>84387</v>
      </c>
      <c r="C23" s="71">
        <v>2.7</v>
      </c>
      <c r="D23" s="122">
        <v>2300</v>
      </c>
      <c r="E23" s="122">
        <v>82087</v>
      </c>
      <c r="F23" s="122">
        <v>3595</v>
      </c>
      <c r="G23" s="122">
        <v>3109</v>
      </c>
      <c r="H23" s="122">
        <v>75382</v>
      </c>
    </row>
    <row r="24" spans="1:8" ht="19.5" customHeight="1">
      <c r="A24" s="30" t="s">
        <v>1073</v>
      </c>
      <c r="B24" s="122">
        <v>59338</v>
      </c>
      <c r="C24" s="71">
        <v>1.9</v>
      </c>
      <c r="D24" s="122">
        <v>1852</v>
      </c>
      <c r="E24" s="122">
        <v>51717</v>
      </c>
      <c r="F24" s="122">
        <v>7</v>
      </c>
      <c r="G24" s="122">
        <v>449</v>
      </c>
      <c r="H24" s="122">
        <v>51262</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92" t="s">
        <v>1212</v>
      </c>
      <c r="B30" s="492"/>
      <c r="C30" s="492"/>
      <c r="D30" s="492"/>
      <c r="E30" s="492"/>
      <c r="F30" s="492"/>
      <c r="G30" s="492"/>
      <c r="H30" s="492"/>
    </row>
    <row r="31" spans="1:8" ht="17.25">
      <c r="A31" s="492" t="s">
        <v>770</v>
      </c>
      <c r="B31" s="492"/>
      <c r="C31" s="492"/>
      <c r="D31" s="492"/>
      <c r="E31" s="492"/>
      <c r="F31" s="492"/>
      <c r="G31" s="492"/>
      <c r="H31" s="492"/>
    </row>
    <row r="32" spans="1:8" ht="15" customHeight="1">
      <c r="A32" s="26"/>
      <c r="B32" s="26"/>
      <c r="C32" s="46"/>
      <c r="D32" s="46"/>
      <c r="E32" s="26"/>
      <c r="F32" s="45"/>
      <c r="G32" s="26"/>
      <c r="H32" s="26"/>
    </row>
    <row r="33" spans="1:8" s="22" customFormat="1" ht="15" customHeight="1">
      <c r="A33" s="493" t="s">
        <v>1241</v>
      </c>
      <c r="B33" s="496" t="s">
        <v>1010</v>
      </c>
      <c r="C33" s="497"/>
      <c r="D33" s="500" t="s">
        <v>528</v>
      </c>
      <c r="E33" s="501" t="s">
        <v>202</v>
      </c>
      <c r="F33" s="501"/>
      <c r="G33" s="501"/>
      <c r="H33" s="502"/>
    </row>
    <row r="34" spans="1:8" s="22" customFormat="1" ht="15" customHeight="1">
      <c r="A34" s="494"/>
      <c r="B34" s="498"/>
      <c r="C34" s="499"/>
      <c r="D34" s="499"/>
      <c r="E34" s="499" t="s">
        <v>484</v>
      </c>
      <c r="F34" s="503" t="s">
        <v>491</v>
      </c>
      <c r="G34" s="503"/>
      <c r="H34" s="504"/>
    </row>
    <row r="35" spans="1:8" ht="12.75">
      <c r="A35" s="494"/>
      <c r="B35" s="498" t="s">
        <v>480</v>
      </c>
      <c r="C35" s="499" t="s">
        <v>938</v>
      </c>
      <c r="D35" s="499"/>
      <c r="E35" s="499"/>
      <c r="F35" s="499" t="s">
        <v>203</v>
      </c>
      <c r="G35" s="499" t="s">
        <v>204</v>
      </c>
      <c r="H35" s="505" t="s">
        <v>205</v>
      </c>
    </row>
    <row r="36" spans="1:8" ht="12.75">
      <c r="A36" s="494"/>
      <c r="B36" s="498"/>
      <c r="C36" s="499"/>
      <c r="D36" s="499"/>
      <c r="E36" s="499"/>
      <c r="F36" s="499"/>
      <c r="G36" s="499"/>
      <c r="H36" s="505"/>
    </row>
    <row r="37" spans="1:8" s="22" customFormat="1" ht="15" customHeight="1">
      <c r="A37" s="495"/>
      <c r="B37" s="118" t="s">
        <v>481</v>
      </c>
      <c r="C37" s="119" t="s">
        <v>490</v>
      </c>
      <c r="D37" s="490" t="s">
        <v>481</v>
      </c>
      <c r="E37" s="490"/>
      <c r="F37" s="490"/>
      <c r="G37" s="490"/>
      <c r="H37" s="491"/>
    </row>
    <row r="38" spans="1:8" ht="12.75">
      <c r="A38" s="29"/>
      <c r="B38" s="4"/>
      <c r="C38" s="3"/>
      <c r="D38" s="2"/>
      <c r="E38" s="4"/>
      <c r="F38" s="2"/>
      <c r="G38" s="2"/>
      <c r="H38" s="140"/>
    </row>
    <row r="39" spans="1:8" ht="19.5" customHeight="1">
      <c r="A39" s="200" t="s">
        <v>1063</v>
      </c>
      <c r="B39" s="137">
        <v>174973</v>
      </c>
      <c r="C39" s="138">
        <v>8.7</v>
      </c>
      <c r="D39" s="139">
        <v>25074</v>
      </c>
      <c r="E39" s="139">
        <v>123163</v>
      </c>
      <c r="F39" s="139">
        <v>1031</v>
      </c>
      <c r="G39" s="139">
        <v>4132</v>
      </c>
      <c r="H39" s="139">
        <v>118001</v>
      </c>
    </row>
    <row r="40" spans="1:8" ht="19.5" customHeight="1">
      <c r="A40" s="202" t="s">
        <v>1232</v>
      </c>
      <c r="B40" s="137">
        <v>171521</v>
      </c>
      <c r="C40" s="138">
        <v>8.5</v>
      </c>
      <c r="D40" s="139">
        <v>1972</v>
      </c>
      <c r="E40" s="139">
        <v>165535</v>
      </c>
      <c r="F40" s="139">
        <v>100</v>
      </c>
      <c r="G40" s="139">
        <v>2214</v>
      </c>
      <c r="H40" s="139">
        <v>163221</v>
      </c>
    </row>
    <row r="41" spans="1:8" ht="19.5" customHeight="1">
      <c r="A41" s="30" t="s">
        <v>1067</v>
      </c>
      <c r="B41" s="137">
        <v>149048</v>
      </c>
      <c r="C41" s="138">
        <v>7.4</v>
      </c>
      <c r="D41" s="139">
        <v>5345</v>
      </c>
      <c r="E41" s="139">
        <v>122044</v>
      </c>
      <c r="F41" s="139">
        <v>4060</v>
      </c>
      <c r="G41" s="139">
        <v>3553</v>
      </c>
      <c r="H41" s="139">
        <v>114432</v>
      </c>
    </row>
    <row r="42" spans="1:8" ht="19.5" customHeight="1">
      <c r="A42" s="30" t="s">
        <v>1068</v>
      </c>
      <c r="B42" s="137">
        <v>138467</v>
      </c>
      <c r="C42" s="138">
        <v>6.9</v>
      </c>
      <c r="D42" s="139">
        <v>40249</v>
      </c>
      <c r="E42" s="139">
        <v>73607</v>
      </c>
      <c r="F42" s="139">
        <v>1335</v>
      </c>
      <c r="G42" s="139">
        <v>12359</v>
      </c>
      <c r="H42" s="139">
        <v>59912</v>
      </c>
    </row>
    <row r="43" spans="1:8" ht="19.5" customHeight="1">
      <c r="A43" s="30" t="s">
        <v>1064</v>
      </c>
      <c r="B43" s="137">
        <v>134975</v>
      </c>
      <c r="C43" s="138">
        <v>6.7</v>
      </c>
      <c r="D43" s="139">
        <v>8924</v>
      </c>
      <c r="E43" s="139">
        <v>90829</v>
      </c>
      <c r="F43" s="139">
        <v>651</v>
      </c>
      <c r="G43" s="139">
        <v>3727</v>
      </c>
      <c r="H43" s="139">
        <v>86451</v>
      </c>
    </row>
    <row r="44" spans="1:8" ht="19.5" customHeight="1">
      <c r="A44" s="30" t="s">
        <v>510</v>
      </c>
      <c r="B44" s="137">
        <v>116829</v>
      </c>
      <c r="C44" s="138">
        <v>5.8</v>
      </c>
      <c r="D44" s="139">
        <v>652</v>
      </c>
      <c r="E44" s="139">
        <v>105225</v>
      </c>
      <c r="F44" s="139">
        <v>400</v>
      </c>
      <c r="G44" s="139">
        <v>3612</v>
      </c>
      <c r="H44" s="139">
        <v>101213</v>
      </c>
    </row>
    <row r="45" spans="1:8" ht="19.5" customHeight="1">
      <c r="A45" s="30" t="s">
        <v>1065</v>
      </c>
      <c r="B45" s="137">
        <v>114630</v>
      </c>
      <c r="C45" s="138">
        <v>5.7</v>
      </c>
      <c r="D45" s="139">
        <v>8250</v>
      </c>
      <c r="E45" s="139">
        <v>86804</v>
      </c>
      <c r="F45" s="139">
        <v>5528</v>
      </c>
      <c r="G45" s="139">
        <v>13793</v>
      </c>
      <c r="H45" s="139">
        <v>67484</v>
      </c>
    </row>
    <row r="46" spans="1:8" ht="19.5" customHeight="1">
      <c r="A46" s="30" t="s">
        <v>1072</v>
      </c>
      <c r="B46" s="137">
        <v>111837</v>
      </c>
      <c r="C46" s="138">
        <v>5.6</v>
      </c>
      <c r="D46" s="139">
        <v>21145</v>
      </c>
      <c r="E46" s="139">
        <v>84186</v>
      </c>
      <c r="F46" s="139">
        <v>20</v>
      </c>
      <c r="G46" s="139">
        <v>1737</v>
      </c>
      <c r="H46" s="139">
        <v>82428</v>
      </c>
    </row>
    <row r="47" spans="1:8" ht="19.5" customHeight="1">
      <c r="A47" s="30" t="s">
        <v>1062</v>
      </c>
      <c r="B47" s="137">
        <v>108124</v>
      </c>
      <c r="C47" s="138">
        <v>5.4</v>
      </c>
      <c r="D47" s="139">
        <v>12051</v>
      </c>
      <c r="E47" s="139">
        <v>77318</v>
      </c>
      <c r="F47" s="139">
        <v>591</v>
      </c>
      <c r="G47" s="139">
        <v>1941</v>
      </c>
      <c r="H47" s="139">
        <v>74786</v>
      </c>
    </row>
    <row r="48" spans="1:8" ht="19.5" customHeight="1">
      <c r="A48" s="30" t="s">
        <v>1069</v>
      </c>
      <c r="B48" s="137">
        <v>104713</v>
      </c>
      <c r="C48" s="138">
        <v>5.2</v>
      </c>
      <c r="D48" s="139">
        <v>17013</v>
      </c>
      <c r="E48" s="139">
        <v>75098</v>
      </c>
      <c r="F48" s="122">
        <v>1723</v>
      </c>
      <c r="G48" s="139">
        <v>4506</v>
      </c>
      <c r="H48" s="139">
        <v>68868</v>
      </c>
    </row>
    <row r="49" spans="1:8" ht="19.5" customHeight="1">
      <c r="A49" s="30" t="s">
        <v>1066</v>
      </c>
      <c r="B49" s="137">
        <v>78479</v>
      </c>
      <c r="C49" s="138">
        <v>3.9</v>
      </c>
      <c r="D49" s="139">
        <v>116</v>
      </c>
      <c r="E49" s="139">
        <v>72322</v>
      </c>
      <c r="F49" s="139">
        <v>236</v>
      </c>
      <c r="G49" s="139">
        <v>3118</v>
      </c>
      <c r="H49" s="139">
        <v>68968</v>
      </c>
    </row>
    <row r="50" spans="1:8" ht="19.5" customHeight="1">
      <c r="A50" s="30" t="s">
        <v>492</v>
      </c>
      <c r="B50" s="137">
        <v>57603</v>
      </c>
      <c r="C50" s="138">
        <v>2.9</v>
      </c>
      <c r="D50" s="139" t="s">
        <v>8</v>
      </c>
      <c r="E50" s="139">
        <v>56493</v>
      </c>
      <c r="F50" s="139">
        <v>37873</v>
      </c>
      <c r="G50" s="139">
        <v>6888</v>
      </c>
      <c r="H50" s="139">
        <v>11732</v>
      </c>
    </row>
    <row r="51" spans="1:8" ht="19.5" customHeight="1">
      <c r="A51" s="30" t="s">
        <v>1074</v>
      </c>
      <c r="B51" s="137">
        <v>52394</v>
      </c>
      <c r="C51" s="138">
        <v>2.6</v>
      </c>
      <c r="D51" s="139" t="s">
        <v>8</v>
      </c>
      <c r="E51" s="139">
        <v>49319</v>
      </c>
      <c r="F51" s="139">
        <v>235</v>
      </c>
      <c r="G51" s="139">
        <v>528</v>
      </c>
      <c r="H51" s="139">
        <v>48556</v>
      </c>
    </row>
    <row r="52" spans="1:8" ht="19.5" customHeight="1">
      <c r="A52" s="30" t="s">
        <v>1073</v>
      </c>
      <c r="B52" s="137">
        <v>42815</v>
      </c>
      <c r="C52" s="138">
        <v>2.1</v>
      </c>
      <c r="D52" s="122">
        <v>24</v>
      </c>
      <c r="E52" s="139">
        <v>33750</v>
      </c>
      <c r="F52" s="139" t="s">
        <v>8</v>
      </c>
      <c r="G52" s="139">
        <v>821</v>
      </c>
      <c r="H52" s="139">
        <v>32928</v>
      </c>
    </row>
    <row r="53" spans="1:8" ht="19.5" customHeight="1">
      <c r="A53" s="30" t="s">
        <v>1071</v>
      </c>
      <c r="B53" s="137">
        <v>39028</v>
      </c>
      <c r="C53" s="138">
        <v>1.9</v>
      </c>
      <c r="D53" s="139">
        <v>2815</v>
      </c>
      <c r="E53" s="139">
        <v>25512</v>
      </c>
      <c r="F53" s="139">
        <v>35</v>
      </c>
      <c r="G53" s="139">
        <v>282</v>
      </c>
      <c r="H53" s="139">
        <v>25196</v>
      </c>
    </row>
    <row r="54" spans="1:8" ht="12.75">
      <c r="A54" s="1"/>
      <c r="B54" s="4"/>
      <c r="C54" s="31"/>
      <c r="D54" s="4"/>
      <c r="E54" s="4"/>
      <c r="F54" s="4"/>
      <c r="G54" s="4"/>
      <c r="H54" s="40"/>
    </row>
    <row r="55" spans="1:8" ht="12.75">
      <c r="A55" t="s">
        <v>876</v>
      </c>
      <c r="H55" s="39"/>
    </row>
    <row r="56" spans="1:8" ht="31.5" customHeight="1">
      <c r="A56" s="443" t="s">
        <v>688</v>
      </c>
      <c r="B56" s="443"/>
      <c r="C56" s="443"/>
      <c r="D56" s="443"/>
      <c r="E56" s="443"/>
      <c r="F56" s="443"/>
      <c r="G56" s="443"/>
      <c r="H56" s="443"/>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92" t="s">
        <v>1213</v>
      </c>
      <c r="B1" s="492"/>
      <c r="C1" s="492"/>
      <c r="D1" s="492"/>
      <c r="E1" s="492"/>
      <c r="F1" s="492"/>
      <c r="G1" s="492"/>
      <c r="H1" s="492"/>
    </row>
    <row r="2" spans="1:8" ht="17.25">
      <c r="A2" s="492" t="s">
        <v>770</v>
      </c>
      <c r="B2" s="492"/>
      <c r="C2" s="492"/>
      <c r="D2" s="492"/>
      <c r="E2" s="492"/>
      <c r="F2" s="492"/>
      <c r="G2" s="492"/>
      <c r="H2" s="492"/>
    </row>
    <row r="3" spans="1:8" ht="15" customHeight="1">
      <c r="A3" s="26"/>
      <c r="B3" s="26"/>
      <c r="C3" s="46"/>
      <c r="D3" s="46"/>
      <c r="E3" s="26"/>
      <c r="F3" s="45"/>
      <c r="G3" s="26"/>
      <c r="H3" s="26"/>
    </row>
    <row r="4" spans="1:8" s="22" customFormat="1" ht="15" customHeight="1">
      <c r="A4" s="493" t="s">
        <v>1240</v>
      </c>
      <c r="B4" s="496" t="s">
        <v>1009</v>
      </c>
      <c r="C4" s="497"/>
      <c r="D4" s="500" t="s">
        <v>528</v>
      </c>
      <c r="E4" s="501" t="s">
        <v>202</v>
      </c>
      <c r="F4" s="501"/>
      <c r="G4" s="501"/>
      <c r="H4" s="502"/>
    </row>
    <row r="5" spans="1:8" s="22" customFormat="1" ht="15" customHeight="1">
      <c r="A5" s="494"/>
      <c r="B5" s="498"/>
      <c r="C5" s="499"/>
      <c r="D5" s="499"/>
      <c r="E5" s="499" t="s">
        <v>484</v>
      </c>
      <c r="F5" s="503" t="s">
        <v>491</v>
      </c>
      <c r="G5" s="503"/>
      <c r="H5" s="504"/>
    </row>
    <row r="6" spans="1:8" ht="12.75">
      <c r="A6" s="494"/>
      <c r="B6" s="498" t="s">
        <v>480</v>
      </c>
      <c r="C6" s="499" t="s">
        <v>938</v>
      </c>
      <c r="D6" s="499"/>
      <c r="E6" s="499"/>
      <c r="F6" s="499" t="s">
        <v>203</v>
      </c>
      <c r="G6" s="499" t="s">
        <v>204</v>
      </c>
      <c r="H6" s="505" t="s">
        <v>205</v>
      </c>
    </row>
    <row r="7" spans="1:8" ht="12.75">
      <c r="A7" s="494"/>
      <c r="B7" s="498"/>
      <c r="C7" s="499"/>
      <c r="D7" s="499"/>
      <c r="E7" s="499"/>
      <c r="F7" s="499"/>
      <c r="G7" s="499"/>
      <c r="H7" s="505"/>
    </row>
    <row r="8" spans="1:8" s="22" customFormat="1" ht="15" customHeight="1">
      <c r="A8" s="495"/>
      <c r="B8" s="118" t="s">
        <v>481</v>
      </c>
      <c r="C8" s="119" t="s">
        <v>490</v>
      </c>
      <c r="D8" s="490" t="s">
        <v>481</v>
      </c>
      <c r="E8" s="490"/>
      <c r="F8" s="490"/>
      <c r="G8" s="490"/>
      <c r="H8" s="491"/>
    </row>
    <row r="9" spans="1:8" ht="12.75">
      <c r="A9" s="29"/>
      <c r="B9" s="4"/>
      <c r="C9" s="3"/>
      <c r="D9" s="2"/>
      <c r="E9" s="4"/>
      <c r="F9" s="2"/>
      <c r="G9" s="2"/>
      <c r="H9" s="2"/>
    </row>
    <row r="10" spans="1:8" ht="19.5" customHeight="1">
      <c r="A10" s="30" t="s">
        <v>1062</v>
      </c>
      <c r="B10" s="122">
        <v>552828</v>
      </c>
      <c r="C10" s="71">
        <v>8.9</v>
      </c>
      <c r="D10" s="122">
        <v>49910</v>
      </c>
      <c r="E10" s="122">
        <v>476603</v>
      </c>
      <c r="F10" s="122">
        <v>965</v>
      </c>
      <c r="G10" s="122">
        <v>21990</v>
      </c>
      <c r="H10" s="122">
        <v>453649</v>
      </c>
    </row>
    <row r="11" spans="1:8" ht="19.5" customHeight="1">
      <c r="A11" s="30" t="s">
        <v>510</v>
      </c>
      <c r="B11" s="122">
        <v>505481</v>
      </c>
      <c r="C11" s="71">
        <v>8.1</v>
      </c>
      <c r="D11" s="122">
        <v>20629</v>
      </c>
      <c r="E11" s="122">
        <v>466088</v>
      </c>
      <c r="F11" s="122">
        <v>1311</v>
      </c>
      <c r="G11" s="122">
        <v>6977</v>
      </c>
      <c r="H11" s="122">
        <v>457799</v>
      </c>
    </row>
    <row r="12" spans="1:8" ht="19.5" customHeight="1">
      <c r="A12" s="30" t="s">
        <v>1063</v>
      </c>
      <c r="B12" s="122">
        <v>405170</v>
      </c>
      <c r="C12" s="71">
        <v>6.5</v>
      </c>
      <c r="D12" s="122">
        <v>42661</v>
      </c>
      <c r="E12" s="122">
        <v>343466</v>
      </c>
      <c r="F12" s="122">
        <v>5913</v>
      </c>
      <c r="G12" s="122">
        <v>62229</v>
      </c>
      <c r="H12" s="122">
        <v>275324</v>
      </c>
    </row>
    <row r="13" spans="1:8" ht="19.5" customHeight="1">
      <c r="A13" s="30" t="s">
        <v>1064</v>
      </c>
      <c r="B13" s="122">
        <v>368348</v>
      </c>
      <c r="C13" s="71">
        <v>5.9</v>
      </c>
      <c r="D13" s="122">
        <v>25791</v>
      </c>
      <c r="E13" s="122">
        <v>307144</v>
      </c>
      <c r="F13" s="122">
        <v>2119</v>
      </c>
      <c r="G13" s="122">
        <v>29643</v>
      </c>
      <c r="H13" s="122">
        <v>275382</v>
      </c>
    </row>
    <row r="14" spans="1:8" ht="19.5" customHeight="1">
      <c r="A14" s="200" t="s">
        <v>1066</v>
      </c>
      <c r="B14" s="122">
        <v>360155</v>
      </c>
      <c r="C14" s="71">
        <v>5.8</v>
      </c>
      <c r="D14" s="122">
        <v>5831</v>
      </c>
      <c r="E14" s="122">
        <v>354213</v>
      </c>
      <c r="F14" s="122">
        <v>2962</v>
      </c>
      <c r="G14" s="122">
        <v>14853</v>
      </c>
      <c r="H14" s="122">
        <v>336398</v>
      </c>
    </row>
    <row r="15" spans="1:8" ht="19.5" customHeight="1">
      <c r="A15" s="30" t="s">
        <v>1065</v>
      </c>
      <c r="B15" s="122">
        <v>338863</v>
      </c>
      <c r="C15" s="71">
        <v>5.5</v>
      </c>
      <c r="D15" s="122">
        <v>20153</v>
      </c>
      <c r="E15" s="122">
        <v>288167</v>
      </c>
      <c r="F15" s="122">
        <v>218</v>
      </c>
      <c r="G15" s="122">
        <v>6695</v>
      </c>
      <c r="H15" s="122">
        <v>281254</v>
      </c>
    </row>
    <row r="16" spans="1:8" ht="19.5" customHeight="1">
      <c r="A16" s="30" t="s">
        <v>1072</v>
      </c>
      <c r="B16" s="122">
        <v>318184</v>
      </c>
      <c r="C16" s="71">
        <v>5.1</v>
      </c>
      <c r="D16" s="122">
        <v>10918</v>
      </c>
      <c r="E16" s="122">
        <v>298287</v>
      </c>
      <c r="F16" s="122">
        <v>89</v>
      </c>
      <c r="G16" s="122">
        <v>3414</v>
      </c>
      <c r="H16" s="122">
        <v>294784</v>
      </c>
    </row>
    <row r="17" spans="1:8" ht="19.5" customHeight="1">
      <c r="A17" s="30" t="s">
        <v>1068</v>
      </c>
      <c r="B17" s="122">
        <v>313711</v>
      </c>
      <c r="C17" s="71">
        <v>5</v>
      </c>
      <c r="D17" s="122">
        <v>49093</v>
      </c>
      <c r="E17" s="122">
        <v>242885</v>
      </c>
      <c r="F17" s="122">
        <v>2169</v>
      </c>
      <c r="G17" s="122">
        <v>15100</v>
      </c>
      <c r="H17" s="122">
        <v>225616</v>
      </c>
    </row>
    <row r="18" spans="1:8" ht="19.5" customHeight="1">
      <c r="A18" s="30" t="s">
        <v>1067</v>
      </c>
      <c r="B18" s="122">
        <v>309183</v>
      </c>
      <c r="C18" s="71">
        <v>5</v>
      </c>
      <c r="D18" s="122">
        <v>18146</v>
      </c>
      <c r="E18" s="122">
        <v>266564</v>
      </c>
      <c r="F18" s="122">
        <v>613</v>
      </c>
      <c r="G18" s="122">
        <v>18370</v>
      </c>
      <c r="H18" s="122">
        <v>247580</v>
      </c>
    </row>
    <row r="19" spans="1:8" ht="19.5" customHeight="1">
      <c r="A19" s="202" t="s">
        <v>1232</v>
      </c>
      <c r="B19" s="122">
        <v>299291</v>
      </c>
      <c r="C19" s="71">
        <v>4.8</v>
      </c>
      <c r="D19" s="122">
        <v>592</v>
      </c>
      <c r="E19" s="122">
        <v>298697</v>
      </c>
      <c r="F19" s="122">
        <v>348</v>
      </c>
      <c r="G19" s="122">
        <v>18352</v>
      </c>
      <c r="H19" s="122">
        <v>279997</v>
      </c>
    </row>
    <row r="20" spans="1:8" ht="19.5" customHeight="1">
      <c r="A20" s="30" t="s">
        <v>1069</v>
      </c>
      <c r="B20" s="122">
        <v>237554</v>
      </c>
      <c r="C20" s="71">
        <v>3.8</v>
      </c>
      <c r="D20" s="122">
        <v>19932</v>
      </c>
      <c r="E20" s="122">
        <v>206914</v>
      </c>
      <c r="F20" s="122">
        <v>4519</v>
      </c>
      <c r="G20" s="122">
        <v>15637</v>
      </c>
      <c r="H20" s="122">
        <v>186758</v>
      </c>
    </row>
    <row r="21" spans="1:8" ht="19.5" customHeight="1">
      <c r="A21" s="30" t="s">
        <v>1070</v>
      </c>
      <c r="B21" s="122">
        <v>206161</v>
      </c>
      <c r="C21" s="71">
        <v>3.3</v>
      </c>
      <c r="D21" s="122">
        <v>11661</v>
      </c>
      <c r="E21" s="122">
        <v>194339</v>
      </c>
      <c r="F21" s="122">
        <v>1317</v>
      </c>
      <c r="G21" s="122">
        <v>5437</v>
      </c>
      <c r="H21" s="122">
        <v>187584</v>
      </c>
    </row>
    <row r="22" spans="1:8" ht="19.5" customHeight="1">
      <c r="A22" s="30" t="s">
        <v>1071</v>
      </c>
      <c r="B22" s="122">
        <v>192387</v>
      </c>
      <c r="C22" s="71">
        <v>3.1</v>
      </c>
      <c r="D22" s="122">
        <v>6784</v>
      </c>
      <c r="E22" s="122">
        <v>174088</v>
      </c>
      <c r="F22" s="122">
        <v>144</v>
      </c>
      <c r="G22" s="122">
        <v>2566</v>
      </c>
      <c r="H22" s="122">
        <v>171378</v>
      </c>
    </row>
    <row r="23" spans="1:8" ht="19.5" customHeight="1">
      <c r="A23" s="30" t="s">
        <v>492</v>
      </c>
      <c r="B23" s="122">
        <v>179179</v>
      </c>
      <c r="C23" s="71">
        <v>2.9</v>
      </c>
      <c r="D23" s="122">
        <v>7786</v>
      </c>
      <c r="E23" s="122">
        <v>171393</v>
      </c>
      <c r="F23" s="122">
        <v>5246</v>
      </c>
      <c r="G23" s="122">
        <v>5557</v>
      </c>
      <c r="H23" s="122">
        <v>160589</v>
      </c>
    </row>
    <row r="24" spans="1:8" ht="19.5" customHeight="1">
      <c r="A24" s="30" t="s">
        <v>1073</v>
      </c>
      <c r="B24" s="122">
        <v>112184</v>
      </c>
      <c r="C24" s="71">
        <v>1.8</v>
      </c>
      <c r="D24" s="122">
        <v>4473</v>
      </c>
      <c r="E24" s="122">
        <v>98727</v>
      </c>
      <c r="F24" s="122">
        <v>7</v>
      </c>
      <c r="G24" s="122">
        <v>901</v>
      </c>
      <c r="H24" s="122">
        <v>97819</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92" t="s">
        <v>1214</v>
      </c>
      <c r="B30" s="492"/>
      <c r="C30" s="492"/>
      <c r="D30" s="492"/>
      <c r="E30" s="492"/>
      <c r="F30" s="492"/>
      <c r="G30" s="492"/>
      <c r="H30" s="492"/>
    </row>
    <row r="31" spans="1:8" ht="17.25">
      <c r="A31" s="492" t="s">
        <v>770</v>
      </c>
      <c r="B31" s="492"/>
      <c r="C31" s="492"/>
      <c r="D31" s="492"/>
      <c r="E31" s="492"/>
      <c r="F31" s="492"/>
      <c r="G31" s="492"/>
      <c r="H31" s="492"/>
    </row>
    <row r="32" spans="1:8" ht="15" customHeight="1">
      <c r="A32" s="26"/>
      <c r="B32" s="26"/>
      <c r="C32" s="46"/>
      <c r="D32" s="46"/>
      <c r="E32" s="26"/>
      <c r="F32" s="45"/>
      <c r="G32" s="26"/>
      <c r="H32" s="26"/>
    </row>
    <row r="33" spans="1:8" s="22" customFormat="1" ht="15" customHeight="1">
      <c r="A33" s="493" t="s">
        <v>1241</v>
      </c>
      <c r="B33" s="496" t="s">
        <v>1011</v>
      </c>
      <c r="C33" s="497"/>
      <c r="D33" s="500" t="s">
        <v>528</v>
      </c>
      <c r="E33" s="501" t="s">
        <v>202</v>
      </c>
      <c r="F33" s="501"/>
      <c r="G33" s="501"/>
      <c r="H33" s="502"/>
    </row>
    <row r="34" spans="1:8" s="22" customFormat="1" ht="15" customHeight="1">
      <c r="A34" s="494"/>
      <c r="B34" s="498"/>
      <c r="C34" s="499"/>
      <c r="D34" s="499"/>
      <c r="E34" s="499" t="s">
        <v>484</v>
      </c>
      <c r="F34" s="503" t="s">
        <v>491</v>
      </c>
      <c r="G34" s="503"/>
      <c r="H34" s="504"/>
    </row>
    <row r="35" spans="1:8" ht="12.75">
      <c r="A35" s="494"/>
      <c r="B35" s="498" t="s">
        <v>480</v>
      </c>
      <c r="C35" s="499" t="s">
        <v>938</v>
      </c>
      <c r="D35" s="499"/>
      <c r="E35" s="499"/>
      <c r="F35" s="499" t="s">
        <v>203</v>
      </c>
      <c r="G35" s="499" t="s">
        <v>204</v>
      </c>
      <c r="H35" s="505" t="s">
        <v>205</v>
      </c>
    </row>
    <row r="36" spans="1:8" ht="12.75">
      <c r="A36" s="494"/>
      <c r="B36" s="498"/>
      <c r="C36" s="499"/>
      <c r="D36" s="499"/>
      <c r="E36" s="499"/>
      <c r="F36" s="499"/>
      <c r="G36" s="499"/>
      <c r="H36" s="505"/>
    </row>
    <row r="37" spans="1:8" s="22" customFormat="1" ht="15" customHeight="1">
      <c r="A37" s="495"/>
      <c r="B37" s="118" t="s">
        <v>481</v>
      </c>
      <c r="C37" s="119" t="s">
        <v>490</v>
      </c>
      <c r="D37" s="490" t="s">
        <v>481</v>
      </c>
      <c r="E37" s="490"/>
      <c r="F37" s="490"/>
      <c r="G37" s="490"/>
      <c r="H37" s="491"/>
    </row>
    <row r="38" spans="1:8" ht="12.75">
      <c r="A38" s="29"/>
      <c r="B38" s="4"/>
      <c r="C38" s="3"/>
      <c r="D38" s="2"/>
      <c r="E38" s="4"/>
      <c r="F38" s="2"/>
      <c r="G38" s="2"/>
      <c r="H38" s="140"/>
    </row>
    <row r="39" spans="1:8" ht="19.5" customHeight="1">
      <c r="A39" s="202" t="s">
        <v>1232</v>
      </c>
      <c r="B39" s="137">
        <v>350017</v>
      </c>
      <c r="C39" s="138">
        <v>8.8</v>
      </c>
      <c r="D39" s="139">
        <v>5446</v>
      </c>
      <c r="E39" s="139">
        <v>338322</v>
      </c>
      <c r="F39" s="139">
        <v>148</v>
      </c>
      <c r="G39" s="139">
        <v>3448</v>
      </c>
      <c r="H39" s="139">
        <v>334726</v>
      </c>
    </row>
    <row r="40" spans="1:8" ht="19.5" customHeight="1">
      <c r="A40" s="30" t="s">
        <v>1063</v>
      </c>
      <c r="B40" s="137">
        <v>344846</v>
      </c>
      <c r="C40" s="138">
        <v>8.7</v>
      </c>
      <c r="D40" s="139">
        <v>55583</v>
      </c>
      <c r="E40" s="139">
        <v>248717</v>
      </c>
      <c r="F40" s="139">
        <v>1821</v>
      </c>
      <c r="G40" s="139">
        <v>6442</v>
      </c>
      <c r="H40" s="139">
        <v>240454</v>
      </c>
    </row>
    <row r="41" spans="1:8" ht="19.5" customHeight="1">
      <c r="A41" s="30" t="s">
        <v>1067</v>
      </c>
      <c r="B41" s="137">
        <v>271111</v>
      </c>
      <c r="C41" s="138">
        <v>6.8</v>
      </c>
      <c r="D41" s="139">
        <v>12551</v>
      </c>
      <c r="E41" s="139">
        <v>225997</v>
      </c>
      <c r="F41" s="139">
        <v>7605</v>
      </c>
      <c r="G41" s="139">
        <v>6679</v>
      </c>
      <c r="H41" s="139">
        <v>211712</v>
      </c>
    </row>
    <row r="42" spans="1:8" ht="19.5" customHeight="1">
      <c r="A42" s="30" t="s">
        <v>1068</v>
      </c>
      <c r="B42" s="137">
        <v>261655</v>
      </c>
      <c r="C42" s="138">
        <v>6.6</v>
      </c>
      <c r="D42" s="139">
        <v>74439</v>
      </c>
      <c r="E42" s="139">
        <v>148979</v>
      </c>
      <c r="F42" s="139">
        <v>2571</v>
      </c>
      <c r="G42" s="139">
        <v>27093</v>
      </c>
      <c r="H42" s="139">
        <v>119315</v>
      </c>
    </row>
    <row r="43" spans="1:8" ht="19.5" customHeight="1">
      <c r="A43" s="30" t="s">
        <v>1064</v>
      </c>
      <c r="B43" s="137">
        <v>255653</v>
      </c>
      <c r="C43" s="138">
        <v>6.4</v>
      </c>
      <c r="D43" s="139">
        <v>15090</v>
      </c>
      <c r="E43" s="139">
        <v>181142</v>
      </c>
      <c r="F43" s="139">
        <v>1586</v>
      </c>
      <c r="G43" s="139">
        <v>7420</v>
      </c>
      <c r="H43" s="139">
        <v>172136</v>
      </c>
    </row>
    <row r="44" spans="1:8" ht="19.5" customHeight="1">
      <c r="A44" s="30" t="s">
        <v>510</v>
      </c>
      <c r="B44" s="137">
        <v>246602</v>
      </c>
      <c r="C44" s="138">
        <v>6.2</v>
      </c>
      <c r="D44" s="139">
        <v>1718</v>
      </c>
      <c r="E44" s="139">
        <v>227868</v>
      </c>
      <c r="F44" s="139">
        <v>2784</v>
      </c>
      <c r="G44" s="139">
        <v>10453</v>
      </c>
      <c r="H44" s="139">
        <v>214631</v>
      </c>
    </row>
    <row r="45" spans="1:8" ht="19.5" customHeight="1">
      <c r="A45" s="30" t="s">
        <v>1072</v>
      </c>
      <c r="B45" s="137">
        <v>234279</v>
      </c>
      <c r="C45" s="138">
        <v>5.9</v>
      </c>
      <c r="D45" s="139">
        <v>51795</v>
      </c>
      <c r="E45" s="139">
        <v>172654</v>
      </c>
      <c r="F45" s="139">
        <v>37</v>
      </c>
      <c r="G45" s="139">
        <v>5243</v>
      </c>
      <c r="H45" s="139">
        <v>167375</v>
      </c>
    </row>
    <row r="46" spans="1:8" ht="19.5" customHeight="1">
      <c r="A46" s="30" t="s">
        <v>1065</v>
      </c>
      <c r="B46" s="137">
        <v>212090</v>
      </c>
      <c r="C46" s="138">
        <v>5.3</v>
      </c>
      <c r="D46" s="139">
        <v>15894</v>
      </c>
      <c r="E46" s="139">
        <v>166254</v>
      </c>
      <c r="F46" s="139">
        <v>9921</v>
      </c>
      <c r="G46" s="139">
        <v>22247</v>
      </c>
      <c r="H46" s="139">
        <v>134087</v>
      </c>
    </row>
    <row r="47" spans="1:8" ht="19.5" customHeight="1">
      <c r="A47" s="30" t="s">
        <v>1062</v>
      </c>
      <c r="B47" s="137">
        <v>210867</v>
      </c>
      <c r="C47" s="138">
        <v>5.3</v>
      </c>
      <c r="D47" s="139">
        <v>27811</v>
      </c>
      <c r="E47" s="139">
        <v>153800</v>
      </c>
      <c r="F47" s="139">
        <v>970</v>
      </c>
      <c r="G47" s="139">
        <v>3483</v>
      </c>
      <c r="H47" s="139">
        <v>149348</v>
      </c>
    </row>
    <row r="48" spans="1:8" ht="19.5" customHeight="1">
      <c r="A48" s="30" t="s">
        <v>1069</v>
      </c>
      <c r="B48" s="137">
        <v>197437</v>
      </c>
      <c r="C48" s="138">
        <v>5</v>
      </c>
      <c r="D48" s="139">
        <v>25295</v>
      </c>
      <c r="E48" s="139">
        <v>153270</v>
      </c>
      <c r="F48" s="122">
        <v>3663</v>
      </c>
      <c r="G48" s="139">
        <v>7656</v>
      </c>
      <c r="H48" s="139">
        <v>141952</v>
      </c>
    </row>
    <row r="49" spans="1:8" ht="19.5" customHeight="1">
      <c r="A49" s="30" t="s">
        <v>1066</v>
      </c>
      <c r="B49" s="137">
        <v>158493</v>
      </c>
      <c r="C49" s="138">
        <v>4</v>
      </c>
      <c r="D49" s="139">
        <v>756</v>
      </c>
      <c r="E49" s="139">
        <v>146377</v>
      </c>
      <c r="F49" s="139">
        <v>673</v>
      </c>
      <c r="G49" s="139">
        <v>6217</v>
      </c>
      <c r="H49" s="139">
        <v>139487</v>
      </c>
    </row>
    <row r="50" spans="1:8" ht="19.5" customHeight="1">
      <c r="A50" s="30" t="s">
        <v>492</v>
      </c>
      <c r="B50" s="137">
        <v>157624</v>
      </c>
      <c r="C50" s="138">
        <v>4</v>
      </c>
      <c r="D50" s="139" t="s">
        <v>8</v>
      </c>
      <c r="E50" s="139">
        <v>156147</v>
      </c>
      <c r="F50" s="139">
        <v>121087</v>
      </c>
      <c r="G50" s="139">
        <v>10751</v>
      </c>
      <c r="H50" s="139">
        <v>24309</v>
      </c>
    </row>
    <row r="51" spans="1:8" ht="19.5" customHeight="1">
      <c r="A51" s="30" t="s">
        <v>1074</v>
      </c>
      <c r="B51" s="137">
        <v>89671</v>
      </c>
      <c r="C51" s="138">
        <v>2.3</v>
      </c>
      <c r="D51" s="139" t="s">
        <v>8</v>
      </c>
      <c r="E51" s="139">
        <v>84601</v>
      </c>
      <c r="F51" s="139">
        <v>773</v>
      </c>
      <c r="G51" s="139">
        <v>1848</v>
      </c>
      <c r="H51" s="139">
        <v>81980</v>
      </c>
    </row>
    <row r="52" spans="1:8" ht="19.5" customHeight="1">
      <c r="A52" s="30" t="s">
        <v>1070</v>
      </c>
      <c r="B52" s="137">
        <v>83983</v>
      </c>
      <c r="C52" s="138">
        <v>2.1</v>
      </c>
      <c r="D52" s="122">
        <v>778</v>
      </c>
      <c r="E52" s="139">
        <v>78828</v>
      </c>
      <c r="F52" s="139">
        <v>1156</v>
      </c>
      <c r="G52" s="139">
        <v>698</v>
      </c>
      <c r="H52" s="139">
        <v>76974</v>
      </c>
    </row>
    <row r="53" spans="1:8" ht="19.5" customHeight="1">
      <c r="A53" s="30" t="s">
        <v>1073</v>
      </c>
      <c r="B53" s="137">
        <v>78995</v>
      </c>
      <c r="C53" s="138">
        <v>2</v>
      </c>
      <c r="D53" s="139">
        <v>274</v>
      </c>
      <c r="E53" s="139">
        <v>64598</v>
      </c>
      <c r="F53" s="139">
        <v>27</v>
      </c>
      <c r="G53" s="139">
        <v>1936</v>
      </c>
      <c r="H53" s="139">
        <v>62634</v>
      </c>
    </row>
    <row r="54" spans="1:8" ht="12.75">
      <c r="A54" s="1"/>
      <c r="B54" s="4"/>
      <c r="C54" s="31"/>
      <c r="D54" s="4"/>
      <c r="E54" s="4"/>
      <c r="F54" s="4"/>
      <c r="G54" s="4"/>
      <c r="H54" s="40"/>
    </row>
    <row r="55" spans="1:8" ht="12.75">
      <c r="A55" t="s">
        <v>876</v>
      </c>
      <c r="H55" s="39"/>
    </row>
    <row r="56" spans="1:8" ht="31.5" customHeight="1">
      <c r="A56" s="443" t="s">
        <v>688</v>
      </c>
      <c r="B56" s="443"/>
      <c r="C56" s="443"/>
      <c r="D56" s="443"/>
      <c r="E56" s="443"/>
      <c r="F56" s="443"/>
      <c r="G56" s="443"/>
      <c r="H56" s="443"/>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1" sqref="A1:G1"/>
    </sheetView>
  </sheetViews>
  <sheetFormatPr defaultColWidth="11.421875" defaultRowHeight="12.75"/>
  <cols>
    <col min="1" max="1" width="21.140625" style="230" customWidth="1"/>
    <col min="2" max="3" width="12.00390625" style="230" customWidth="1"/>
    <col min="4" max="4" width="12.28125" style="230" customWidth="1"/>
    <col min="5" max="6" width="11.28125" style="230" customWidth="1"/>
    <col min="7" max="7" width="12.00390625" style="230" customWidth="1"/>
    <col min="8" max="8" width="12.57421875" style="230" hidden="1" customWidth="1"/>
    <col min="9" max="9" width="3.140625" style="230" customWidth="1"/>
    <col min="10" max="16384" width="11.421875" style="230" customWidth="1"/>
  </cols>
  <sheetData>
    <row r="1" spans="1:8" ht="13.5">
      <c r="A1" s="512" t="s">
        <v>1141</v>
      </c>
      <c r="B1" s="512"/>
      <c r="C1" s="512"/>
      <c r="D1" s="512"/>
      <c r="E1" s="512"/>
      <c r="F1" s="512"/>
      <c r="G1" s="512"/>
      <c r="H1" s="229"/>
    </row>
    <row r="2" spans="1:8" ht="11.25">
      <c r="A2" s="231"/>
      <c r="B2" s="232"/>
      <c r="C2" s="233"/>
      <c r="D2" s="234"/>
      <c r="E2" s="232"/>
      <c r="F2" s="234"/>
      <c r="G2" s="234"/>
      <c r="H2" s="229"/>
    </row>
    <row r="3" spans="1:8" s="236" customFormat="1" ht="15" customHeight="1">
      <c r="A3" s="513" t="s">
        <v>486</v>
      </c>
      <c r="B3" s="506" t="s">
        <v>1204</v>
      </c>
      <c r="C3" s="507"/>
      <c r="D3" s="507"/>
      <c r="E3" s="508" t="s">
        <v>1215</v>
      </c>
      <c r="F3" s="507"/>
      <c r="G3" s="509"/>
      <c r="H3" s="235"/>
    </row>
    <row r="4" spans="1:8" s="236" customFormat="1" ht="15" customHeight="1">
      <c r="A4" s="514"/>
      <c r="B4" s="237" t="s">
        <v>487</v>
      </c>
      <c r="C4" s="516" t="s">
        <v>488</v>
      </c>
      <c r="D4" s="516"/>
      <c r="E4" s="238" t="s">
        <v>487</v>
      </c>
      <c r="F4" s="516" t="s">
        <v>488</v>
      </c>
      <c r="G4" s="517"/>
      <c r="H4" s="235"/>
    </row>
    <row r="5" spans="1:8" ht="15" customHeight="1">
      <c r="A5" s="514"/>
      <c r="B5" s="518" t="s">
        <v>489</v>
      </c>
      <c r="C5" s="510" t="s">
        <v>481</v>
      </c>
      <c r="D5" s="510" t="s">
        <v>1217</v>
      </c>
      <c r="E5" s="510" t="s">
        <v>489</v>
      </c>
      <c r="F5" s="510" t="s">
        <v>481</v>
      </c>
      <c r="G5" s="520" t="s">
        <v>1216</v>
      </c>
      <c r="H5" s="229"/>
    </row>
    <row r="6" spans="1:8" ht="15" customHeight="1">
      <c r="A6" s="514"/>
      <c r="B6" s="518"/>
      <c r="C6" s="510"/>
      <c r="D6" s="510"/>
      <c r="E6" s="510"/>
      <c r="F6" s="510"/>
      <c r="G6" s="520"/>
      <c r="H6" s="229"/>
    </row>
    <row r="7" spans="1:8" ht="28.5" customHeight="1">
      <c r="A7" s="515"/>
      <c r="B7" s="519"/>
      <c r="C7" s="511"/>
      <c r="D7" s="511"/>
      <c r="E7" s="511"/>
      <c r="F7" s="511"/>
      <c r="G7" s="521"/>
      <c r="H7" s="229"/>
    </row>
    <row r="8" spans="1:8" ht="4.5" customHeight="1">
      <c r="A8" s="239"/>
      <c r="B8" s="240"/>
      <c r="C8" s="241"/>
      <c r="D8" s="229"/>
      <c r="E8" s="240"/>
      <c r="F8" s="229"/>
      <c r="G8" s="229"/>
      <c r="H8" s="229"/>
    </row>
    <row r="9" spans="1:8" ht="12.75" customHeight="1">
      <c r="A9" s="242" t="s">
        <v>729</v>
      </c>
      <c r="B9" s="243">
        <v>994413</v>
      </c>
      <c r="C9" s="243">
        <v>2127183</v>
      </c>
      <c r="D9" s="244">
        <v>11.7</v>
      </c>
      <c r="E9" s="243">
        <v>1892019</v>
      </c>
      <c r="F9" s="243">
        <v>4130606</v>
      </c>
      <c r="G9" s="244">
        <v>15.7</v>
      </c>
      <c r="H9" s="229"/>
    </row>
    <row r="10" spans="1:8" ht="12.75" customHeight="1">
      <c r="A10" s="242" t="s">
        <v>730</v>
      </c>
      <c r="B10" s="245" t="s">
        <v>700</v>
      </c>
      <c r="C10" s="245" t="s">
        <v>700</v>
      </c>
      <c r="D10" s="246" t="s">
        <v>700</v>
      </c>
      <c r="E10" s="245" t="s">
        <v>700</v>
      </c>
      <c r="F10" s="245" t="s">
        <v>700</v>
      </c>
      <c r="G10" s="246" t="s">
        <v>700</v>
      </c>
      <c r="H10" s="229"/>
    </row>
    <row r="11" spans="1:8" ht="12.75" customHeight="1">
      <c r="A11" s="242" t="s">
        <v>731</v>
      </c>
      <c r="B11" s="243">
        <v>622199</v>
      </c>
      <c r="C11" s="243">
        <v>1278411</v>
      </c>
      <c r="D11" s="244">
        <v>17.2</v>
      </c>
      <c r="E11" s="243">
        <v>1211664</v>
      </c>
      <c r="F11" s="243">
        <v>2532881</v>
      </c>
      <c r="G11" s="244">
        <v>23.4</v>
      </c>
      <c r="H11" s="241"/>
    </row>
    <row r="12" spans="1:8" ht="12.75" customHeight="1">
      <c r="A12" s="242" t="s">
        <v>732</v>
      </c>
      <c r="B12" s="243">
        <v>48235</v>
      </c>
      <c r="C12" s="243">
        <v>119258</v>
      </c>
      <c r="D12" s="244">
        <v>-0.6</v>
      </c>
      <c r="E12" s="243">
        <v>100383</v>
      </c>
      <c r="F12" s="243">
        <v>243768</v>
      </c>
      <c r="G12" s="244">
        <v>14.2</v>
      </c>
      <c r="H12" s="229"/>
    </row>
    <row r="13" spans="1:8" ht="12.75" customHeight="1">
      <c r="A13" s="242" t="s">
        <v>733</v>
      </c>
      <c r="B13" s="243">
        <v>35289</v>
      </c>
      <c r="C13" s="243">
        <v>147422</v>
      </c>
      <c r="D13" s="244">
        <v>15.1</v>
      </c>
      <c r="E13" s="243">
        <v>65777</v>
      </c>
      <c r="F13" s="243">
        <v>303074</v>
      </c>
      <c r="G13" s="244">
        <v>40.3</v>
      </c>
      <c r="H13" s="229"/>
    </row>
    <row r="14" spans="1:8" ht="12.75" customHeight="1">
      <c r="A14" s="242" t="s">
        <v>734</v>
      </c>
      <c r="B14" s="243">
        <v>35171</v>
      </c>
      <c r="C14" s="243">
        <v>221442</v>
      </c>
      <c r="D14" s="244">
        <v>19</v>
      </c>
      <c r="E14" s="243">
        <v>67155</v>
      </c>
      <c r="F14" s="243">
        <v>450957</v>
      </c>
      <c r="G14" s="244">
        <v>30</v>
      </c>
      <c r="H14" s="229"/>
    </row>
    <row r="15" spans="1:8" ht="12.75" customHeight="1">
      <c r="A15" s="242" t="s">
        <v>735</v>
      </c>
      <c r="B15" s="243">
        <v>4964</v>
      </c>
      <c r="C15" s="243">
        <v>45618</v>
      </c>
      <c r="D15" s="244">
        <v>9.3</v>
      </c>
      <c r="E15" s="243">
        <v>10694</v>
      </c>
      <c r="F15" s="243">
        <v>93761</v>
      </c>
      <c r="G15" s="244">
        <v>21.9</v>
      </c>
      <c r="H15" s="229"/>
    </row>
    <row r="16" spans="1:8" ht="12.75" customHeight="1">
      <c r="A16" s="242" t="s">
        <v>736</v>
      </c>
      <c r="B16" s="243">
        <v>105498</v>
      </c>
      <c r="C16" s="243">
        <v>506791</v>
      </c>
      <c r="D16" s="244">
        <v>3.5</v>
      </c>
      <c r="E16" s="243">
        <v>199265</v>
      </c>
      <c r="F16" s="243">
        <v>994647</v>
      </c>
      <c r="G16" s="244">
        <v>14.5</v>
      </c>
      <c r="H16" s="229"/>
    </row>
    <row r="17" spans="1:8" s="251" customFormat="1" ht="12.75" customHeight="1">
      <c r="A17" s="247" t="s">
        <v>737</v>
      </c>
      <c r="B17" s="248">
        <v>1223570</v>
      </c>
      <c r="C17" s="248">
        <v>3167715</v>
      </c>
      <c r="D17" s="249">
        <v>10.4</v>
      </c>
      <c r="E17" s="248">
        <v>2335293</v>
      </c>
      <c r="F17" s="248">
        <v>6216813</v>
      </c>
      <c r="G17" s="249">
        <v>17.4</v>
      </c>
      <c r="H17" s="250"/>
    </row>
    <row r="18" spans="1:8" s="251" customFormat="1" ht="9" customHeight="1">
      <c r="A18" s="252"/>
      <c r="B18" s="248"/>
      <c r="C18" s="248"/>
      <c r="D18" s="249"/>
      <c r="E18" s="248"/>
      <c r="F18" s="248"/>
      <c r="G18" s="249"/>
      <c r="H18" s="250"/>
    </row>
    <row r="19" spans="1:8" ht="13.5">
      <c r="A19" s="512" t="s">
        <v>1142</v>
      </c>
      <c r="B19" s="512"/>
      <c r="C19" s="512"/>
      <c r="D19" s="512"/>
      <c r="E19" s="512"/>
      <c r="F19" s="512"/>
      <c r="G19" s="512"/>
      <c r="H19" s="229"/>
    </row>
    <row r="20" spans="1:8" ht="11.25">
      <c r="A20" s="231"/>
      <c r="B20" s="232"/>
      <c r="C20" s="233"/>
      <c r="D20" s="234"/>
      <c r="E20" s="232"/>
      <c r="F20" s="234"/>
      <c r="G20" s="234"/>
      <c r="H20" s="229"/>
    </row>
    <row r="21" spans="1:8" s="236" customFormat="1" ht="15" customHeight="1">
      <c r="A21" s="513" t="s">
        <v>486</v>
      </c>
      <c r="B21" s="506" t="s">
        <v>1204</v>
      </c>
      <c r="C21" s="507"/>
      <c r="D21" s="507"/>
      <c r="E21" s="508" t="s">
        <v>1215</v>
      </c>
      <c r="F21" s="507"/>
      <c r="G21" s="509"/>
      <c r="H21" s="235"/>
    </row>
    <row r="22" spans="1:8" s="236" customFormat="1" ht="15" customHeight="1">
      <c r="A22" s="514"/>
      <c r="B22" s="237" t="s">
        <v>487</v>
      </c>
      <c r="C22" s="516" t="s">
        <v>488</v>
      </c>
      <c r="D22" s="516"/>
      <c r="E22" s="238" t="s">
        <v>487</v>
      </c>
      <c r="F22" s="516" t="s">
        <v>488</v>
      </c>
      <c r="G22" s="517"/>
      <c r="H22" s="235"/>
    </row>
    <row r="23" spans="1:8" ht="15" customHeight="1">
      <c r="A23" s="514"/>
      <c r="B23" s="518" t="s">
        <v>489</v>
      </c>
      <c r="C23" s="510" t="s">
        <v>481</v>
      </c>
      <c r="D23" s="510" t="s">
        <v>1217</v>
      </c>
      <c r="E23" s="510" t="s">
        <v>489</v>
      </c>
      <c r="F23" s="510" t="s">
        <v>481</v>
      </c>
      <c r="G23" s="520" t="s">
        <v>1216</v>
      </c>
      <c r="H23" s="229"/>
    </row>
    <row r="24" spans="1:8" ht="15" customHeight="1">
      <c r="A24" s="514"/>
      <c r="B24" s="518"/>
      <c r="C24" s="510"/>
      <c r="D24" s="510"/>
      <c r="E24" s="510"/>
      <c r="F24" s="510"/>
      <c r="G24" s="520"/>
      <c r="H24" s="229"/>
    </row>
    <row r="25" spans="1:8" ht="28.5" customHeight="1">
      <c r="A25" s="515"/>
      <c r="B25" s="519"/>
      <c r="C25" s="511"/>
      <c r="D25" s="511"/>
      <c r="E25" s="511"/>
      <c r="F25" s="511"/>
      <c r="G25" s="521"/>
      <c r="H25" s="229"/>
    </row>
    <row r="26" spans="1:8" ht="6.75" customHeight="1">
      <c r="A26" s="239"/>
      <c r="B26" s="240"/>
      <c r="C26" s="241"/>
      <c r="D26" s="229"/>
      <c r="E26" s="240"/>
      <c r="F26" s="229"/>
      <c r="G26" s="229"/>
      <c r="H26" s="229"/>
    </row>
    <row r="27" spans="1:8" ht="12.75" customHeight="1">
      <c r="A27" s="242" t="s">
        <v>729</v>
      </c>
      <c r="B27" s="243">
        <v>766050</v>
      </c>
      <c r="C27" s="243">
        <v>1436007</v>
      </c>
      <c r="D27" s="244">
        <v>14.5</v>
      </c>
      <c r="E27" s="243">
        <v>1470147</v>
      </c>
      <c r="F27" s="243">
        <v>2771184</v>
      </c>
      <c r="G27" s="244">
        <v>19.9</v>
      </c>
      <c r="H27" s="229"/>
    </row>
    <row r="28" spans="1:8" ht="12.75" customHeight="1">
      <c r="A28" s="242" t="s">
        <v>730</v>
      </c>
      <c r="B28" s="245" t="s">
        <v>700</v>
      </c>
      <c r="C28" s="245" t="s">
        <v>700</v>
      </c>
      <c r="D28" s="246" t="s">
        <v>700</v>
      </c>
      <c r="E28" s="245" t="s">
        <v>700</v>
      </c>
      <c r="F28" s="245" t="s">
        <v>700</v>
      </c>
      <c r="G28" s="246" t="s">
        <v>700</v>
      </c>
      <c r="H28" s="229"/>
    </row>
    <row r="29" spans="1:8" ht="12.75" customHeight="1">
      <c r="A29" s="242" t="s">
        <v>731</v>
      </c>
      <c r="B29" s="243">
        <v>458622</v>
      </c>
      <c r="C29" s="243">
        <v>908336</v>
      </c>
      <c r="D29" s="244">
        <v>18.1</v>
      </c>
      <c r="E29" s="243">
        <v>896637</v>
      </c>
      <c r="F29" s="243">
        <v>1764215</v>
      </c>
      <c r="G29" s="244">
        <v>22.1</v>
      </c>
      <c r="H29" s="241"/>
    </row>
    <row r="30" spans="1:8" ht="12.75" customHeight="1">
      <c r="A30" s="242" t="s">
        <v>732</v>
      </c>
      <c r="B30" s="243">
        <v>11485</v>
      </c>
      <c r="C30" s="243">
        <v>43005</v>
      </c>
      <c r="D30" s="244">
        <v>13.4</v>
      </c>
      <c r="E30" s="243">
        <v>23596</v>
      </c>
      <c r="F30" s="243">
        <v>96139</v>
      </c>
      <c r="G30" s="244">
        <v>26.3</v>
      </c>
      <c r="H30" s="229"/>
    </row>
    <row r="31" spans="1:8" ht="12.75" customHeight="1">
      <c r="A31" s="242" t="s">
        <v>733</v>
      </c>
      <c r="B31" s="243">
        <v>148362</v>
      </c>
      <c r="C31" s="243">
        <v>107705</v>
      </c>
      <c r="D31" s="244">
        <v>-15.4</v>
      </c>
      <c r="E31" s="243">
        <v>445624</v>
      </c>
      <c r="F31" s="243">
        <v>266639</v>
      </c>
      <c r="G31" s="244">
        <v>2.5</v>
      </c>
      <c r="H31" s="229"/>
    </row>
    <row r="32" spans="1:8" ht="12.75" customHeight="1">
      <c r="A32" s="242" t="s">
        <v>734</v>
      </c>
      <c r="B32" s="243">
        <v>11970</v>
      </c>
      <c r="C32" s="243">
        <v>83685</v>
      </c>
      <c r="D32" s="244">
        <v>16.9</v>
      </c>
      <c r="E32" s="243">
        <v>21204</v>
      </c>
      <c r="F32" s="243">
        <v>169576</v>
      </c>
      <c r="G32" s="244">
        <v>27.3</v>
      </c>
      <c r="H32" s="229"/>
    </row>
    <row r="33" spans="1:8" ht="12.75" customHeight="1">
      <c r="A33" s="242" t="s">
        <v>735</v>
      </c>
      <c r="B33" s="243">
        <v>4806</v>
      </c>
      <c r="C33" s="243">
        <v>31910</v>
      </c>
      <c r="D33" s="244">
        <v>57.3</v>
      </c>
      <c r="E33" s="243">
        <v>10101</v>
      </c>
      <c r="F33" s="243">
        <v>61511</v>
      </c>
      <c r="G33" s="244">
        <v>63.5</v>
      </c>
      <c r="H33" s="229"/>
    </row>
    <row r="34" spans="1:8" ht="12.75" customHeight="1">
      <c r="A34" s="242" t="s">
        <v>736</v>
      </c>
      <c r="B34" s="243">
        <v>65345</v>
      </c>
      <c r="C34" s="243">
        <v>306841</v>
      </c>
      <c r="D34" s="244">
        <v>15.3</v>
      </c>
      <c r="E34" s="243">
        <v>126590</v>
      </c>
      <c r="F34" s="243">
        <v>609582</v>
      </c>
      <c r="G34" s="244">
        <v>20.1</v>
      </c>
      <c r="H34" s="229"/>
    </row>
    <row r="35" spans="1:8" s="251" customFormat="1" ht="12.75" customHeight="1">
      <c r="A35" s="247" t="s">
        <v>737</v>
      </c>
      <c r="B35" s="248">
        <v>1008018</v>
      </c>
      <c r="C35" s="248">
        <v>2009154</v>
      </c>
      <c r="D35" s="249">
        <v>13</v>
      </c>
      <c r="E35" s="248">
        <v>2097262</v>
      </c>
      <c r="F35" s="248">
        <v>3974630</v>
      </c>
      <c r="G35" s="249">
        <v>19.5</v>
      </c>
      <c r="H35" s="250"/>
    </row>
    <row r="36" spans="1:8" s="251" customFormat="1" ht="6" customHeight="1">
      <c r="A36" s="252"/>
      <c r="B36" s="248"/>
      <c r="C36" s="248"/>
      <c r="D36" s="249"/>
      <c r="E36" s="248"/>
      <c r="F36" s="248"/>
      <c r="G36" s="249"/>
      <c r="H36" s="250"/>
    </row>
    <row r="37" spans="1:8" s="251" customFormat="1" ht="15" customHeight="1">
      <c r="A37" s="252"/>
      <c r="B37" s="248"/>
      <c r="C37" s="248"/>
      <c r="D37" s="249"/>
      <c r="E37" s="248"/>
      <c r="F37" s="248"/>
      <c r="G37" s="249"/>
      <c r="H37" s="250"/>
    </row>
    <row r="38" spans="1:8" ht="11.25">
      <c r="A38" s="253"/>
      <c r="B38" s="240"/>
      <c r="C38" s="240"/>
      <c r="D38" s="254"/>
      <c r="E38" s="240"/>
      <c r="F38" s="240"/>
      <c r="G38" s="254"/>
      <c r="H38" s="241"/>
    </row>
    <row r="39" spans="1:8" ht="11.25" customHeight="1">
      <c r="A39" s="230" t="s">
        <v>876</v>
      </c>
      <c r="B39" s="240"/>
      <c r="C39" s="240"/>
      <c r="D39" s="254"/>
      <c r="E39" s="240"/>
      <c r="F39" s="240"/>
      <c r="G39" s="254"/>
      <c r="H39" s="241"/>
    </row>
    <row r="40" spans="1:8" ht="25.5" customHeight="1">
      <c r="A40" s="522" t="s">
        <v>688</v>
      </c>
      <c r="B40" s="522"/>
      <c r="C40" s="522"/>
      <c r="D40" s="522"/>
      <c r="E40" s="522"/>
      <c r="F40" s="522"/>
      <c r="G40" s="522"/>
      <c r="H40" s="255"/>
    </row>
    <row r="42" ht="31.5" customHeight="1"/>
    <row r="43" spans="1:8" ht="11.25">
      <c r="A43" s="253"/>
      <c r="B43" s="240"/>
      <c r="C43" s="240"/>
      <c r="D43" s="254"/>
      <c r="E43" s="240"/>
      <c r="F43" s="240"/>
      <c r="G43" s="254"/>
      <c r="H43" s="241"/>
    </row>
    <row r="44" spans="1:8" ht="11.25">
      <c r="A44" s="253"/>
      <c r="B44" s="240"/>
      <c r="C44" s="240"/>
      <c r="D44" s="254"/>
      <c r="E44" s="240"/>
      <c r="F44" s="240"/>
      <c r="G44" s="254"/>
      <c r="H44" s="241"/>
    </row>
  </sheetData>
  <sheetProtection/>
  <mergeCells count="25">
    <mergeCell ref="A40:G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223" customWidth="1"/>
    <col min="2" max="2" width="10.140625" style="223" customWidth="1"/>
    <col min="3" max="3" width="9.8515625" style="223" customWidth="1"/>
    <col min="4" max="4" width="9.28125" style="223" customWidth="1"/>
    <col min="5" max="5" width="9.8515625" style="223" customWidth="1"/>
    <col min="6" max="6" width="10.7109375" style="223" customWidth="1"/>
    <col min="7" max="7" width="9.7109375" style="223" customWidth="1"/>
    <col min="8" max="8" width="11.00390625" style="223" customWidth="1"/>
    <col min="9" max="16384" width="11.421875" style="223" customWidth="1"/>
  </cols>
  <sheetData>
    <row r="1" spans="1:8" ht="14.25" customHeight="1">
      <c r="A1" s="523" t="s">
        <v>1218</v>
      </c>
      <c r="B1" s="523"/>
      <c r="C1" s="523"/>
      <c r="D1" s="523"/>
      <c r="E1" s="523"/>
      <c r="F1" s="523"/>
      <c r="G1" s="523"/>
      <c r="H1" s="523"/>
    </row>
    <row r="2" spans="1:8" ht="12.75">
      <c r="A2" s="224"/>
      <c r="B2" s="225"/>
      <c r="C2" s="226"/>
      <c r="D2" s="227"/>
      <c r="E2" s="225"/>
      <c r="F2" s="226"/>
      <c r="G2" s="227"/>
      <c r="H2" s="227"/>
    </row>
    <row r="3" spans="1:8" s="256" customFormat="1" ht="15" customHeight="1">
      <c r="A3" s="524" t="s">
        <v>1076</v>
      </c>
      <c r="B3" s="527" t="s">
        <v>1012</v>
      </c>
      <c r="C3" s="528"/>
      <c r="D3" s="528" t="s">
        <v>1061</v>
      </c>
      <c r="E3" s="531" t="s">
        <v>202</v>
      </c>
      <c r="F3" s="531"/>
      <c r="G3" s="531"/>
      <c r="H3" s="532"/>
    </row>
    <row r="4" spans="1:8" s="256" customFormat="1" ht="15" customHeight="1">
      <c r="A4" s="525"/>
      <c r="B4" s="529"/>
      <c r="C4" s="530"/>
      <c r="D4" s="530"/>
      <c r="E4" s="530" t="s">
        <v>484</v>
      </c>
      <c r="F4" s="533" t="s">
        <v>491</v>
      </c>
      <c r="G4" s="533"/>
      <c r="H4" s="534"/>
    </row>
    <row r="5" spans="1:8" s="256" customFormat="1" ht="15" customHeight="1">
      <c r="A5" s="525"/>
      <c r="B5" s="529" t="s">
        <v>480</v>
      </c>
      <c r="C5" s="530" t="s">
        <v>938</v>
      </c>
      <c r="D5" s="530"/>
      <c r="E5" s="530"/>
      <c r="F5" s="530" t="s">
        <v>203</v>
      </c>
      <c r="G5" s="530" t="s">
        <v>204</v>
      </c>
      <c r="H5" s="535" t="s">
        <v>205</v>
      </c>
    </row>
    <row r="6" spans="1:8" s="256" customFormat="1" ht="15" customHeight="1">
      <c r="A6" s="525"/>
      <c r="B6" s="529"/>
      <c r="C6" s="530"/>
      <c r="D6" s="530"/>
      <c r="E6" s="530"/>
      <c r="F6" s="530"/>
      <c r="G6" s="530"/>
      <c r="H6" s="535"/>
    </row>
    <row r="7" spans="1:8" s="256" customFormat="1" ht="15" customHeight="1">
      <c r="A7" s="526"/>
      <c r="B7" s="257" t="s">
        <v>481</v>
      </c>
      <c r="C7" s="258" t="s">
        <v>490</v>
      </c>
      <c r="D7" s="536" t="s">
        <v>481</v>
      </c>
      <c r="E7" s="536"/>
      <c r="F7" s="536"/>
      <c r="G7" s="536"/>
      <c r="H7" s="537"/>
    </row>
    <row r="8" spans="1:8" s="263" customFormat="1" ht="6" customHeight="1">
      <c r="A8" s="259"/>
      <c r="B8" s="260"/>
      <c r="C8" s="261"/>
      <c r="D8" s="262"/>
      <c r="E8" s="260"/>
      <c r="F8" s="261"/>
      <c r="G8" s="262"/>
      <c r="H8" s="262"/>
    </row>
    <row r="9" spans="1:8" s="263" customFormat="1" ht="12.75" customHeight="1">
      <c r="A9" s="264" t="s">
        <v>738</v>
      </c>
      <c r="B9" s="265">
        <v>2393864</v>
      </c>
      <c r="C9" s="266">
        <v>75.6</v>
      </c>
      <c r="D9" s="265">
        <v>175457</v>
      </c>
      <c r="E9" s="265">
        <v>2051660</v>
      </c>
      <c r="F9" s="265">
        <v>16548</v>
      </c>
      <c r="G9" s="265">
        <v>113518</v>
      </c>
      <c r="H9" s="265">
        <v>1921593</v>
      </c>
    </row>
    <row r="10" spans="1:8" s="263" customFormat="1" ht="12.75" customHeight="1">
      <c r="A10" s="264" t="s">
        <v>739</v>
      </c>
      <c r="B10" s="267" t="s">
        <v>700</v>
      </c>
      <c r="C10" s="268" t="s">
        <v>700</v>
      </c>
      <c r="D10" s="269" t="s">
        <v>700</v>
      </c>
      <c r="E10" s="269" t="s">
        <v>700</v>
      </c>
      <c r="F10" s="269" t="s">
        <v>700</v>
      </c>
      <c r="G10" s="269" t="s">
        <v>700</v>
      </c>
      <c r="H10" s="269" t="s">
        <v>700</v>
      </c>
    </row>
    <row r="11" spans="1:8" s="263" customFormat="1" ht="12.75" customHeight="1">
      <c r="A11" s="264" t="s">
        <v>740</v>
      </c>
      <c r="B11" s="265">
        <v>2127183</v>
      </c>
      <c r="C11" s="266">
        <v>67.2</v>
      </c>
      <c r="D11" s="265">
        <v>165023</v>
      </c>
      <c r="E11" s="265">
        <v>1795513</v>
      </c>
      <c r="F11" s="265">
        <v>9809</v>
      </c>
      <c r="G11" s="265">
        <v>104444</v>
      </c>
      <c r="H11" s="265">
        <v>1681260</v>
      </c>
    </row>
    <row r="12" spans="1:8" s="263" customFormat="1" ht="12.75" customHeight="1">
      <c r="A12" s="264" t="s">
        <v>741</v>
      </c>
      <c r="B12" s="267" t="s">
        <v>700</v>
      </c>
      <c r="C12" s="266" t="s">
        <v>700</v>
      </c>
      <c r="D12" s="269" t="s">
        <v>700</v>
      </c>
      <c r="E12" s="269" t="s">
        <v>700</v>
      </c>
      <c r="F12" s="269" t="s">
        <v>700</v>
      </c>
      <c r="G12" s="269" t="s">
        <v>700</v>
      </c>
      <c r="H12" s="269" t="s">
        <v>700</v>
      </c>
    </row>
    <row r="13" spans="1:8" s="263" customFormat="1" ht="12.75" customHeight="1">
      <c r="A13" s="264" t="s">
        <v>742</v>
      </c>
      <c r="B13" s="265">
        <v>1278411</v>
      </c>
      <c r="C13" s="266">
        <v>40.4</v>
      </c>
      <c r="D13" s="265">
        <v>124060</v>
      </c>
      <c r="E13" s="265">
        <v>1058297</v>
      </c>
      <c r="F13" s="265">
        <v>7966</v>
      </c>
      <c r="G13" s="265">
        <v>77131</v>
      </c>
      <c r="H13" s="265">
        <v>973200</v>
      </c>
    </row>
    <row r="14" spans="1:8" s="263" customFormat="1" ht="12.75" customHeight="1">
      <c r="A14" s="264" t="s">
        <v>743</v>
      </c>
      <c r="B14" s="265">
        <v>56898</v>
      </c>
      <c r="C14" s="266">
        <v>1.8</v>
      </c>
      <c r="D14" s="265">
        <v>3694</v>
      </c>
      <c r="E14" s="265">
        <v>53204</v>
      </c>
      <c r="F14" s="265">
        <v>5243</v>
      </c>
      <c r="G14" s="265">
        <v>2524</v>
      </c>
      <c r="H14" s="265">
        <v>45437</v>
      </c>
    </row>
    <row r="15" spans="1:8" s="263" customFormat="1" ht="12.75" customHeight="1">
      <c r="A15" s="264" t="s">
        <v>744</v>
      </c>
      <c r="B15" s="265">
        <v>262302</v>
      </c>
      <c r="C15" s="266">
        <v>8.3</v>
      </c>
      <c r="D15" s="265">
        <v>4207</v>
      </c>
      <c r="E15" s="265">
        <v>257916</v>
      </c>
      <c r="F15" s="265">
        <v>1875</v>
      </c>
      <c r="G15" s="265">
        <v>9746</v>
      </c>
      <c r="H15" s="265">
        <v>246295</v>
      </c>
    </row>
    <row r="16" spans="1:8" s="263" customFormat="1" ht="12.75" customHeight="1">
      <c r="A16" s="264" t="s">
        <v>745</v>
      </c>
      <c r="B16" s="265">
        <v>439860</v>
      </c>
      <c r="C16" s="266">
        <v>13.9</v>
      </c>
      <c r="D16" s="265">
        <v>3497</v>
      </c>
      <c r="E16" s="265">
        <v>436348</v>
      </c>
      <c r="F16" s="265">
        <v>1879</v>
      </c>
      <c r="G16" s="265">
        <v>25436</v>
      </c>
      <c r="H16" s="265">
        <v>409034</v>
      </c>
    </row>
    <row r="17" spans="1:8" s="263" customFormat="1" ht="22.5">
      <c r="A17" s="295" t="s">
        <v>1139</v>
      </c>
      <c r="B17" s="265">
        <v>14790</v>
      </c>
      <c r="C17" s="266">
        <v>0.5</v>
      </c>
      <c r="D17" s="265">
        <v>1795</v>
      </c>
      <c r="E17" s="265">
        <v>12920</v>
      </c>
      <c r="F17" s="265" t="s">
        <v>8</v>
      </c>
      <c r="G17" s="265">
        <v>205</v>
      </c>
      <c r="H17" s="265">
        <v>12715</v>
      </c>
    </row>
    <row r="18" spans="1:8" s="263" customFormat="1" ht="12.75" customHeight="1">
      <c r="A18" s="264" t="s">
        <v>746</v>
      </c>
      <c r="B18" s="265" t="s">
        <v>1233</v>
      </c>
      <c r="C18" s="265" t="s">
        <v>1234</v>
      </c>
      <c r="D18" s="265" t="s">
        <v>8</v>
      </c>
      <c r="E18" s="265" t="s">
        <v>8</v>
      </c>
      <c r="F18" s="265" t="s">
        <v>8</v>
      </c>
      <c r="G18" s="265" t="s">
        <v>8</v>
      </c>
      <c r="H18" s="265" t="s">
        <v>8</v>
      </c>
    </row>
    <row r="19" spans="1:8" s="263" customFormat="1" ht="12.75" customHeight="1">
      <c r="A19" s="270" t="s">
        <v>747</v>
      </c>
      <c r="B19" s="271">
        <v>3167715</v>
      </c>
      <c r="C19" s="272">
        <v>100</v>
      </c>
      <c r="D19" s="271">
        <v>188651</v>
      </c>
      <c r="E19" s="271">
        <v>2812048</v>
      </c>
      <c r="F19" s="271">
        <v>25545</v>
      </c>
      <c r="G19" s="271">
        <v>151428</v>
      </c>
      <c r="H19" s="271">
        <v>2635074</v>
      </c>
    </row>
    <row r="21" spans="2:8" ht="12.75">
      <c r="B21" s="228"/>
      <c r="C21" s="228"/>
      <c r="D21" s="228"/>
      <c r="E21" s="228"/>
      <c r="F21" s="228"/>
      <c r="G21" s="228"/>
      <c r="H21" s="228"/>
    </row>
    <row r="22" spans="1:8" s="230" customFormat="1" ht="11.25" customHeight="1">
      <c r="A22" s="230" t="s">
        <v>876</v>
      </c>
      <c r="B22" s="240"/>
      <c r="C22" s="240"/>
      <c r="D22" s="254"/>
      <c r="E22" s="240"/>
      <c r="F22" s="240"/>
      <c r="G22" s="254"/>
      <c r="H22" s="241"/>
    </row>
    <row r="23" spans="1:8" s="230" customFormat="1" ht="25.5" customHeight="1">
      <c r="A23" s="522" t="s">
        <v>688</v>
      </c>
      <c r="B23" s="522"/>
      <c r="C23" s="522"/>
      <c r="D23" s="522"/>
      <c r="E23" s="522"/>
      <c r="F23" s="522"/>
      <c r="G23" s="522"/>
      <c r="H23" s="255"/>
    </row>
  </sheetData>
  <sheetProtection/>
  <mergeCells count="14">
    <mergeCell ref="A23:G23"/>
    <mergeCell ref="G5:G6"/>
    <mergeCell ref="H5:H6"/>
    <mergeCell ref="D7:H7"/>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&amp;C&amp;12- 20a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92" t="s">
        <v>1219</v>
      </c>
      <c r="B1" s="492"/>
      <c r="C1" s="492"/>
      <c r="D1" s="492"/>
      <c r="E1" s="492"/>
      <c r="F1" s="492"/>
      <c r="G1" s="492"/>
      <c r="H1" s="492"/>
    </row>
    <row r="2" spans="1:8" ht="12.75">
      <c r="A2" s="1"/>
      <c r="B2" s="12"/>
      <c r="C2" s="6"/>
      <c r="D2" s="13"/>
      <c r="E2" s="12"/>
      <c r="F2" s="6"/>
      <c r="G2" s="13"/>
      <c r="H2" s="13"/>
    </row>
    <row r="3" spans="1:8" s="22" customFormat="1" ht="15" customHeight="1">
      <c r="A3" s="493" t="s">
        <v>1249</v>
      </c>
      <c r="B3" s="496" t="s">
        <v>1013</v>
      </c>
      <c r="C3" s="497"/>
      <c r="D3" s="538" t="s">
        <v>528</v>
      </c>
      <c r="E3" s="501" t="s">
        <v>202</v>
      </c>
      <c r="F3" s="501"/>
      <c r="G3" s="501"/>
      <c r="H3" s="502"/>
    </row>
    <row r="4" spans="1:8" s="22" customFormat="1" ht="15" customHeight="1">
      <c r="A4" s="494"/>
      <c r="B4" s="498"/>
      <c r="C4" s="499"/>
      <c r="D4" s="499"/>
      <c r="E4" s="499" t="s">
        <v>484</v>
      </c>
      <c r="F4" s="503" t="s">
        <v>491</v>
      </c>
      <c r="G4" s="503"/>
      <c r="H4" s="504"/>
    </row>
    <row r="5" spans="1:8" s="22" customFormat="1" ht="15" customHeight="1">
      <c r="A5" s="494"/>
      <c r="B5" s="498" t="s">
        <v>480</v>
      </c>
      <c r="C5" s="499" t="s">
        <v>938</v>
      </c>
      <c r="D5" s="499"/>
      <c r="E5" s="499"/>
      <c r="F5" s="499" t="s">
        <v>203</v>
      </c>
      <c r="G5" s="499" t="s">
        <v>204</v>
      </c>
      <c r="H5" s="505" t="s">
        <v>205</v>
      </c>
    </row>
    <row r="6" spans="1:8" s="22" customFormat="1" ht="15" customHeight="1">
      <c r="A6" s="494"/>
      <c r="B6" s="498"/>
      <c r="C6" s="499"/>
      <c r="D6" s="499"/>
      <c r="E6" s="499"/>
      <c r="F6" s="499"/>
      <c r="G6" s="499"/>
      <c r="H6" s="505"/>
    </row>
    <row r="7" spans="1:8" s="22" customFormat="1" ht="15" customHeight="1">
      <c r="A7" s="495"/>
      <c r="B7" s="118" t="s">
        <v>481</v>
      </c>
      <c r="C7" s="119" t="s">
        <v>490</v>
      </c>
      <c r="D7" s="490" t="s">
        <v>481</v>
      </c>
      <c r="E7" s="490"/>
      <c r="F7" s="490"/>
      <c r="G7" s="490"/>
      <c r="H7" s="491"/>
    </row>
    <row r="8" spans="1:8" ht="12.75">
      <c r="A8" s="29"/>
      <c r="B8" s="4"/>
      <c r="C8" s="2"/>
      <c r="D8" s="3"/>
      <c r="E8" s="4"/>
      <c r="F8" s="2"/>
      <c r="G8" s="3"/>
      <c r="H8" s="3"/>
    </row>
    <row r="9" spans="1:8" ht="15" customHeight="1">
      <c r="A9" s="30" t="s">
        <v>738</v>
      </c>
      <c r="B9" s="122">
        <v>1586718</v>
      </c>
      <c r="C9" s="71">
        <v>79</v>
      </c>
      <c r="D9" s="122">
        <v>156727</v>
      </c>
      <c r="E9" s="122">
        <v>1200007</v>
      </c>
      <c r="F9" s="122">
        <v>55643</v>
      </c>
      <c r="G9" s="122">
        <v>75379</v>
      </c>
      <c r="H9" s="122">
        <v>1068985</v>
      </c>
    </row>
    <row r="10" spans="1:8" ht="15" customHeight="1">
      <c r="A10" s="30" t="s">
        <v>739</v>
      </c>
      <c r="B10" s="1" t="s">
        <v>700</v>
      </c>
      <c r="C10" s="1" t="s">
        <v>700</v>
      </c>
      <c r="D10" s="1" t="s">
        <v>700</v>
      </c>
      <c r="E10" s="1" t="s">
        <v>700</v>
      </c>
      <c r="F10" s="1" t="s">
        <v>700</v>
      </c>
      <c r="G10" s="1" t="s">
        <v>700</v>
      </c>
      <c r="H10" s="1" t="s">
        <v>700</v>
      </c>
    </row>
    <row r="11" spans="1:8" ht="15" customHeight="1">
      <c r="A11" s="30" t="s">
        <v>740</v>
      </c>
      <c r="B11" s="122">
        <v>1436007</v>
      </c>
      <c r="C11" s="71">
        <v>71.5</v>
      </c>
      <c r="D11" s="122">
        <v>148547</v>
      </c>
      <c r="E11" s="122">
        <v>1062024</v>
      </c>
      <c r="F11" s="122">
        <v>15797</v>
      </c>
      <c r="G11" s="122">
        <v>59167</v>
      </c>
      <c r="H11" s="122">
        <v>987060</v>
      </c>
    </row>
    <row r="12" spans="1:8" ht="15" customHeight="1">
      <c r="A12" s="30" t="s">
        <v>741</v>
      </c>
      <c r="B12" s="1" t="s">
        <v>700</v>
      </c>
      <c r="C12" s="1" t="s">
        <v>700</v>
      </c>
      <c r="D12" s="1" t="s">
        <v>700</v>
      </c>
      <c r="E12" s="1" t="s">
        <v>700</v>
      </c>
      <c r="F12" s="1" t="s">
        <v>700</v>
      </c>
      <c r="G12" s="1" t="s">
        <v>700</v>
      </c>
      <c r="H12" s="1" t="s">
        <v>700</v>
      </c>
    </row>
    <row r="13" spans="1:8" ht="15" customHeight="1">
      <c r="A13" s="30" t="s">
        <v>742</v>
      </c>
      <c r="B13" s="122">
        <v>908336</v>
      </c>
      <c r="C13" s="71">
        <v>45.2</v>
      </c>
      <c r="D13" s="122">
        <v>126313</v>
      </c>
      <c r="E13" s="122">
        <v>633603</v>
      </c>
      <c r="F13" s="122">
        <v>5690</v>
      </c>
      <c r="G13" s="122">
        <v>32910</v>
      </c>
      <c r="H13" s="122">
        <v>595003</v>
      </c>
    </row>
    <row r="14" spans="1:8" ht="15" customHeight="1">
      <c r="A14" s="30" t="s">
        <v>743</v>
      </c>
      <c r="B14" s="122">
        <v>12810</v>
      </c>
      <c r="C14" s="71">
        <v>0.6</v>
      </c>
      <c r="D14" s="122">
        <v>1222</v>
      </c>
      <c r="E14" s="122">
        <v>10691</v>
      </c>
      <c r="F14" s="122">
        <v>79</v>
      </c>
      <c r="G14" s="122">
        <v>527</v>
      </c>
      <c r="H14" s="122">
        <v>10085</v>
      </c>
    </row>
    <row r="15" spans="1:8" ht="15" customHeight="1">
      <c r="A15" s="30" t="s">
        <v>744</v>
      </c>
      <c r="B15" s="122">
        <v>92407</v>
      </c>
      <c r="C15" s="71">
        <v>4.6</v>
      </c>
      <c r="D15" s="122">
        <v>6635</v>
      </c>
      <c r="E15" s="122">
        <v>78323</v>
      </c>
      <c r="F15" s="122">
        <v>279</v>
      </c>
      <c r="G15" s="122">
        <v>3924</v>
      </c>
      <c r="H15" s="122">
        <v>74120</v>
      </c>
    </row>
    <row r="16" spans="1:8" ht="15" customHeight="1">
      <c r="A16" s="30" t="s">
        <v>745</v>
      </c>
      <c r="B16" s="122">
        <v>316751</v>
      </c>
      <c r="C16" s="71">
        <v>15.8</v>
      </c>
      <c r="D16" s="122">
        <v>3925</v>
      </c>
      <c r="E16" s="122">
        <v>301038</v>
      </c>
      <c r="F16" s="122">
        <v>5543</v>
      </c>
      <c r="G16" s="122">
        <v>12861</v>
      </c>
      <c r="H16" s="122">
        <v>282634</v>
      </c>
    </row>
    <row r="17" spans="1:8" ht="26.25" customHeight="1">
      <c r="A17" s="204" t="s">
        <v>1242</v>
      </c>
      <c r="B17" s="122">
        <v>469</v>
      </c>
      <c r="C17" s="71">
        <v>0</v>
      </c>
      <c r="D17" s="122">
        <v>84</v>
      </c>
      <c r="E17" s="122">
        <v>253</v>
      </c>
      <c r="F17" s="122" t="s">
        <v>8</v>
      </c>
      <c r="G17" s="122">
        <v>0</v>
      </c>
      <c r="H17" s="122">
        <v>253</v>
      </c>
    </row>
    <row r="18" spans="1:8" ht="15" customHeight="1">
      <c r="A18" s="30" t="s">
        <v>746</v>
      </c>
      <c r="B18" s="122" t="s">
        <v>8</v>
      </c>
      <c r="C18" s="71" t="s">
        <v>8</v>
      </c>
      <c r="D18" s="122" t="s">
        <v>8</v>
      </c>
      <c r="E18" s="122" t="s">
        <v>8</v>
      </c>
      <c r="F18" s="122" t="s">
        <v>8</v>
      </c>
      <c r="G18" s="122" t="s">
        <v>8</v>
      </c>
      <c r="H18" s="122" t="s">
        <v>8</v>
      </c>
    </row>
    <row r="19" spans="1:8" s="17" customFormat="1" ht="15" customHeight="1">
      <c r="A19" s="44" t="s">
        <v>747</v>
      </c>
      <c r="B19" s="76">
        <v>2009154</v>
      </c>
      <c r="C19" s="142">
        <v>100</v>
      </c>
      <c r="D19" s="76">
        <v>168593</v>
      </c>
      <c r="E19" s="76">
        <v>1590312</v>
      </c>
      <c r="F19" s="76">
        <v>61544</v>
      </c>
      <c r="G19" s="76">
        <v>92692</v>
      </c>
      <c r="H19" s="76">
        <v>1436076</v>
      </c>
    </row>
    <row r="22" spans="1:8" ht="17.25">
      <c r="A22" s="492" t="s">
        <v>1220</v>
      </c>
      <c r="B22" s="492"/>
      <c r="C22" s="492"/>
      <c r="D22" s="492"/>
      <c r="E22" s="492"/>
      <c r="F22" s="492"/>
      <c r="G22" s="492"/>
      <c r="H22" s="492"/>
    </row>
    <row r="23" spans="1:8" ht="12.75">
      <c r="A23" s="1"/>
      <c r="B23" s="12"/>
      <c r="C23" s="6"/>
      <c r="D23" s="13"/>
      <c r="E23" s="12"/>
      <c r="F23" s="6"/>
      <c r="G23" s="13"/>
      <c r="H23" s="13"/>
    </row>
    <row r="24" spans="1:8" s="22" customFormat="1" ht="15" customHeight="1">
      <c r="A24" s="493" t="s">
        <v>1249</v>
      </c>
      <c r="B24" s="496" t="s">
        <v>1009</v>
      </c>
      <c r="C24" s="497"/>
      <c r="D24" s="538" t="s">
        <v>528</v>
      </c>
      <c r="E24" s="501" t="s">
        <v>202</v>
      </c>
      <c r="F24" s="501"/>
      <c r="G24" s="501"/>
      <c r="H24" s="502"/>
    </row>
    <row r="25" spans="1:8" s="22" customFormat="1" ht="15" customHeight="1">
      <c r="A25" s="494"/>
      <c r="B25" s="498"/>
      <c r="C25" s="499"/>
      <c r="D25" s="499"/>
      <c r="E25" s="499" t="s">
        <v>484</v>
      </c>
      <c r="F25" s="503" t="s">
        <v>491</v>
      </c>
      <c r="G25" s="503"/>
      <c r="H25" s="504"/>
    </row>
    <row r="26" spans="1:8" s="22" customFormat="1" ht="15" customHeight="1">
      <c r="A26" s="494"/>
      <c r="B26" s="498" t="s">
        <v>480</v>
      </c>
      <c r="C26" s="499" t="s">
        <v>938</v>
      </c>
      <c r="D26" s="499"/>
      <c r="E26" s="499"/>
      <c r="F26" s="499" t="s">
        <v>203</v>
      </c>
      <c r="G26" s="499" t="s">
        <v>204</v>
      </c>
      <c r="H26" s="505" t="s">
        <v>205</v>
      </c>
    </row>
    <row r="27" spans="1:8" s="22" customFormat="1" ht="15" customHeight="1">
      <c r="A27" s="494"/>
      <c r="B27" s="498"/>
      <c r="C27" s="499"/>
      <c r="D27" s="499"/>
      <c r="E27" s="499"/>
      <c r="F27" s="499"/>
      <c r="G27" s="499"/>
      <c r="H27" s="505"/>
    </row>
    <row r="28" spans="1:8" s="22" customFormat="1" ht="15" customHeight="1">
      <c r="A28" s="495"/>
      <c r="B28" s="118" t="s">
        <v>481</v>
      </c>
      <c r="C28" s="119" t="s">
        <v>490</v>
      </c>
      <c r="D28" s="490" t="s">
        <v>481</v>
      </c>
      <c r="E28" s="490"/>
      <c r="F28" s="490"/>
      <c r="G28" s="490"/>
      <c r="H28" s="491"/>
    </row>
    <row r="29" spans="1:8" ht="12.75">
      <c r="A29" s="29"/>
      <c r="B29" s="4"/>
      <c r="C29" s="2"/>
      <c r="D29" s="3"/>
      <c r="E29" s="4"/>
      <c r="F29" s="2"/>
      <c r="G29" s="3"/>
      <c r="H29" s="3"/>
    </row>
    <row r="30" spans="1:8" ht="15" customHeight="1">
      <c r="A30" s="30" t="s">
        <v>738</v>
      </c>
      <c r="B30" s="122">
        <v>4677449</v>
      </c>
      <c r="C30" s="71">
        <v>75.2</v>
      </c>
      <c r="D30" s="122">
        <v>331999</v>
      </c>
      <c r="E30" s="122">
        <v>4093033</v>
      </c>
      <c r="F30" s="122">
        <v>30716</v>
      </c>
      <c r="G30" s="122">
        <v>228657</v>
      </c>
      <c r="H30" s="122">
        <v>3833659</v>
      </c>
    </row>
    <row r="31" spans="1:8" ht="15" customHeight="1">
      <c r="A31" s="30" t="s">
        <v>739</v>
      </c>
      <c r="B31" s="1" t="s">
        <v>700</v>
      </c>
      <c r="C31" s="1" t="s">
        <v>700</v>
      </c>
      <c r="D31" s="1" t="s">
        <v>700</v>
      </c>
      <c r="E31" s="1" t="s">
        <v>700</v>
      </c>
      <c r="F31" s="1" t="s">
        <v>700</v>
      </c>
      <c r="G31" s="1" t="s">
        <v>700</v>
      </c>
      <c r="H31" s="1" t="s">
        <v>700</v>
      </c>
    </row>
    <row r="32" spans="1:8" ht="15" customHeight="1">
      <c r="A32" s="30" t="s">
        <v>740</v>
      </c>
      <c r="B32" s="122">
        <v>4130606</v>
      </c>
      <c r="C32" s="71">
        <v>66.4</v>
      </c>
      <c r="D32" s="122">
        <v>306088</v>
      </c>
      <c r="E32" s="122">
        <v>3572290</v>
      </c>
      <c r="F32" s="122">
        <v>19225</v>
      </c>
      <c r="G32" s="122">
        <v>212550</v>
      </c>
      <c r="H32" s="122">
        <v>3340514</v>
      </c>
    </row>
    <row r="33" spans="1:8" ht="15" customHeight="1">
      <c r="A33" s="30" t="s">
        <v>739</v>
      </c>
      <c r="B33" s="1" t="s">
        <v>700</v>
      </c>
      <c r="C33" s="1" t="s">
        <v>700</v>
      </c>
      <c r="D33" s="1" t="s">
        <v>700</v>
      </c>
      <c r="E33" s="1" t="s">
        <v>700</v>
      </c>
      <c r="F33" s="1" t="s">
        <v>700</v>
      </c>
      <c r="G33" s="1" t="s">
        <v>700</v>
      </c>
      <c r="H33" s="1" t="s">
        <v>700</v>
      </c>
    </row>
    <row r="34" spans="1:8" ht="15" customHeight="1">
      <c r="A34" s="30" t="s">
        <v>748</v>
      </c>
      <c r="B34" s="122">
        <v>2532881</v>
      </c>
      <c r="C34" s="71">
        <v>40.7</v>
      </c>
      <c r="D34" s="122">
        <v>225802</v>
      </c>
      <c r="E34" s="122">
        <v>2162292</v>
      </c>
      <c r="F34" s="122">
        <v>15870</v>
      </c>
      <c r="G34" s="122">
        <v>163964</v>
      </c>
      <c r="H34" s="122">
        <v>1982458</v>
      </c>
    </row>
    <row r="35" spans="1:8" ht="15" customHeight="1">
      <c r="A35" s="30" t="s">
        <v>743</v>
      </c>
      <c r="B35" s="122">
        <v>103212</v>
      </c>
      <c r="C35" s="71">
        <v>1.7</v>
      </c>
      <c r="D35" s="122">
        <v>5909</v>
      </c>
      <c r="E35" s="122">
        <v>97300</v>
      </c>
      <c r="F35" s="122">
        <v>9883</v>
      </c>
      <c r="G35" s="122">
        <v>4634</v>
      </c>
      <c r="H35" s="122">
        <v>82784</v>
      </c>
    </row>
    <row r="36" spans="1:8" ht="15" customHeight="1">
      <c r="A36" s="30" t="s">
        <v>744</v>
      </c>
      <c r="B36" s="122">
        <v>532867</v>
      </c>
      <c r="C36" s="71">
        <v>8.6</v>
      </c>
      <c r="D36" s="122">
        <v>9231</v>
      </c>
      <c r="E36" s="122">
        <v>523432</v>
      </c>
      <c r="F36" s="122">
        <v>3568</v>
      </c>
      <c r="G36" s="122">
        <v>17947</v>
      </c>
      <c r="H36" s="122">
        <v>501917</v>
      </c>
    </row>
    <row r="37" spans="1:8" ht="15" customHeight="1">
      <c r="A37" s="30" t="s">
        <v>745</v>
      </c>
      <c r="B37" s="122">
        <v>869812</v>
      </c>
      <c r="C37" s="71">
        <v>14</v>
      </c>
      <c r="D37" s="122">
        <v>7156</v>
      </c>
      <c r="E37" s="122">
        <v>862597</v>
      </c>
      <c r="F37" s="122">
        <v>4104</v>
      </c>
      <c r="G37" s="122">
        <v>45510</v>
      </c>
      <c r="H37" s="122">
        <v>812983</v>
      </c>
    </row>
    <row r="38" spans="1:8" ht="26.25" customHeight="1">
      <c r="A38" s="204" t="s">
        <v>1242</v>
      </c>
      <c r="B38" s="122">
        <v>33465</v>
      </c>
      <c r="C38" s="71">
        <v>0.5</v>
      </c>
      <c r="D38" s="122">
        <v>3285</v>
      </c>
      <c r="E38" s="122">
        <v>30090</v>
      </c>
      <c r="F38" s="122" t="s">
        <v>8</v>
      </c>
      <c r="G38" s="122">
        <v>617</v>
      </c>
      <c r="H38" s="122">
        <v>29473</v>
      </c>
    </row>
    <row r="39" spans="1:8" ht="15" customHeight="1">
      <c r="A39" s="30" t="s">
        <v>746</v>
      </c>
      <c r="B39" s="122">
        <v>8</v>
      </c>
      <c r="C39" s="83">
        <v>0</v>
      </c>
      <c r="D39" s="122" t="s">
        <v>8</v>
      </c>
      <c r="E39" s="122">
        <v>8</v>
      </c>
      <c r="F39" s="122" t="s">
        <v>8</v>
      </c>
      <c r="G39" s="122" t="s">
        <v>8</v>
      </c>
      <c r="H39" s="122">
        <v>8</v>
      </c>
    </row>
    <row r="40" spans="1:8" s="17" customFormat="1" ht="15" customHeight="1">
      <c r="A40" s="44" t="s">
        <v>747</v>
      </c>
      <c r="B40" s="76">
        <v>6216813</v>
      </c>
      <c r="C40" s="142">
        <v>100</v>
      </c>
      <c r="D40" s="76">
        <v>357580</v>
      </c>
      <c r="E40" s="76">
        <v>5606460</v>
      </c>
      <c r="F40" s="76">
        <v>48271</v>
      </c>
      <c r="G40" s="76">
        <v>297364</v>
      </c>
      <c r="H40" s="76">
        <v>5260824</v>
      </c>
    </row>
    <row r="43" spans="1:8" ht="17.25">
      <c r="A43" s="492" t="s">
        <v>1221</v>
      </c>
      <c r="B43" s="492"/>
      <c r="C43" s="492"/>
      <c r="D43" s="492"/>
      <c r="E43" s="492"/>
      <c r="F43" s="492"/>
      <c r="G43" s="492"/>
      <c r="H43" s="492"/>
    </row>
    <row r="44" spans="1:8" ht="12.75">
      <c r="A44" s="1"/>
      <c r="B44" s="12"/>
      <c r="C44" s="6"/>
      <c r="D44" s="13"/>
      <c r="E44" s="12"/>
      <c r="F44" s="6"/>
      <c r="G44" s="13"/>
      <c r="H44" s="13"/>
    </row>
    <row r="45" spans="1:8" s="22" customFormat="1" ht="15" customHeight="1">
      <c r="A45" s="493" t="s">
        <v>1249</v>
      </c>
      <c r="B45" s="496" t="s">
        <v>1077</v>
      </c>
      <c r="C45" s="497"/>
      <c r="D45" s="538" t="s">
        <v>528</v>
      </c>
      <c r="E45" s="501" t="s">
        <v>202</v>
      </c>
      <c r="F45" s="501"/>
      <c r="G45" s="501"/>
      <c r="H45" s="502"/>
    </row>
    <row r="46" spans="1:8" s="22" customFormat="1" ht="15" customHeight="1">
      <c r="A46" s="494"/>
      <c r="B46" s="498"/>
      <c r="C46" s="499"/>
      <c r="D46" s="499"/>
      <c r="E46" s="499" t="s">
        <v>484</v>
      </c>
      <c r="F46" s="503" t="s">
        <v>491</v>
      </c>
      <c r="G46" s="503"/>
      <c r="H46" s="504"/>
    </row>
    <row r="47" spans="1:8" s="22" customFormat="1" ht="15" customHeight="1">
      <c r="A47" s="494"/>
      <c r="B47" s="498" t="s">
        <v>480</v>
      </c>
      <c r="C47" s="499" t="s">
        <v>938</v>
      </c>
      <c r="D47" s="499"/>
      <c r="E47" s="499"/>
      <c r="F47" s="499" t="s">
        <v>203</v>
      </c>
      <c r="G47" s="499" t="s">
        <v>204</v>
      </c>
      <c r="H47" s="505" t="s">
        <v>205</v>
      </c>
    </row>
    <row r="48" spans="1:8" s="22" customFormat="1" ht="15" customHeight="1">
      <c r="A48" s="494"/>
      <c r="B48" s="498"/>
      <c r="C48" s="499"/>
      <c r="D48" s="499"/>
      <c r="E48" s="499"/>
      <c r="F48" s="499"/>
      <c r="G48" s="499"/>
      <c r="H48" s="505"/>
    </row>
    <row r="49" spans="1:8" s="22" customFormat="1" ht="15" customHeight="1">
      <c r="A49" s="495"/>
      <c r="B49" s="118" t="s">
        <v>481</v>
      </c>
      <c r="C49" s="119" t="s">
        <v>490</v>
      </c>
      <c r="D49" s="490" t="s">
        <v>481</v>
      </c>
      <c r="E49" s="490"/>
      <c r="F49" s="490"/>
      <c r="G49" s="490"/>
      <c r="H49" s="491"/>
    </row>
    <row r="50" spans="1:8" ht="12.75">
      <c r="A50" s="29"/>
      <c r="B50" s="4"/>
      <c r="C50" s="2"/>
      <c r="D50" s="3"/>
      <c r="E50" s="4"/>
      <c r="F50" s="2"/>
      <c r="G50" s="3"/>
      <c r="H50" s="3"/>
    </row>
    <row r="51" spans="1:8" ht="15" customHeight="1">
      <c r="A51" s="30" t="s">
        <v>738</v>
      </c>
      <c r="B51" s="122">
        <v>3133962</v>
      </c>
      <c r="C51" s="71">
        <v>78.8</v>
      </c>
      <c r="D51" s="122">
        <v>316077</v>
      </c>
      <c r="E51" s="122">
        <v>2458439</v>
      </c>
      <c r="F51" s="122">
        <v>156199</v>
      </c>
      <c r="G51" s="122">
        <v>149867</v>
      </c>
      <c r="H51" s="122">
        <v>2152373</v>
      </c>
    </row>
    <row r="52" spans="1:8" ht="15" customHeight="1">
      <c r="A52" s="30" t="s">
        <v>739</v>
      </c>
      <c r="B52" s="1" t="s">
        <v>700</v>
      </c>
      <c r="C52" s="1" t="s">
        <v>700</v>
      </c>
      <c r="D52" s="1" t="s">
        <v>700</v>
      </c>
      <c r="E52" s="1" t="s">
        <v>700</v>
      </c>
      <c r="F52" s="1" t="s">
        <v>700</v>
      </c>
      <c r="G52" s="1" t="s">
        <v>700</v>
      </c>
      <c r="H52" s="1" t="s">
        <v>700</v>
      </c>
    </row>
    <row r="53" spans="1:8" ht="15" customHeight="1">
      <c r="A53" s="30" t="s">
        <v>740</v>
      </c>
      <c r="B53" s="122">
        <v>2771184</v>
      </c>
      <c r="C53" s="71">
        <v>69.7</v>
      </c>
      <c r="D53" s="122">
        <v>299741</v>
      </c>
      <c r="E53" s="122">
        <v>2120713</v>
      </c>
      <c r="F53" s="122">
        <v>32173</v>
      </c>
      <c r="G53" s="122">
        <v>117217</v>
      </c>
      <c r="H53" s="122">
        <v>1971323</v>
      </c>
    </row>
    <row r="54" spans="1:8" ht="15" customHeight="1">
      <c r="A54" s="30" t="s">
        <v>741</v>
      </c>
      <c r="B54" s="1" t="s">
        <v>700</v>
      </c>
      <c r="C54" s="1" t="s">
        <v>700</v>
      </c>
      <c r="D54" s="1" t="s">
        <v>700</v>
      </c>
      <c r="E54" s="1" t="s">
        <v>700</v>
      </c>
      <c r="F54" s="1" t="s">
        <v>700</v>
      </c>
      <c r="G54" s="1" t="s">
        <v>700</v>
      </c>
      <c r="H54" s="1" t="s">
        <v>700</v>
      </c>
    </row>
    <row r="55" spans="1:8" ht="15" customHeight="1">
      <c r="A55" s="30" t="s">
        <v>742</v>
      </c>
      <c r="B55" s="122">
        <v>1764215</v>
      </c>
      <c r="C55" s="71">
        <v>44.4</v>
      </c>
      <c r="D55" s="122">
        <v>254895</v>
      </c>
      <c r="E55" s="122">
        <v>1276357</v>
      </c>
      <c r="F55" s="122">
        <v>11443</v>
      </c>
      <c r="G55" s="122">
        <v>67847</v>
      </c>
      <c r="H55" s="122">
        <v>1197067</v>
      </c>
    </row>
    <row r="56" spans="1:8" ht="15" customHeight="1">
      <c r="A56" s="30" t="s">
        <v>743</v>
      </c>
      <c r="B56" s="122">
        <v>19585</v>
      </c>
      <c r="C56" s="71">
        <v>0.5</v>
      </c>
      <c r="D56" s="122">
        <v>2277</v>
      </c>
      <c r="E56" s="122">
        <v>15876</v>
      </c>
      <c r="F56" s="122">
        <v>513</v>
      </c>
      <c r="G56" s="122">
        <v>993</v>
      </c>
      <c r="H56" s="122">
        <v>14370</v>
      </c>
    </row>
    <row r="57" spans="1:8" ht="15" customHeight="1">
      <c r="A57" s="30" t="s">
        <v>744</v>
      </c>
      <c r="B57" s="122">
        <v>184737</v>
      </c>
      <c r="C57" s="71">
        <v>4.6</v>
      </c>
      <c r="D57" s="122">
        <v>10738</v>
      </c>
      <c r="E57" s="122">
        <v>160361</v>
      </c>
      <c r="F57" s="122">
        <v>767</v>
      </c>
      <c r="G57" s="122">
        <v>8620</v>
      </c>
      <c r="H57" s="122">
        <v>150973</v>
      </c>
    </row>
    <row r="58" spans="1:8" ht="15" customHeight="1">
      <c r="A58" s="30" t="s">
        <v>745</v>
      </c>
      <c r="B58" s="122">
        <v>635345</v>
      </c>
      <c r="C58" s="71">
        <v>16</v>
      </c>
      <c r="D58" s="122">
        <v>9463</v>
      </c>
      <c r="E58" s="122">
        <v>606777</v>
      </c>
      <c r="F58" s="122">
        <v>15669</v>
      </c>
      <c r="G58" s="122">
        <v>24775</v>
      </c>
      <c r="H58" s="122">
        <v>566333</v>
      </c>
    </row>
    <row r="59" spans="1:8" ht="26.25" customHeight="1">
      <c r="A59" s="204" t="s">
        <v>1242</v>
      </c>
      <c r="B59" s="122">
        <v>1002</v>
      </c>
      <c r="C59" s="71">
        <v>0</v>
      </c>
      <c r="D59" s="122">
        <v>84</v>
      </c>
      <c r="E59" s="122">
        <v>535</v>
      </c>
      <c r="F59" s="122" t="s">
        <v>8</v>
      </c>
      <c r="G59" s="122">
        <v>0</v>
      </c>
      <c r="H59" s="122">
        <v>535</v>
      </c>
    </row>
    <row r="60" spans="1:8" ht="15" customHeight="1">
      <c r="A60" s="30" t="s">
        <v>746</v>
      </c>
      <c r="B60" s="122" t="s">
        <v>8</v>
      </c>
      <c r="C60" s="71" t="s">
        <v>8</v>
      </c>
      <c r="D60" s="122" t="s">
        <v>8</v>
      </c>
      <c r="E60" s="122" t="s">
        <v>8</v>
      </c>
      <c r="F60" s="122" t="s">
        <v>8</v>
      </c>
      <c r="G60" s="122" t="s">
        <v>8</v>
      </c>
      <c r="H60" s="122" t="s">
        <v>8</v>
      </c>
    </row>
    <row r="61" spans="1:8" s="17" customFormat="1" ht="15" customHeight="1">
      <c r="A61" s="44" t="s">
        <v>747</v>
      </c>
      <c r="B61" s="76">
        <v>3974630</v>
      </c>
      <c r="C61" s="142">
        <v>100</v>
      </c>
      <c r="D61" s="76">
        <v>338639</v>
      </c>
      <c r="E61" s="76">
        <v>3241987</v>
      </c>
      <c r="F61" s="76">
        <v>173148</v>
      </c>
      <c r="G61" s="76">
        <v>184255</v>
      </c>
      <c r="H61" s="76">
        <v>2884584</v>
      </c>
    </row>
    <row r="62" spans="1:8" ht="21" customHeight="1">
      <c r="A62" s="492"/>
      <c r="B62" s="492"/>
      <c r="C62" s="492"/>
      <c r="D62" s="492"/>
      <c r="E62" s="492"/>
      <c r="F62" s="492"/>
      <c r="G62" s="492"/>
      <c r="H62" s="492"/>
    </row>
    <row r="63" spans="1:8" ht="12.75">
      <c r="A63" s="1" t="s">
        <v>876</v>
      </c>
      <c r="B63" s="40"/>
      <c r="C63" s="82"/>
      <c r="D63" s="201"/>
      <c r="E63" s="40"/>
      <c r="F63" s="82"/>
      <c r="G63" s="201"/>
      <c r="H63" s="201"/>
    </row>
    <row r="64" spans="1:8" ht="29.25" customHeight="1">
      <c r="A64" s="443" t="s">
        <v>688</v>
      </c>
      <c r="B64" s="443"/>
      <c r="C64" s="443"/>
      <c r="D64" s="443"/>
      <c r="E64" s="443"/>
      <c r="F64" s="443"/>
      <c r="G64" s="443"/>
      <c r="H64" s="443"/>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8" customWidth="1"/>
    <col min="7" max="7" width="0.5625" style="128" customWidth="1"/>
    <col min="8" max="9" width="12.7109375" style="0" customWidth="1"/>
    <col min="10" max="10" width="11.140625" style="28" customWidth="1"/>
    <col min="11" max="11" width="0.13671875" style="0" customWidth="1"/>
  </cols>
  <sheetData>
    <row r="1" spans="1:11" ht="17.25">
      <c r="A1" s="492" t="s">
        <v>67</v>
      </c>
      <c r="B1" s="492"/>
      <c r="C1" s="492"/>
      <c r="D1" s="492"/>
      <c r="E1" s="492"/>
      <c r="F1" s="492"/>
      <c r="G1" s="492"/>
      <c r="H1" s="492"/>
      <c r="I1" s="569"/>
      <c r="J1" s="569"/>
      <c r="K1" s="540"/>
    </row>
    <row r="2" spans="2:10" ht="12.75">
      <c r="B2" s="14"/>
      <c r="C2" s="11"/>
      <c r="D2" s="10"/>
      <c r="E2" s="10"/>
      <c r="F2" s="125"/>
      <c r="G2" s="125"/>
      <c r="H2" s="7"/>
      <c r="I2" s="7"/>
      <c r="J2" s="7"/>
    </row>
    <row r="3" spans="1:11" ht="18" customHeight="1">
      <c r="A3" s="544" t="s">
        <v>1243</v>
      </c>
      <c r="B3" s="561" t="s">
        <v>765</v>
      </c>
      <c r="C3" s="562"/>
      <c r="D3" s="541" t="s">
        <v>1204</v>
      </c>
      <c r="E3" s="542"/>
      <c r="F3" s="542"/>
      <c r="G3" s="543"/>
      <c r="H3" s="502" t="s">
        <v>1215</v>
      </c>
      <c r="I3" s="551"/>
      <c r="J3" s="551"/>
      <c r="K3" s="552"/>
    </row>
    <row r="4" spans="1:11" ht="16.5" customHeight="1">
      <c r="A4" s="545"/>
      <c r="B4" s="559"/>
      <c r="C4" s="448"/>
      <c r="D4" s="62" t="s">
        <v>487</v>
      </c>
      <c r="E4" s="553" t="s">
        <v>488</v>
      </c>
      <c r="F4" s="554"/>
      <c r="G4" s="555"/>
      <c r="H4" s="158" t="s">
        <v>487</v>
      </c>
      <c r="I4" s="570" t="s">
        <v>488</v>
      </c>
      <c r="J4" s="571"/>
      <c r="K4" s="540"/>
    </row>
    <row r="5" spans="1:11" ht="15" customHeight="1">
      <c r="A5" s="545"/>
      <c r="B5" s="559"/>
      <c r="C5" s="448"/>
      <c r="D5" s="559" t="s">
        <v>114</v>
      </c>
      <c r="E5" s="563" t="s">
        <v>110</v>
      </c>
      <c r="F5" s="547" t="s">
        <v>1244</v>
      </c>
      <c r="G5" s="548"/>
      <c r="H5" s="566" t="s">
        <v>114</v>
      </c>
      <c r="I5" s="566" t="s">
        <v>110</v>
      </c>
      <c r="J5" s="547" t="s">
        <v>1250</v>
      </c>
      <c r="K5" s="556"/>
    </row>
    <row r="6" spans="1:11" ht="12.75">
      <c r="A6" s="545"/>
      <c r="B6" s="559"/>
      <c r="C6" s="448"/>
      <c r="D6" s="559"/>
      <c r="E6" s="564"/>
      <c r="F6" s="549"/>
      <c r="G6" s="465"/>
      <c r="H6" s="567"/>
      <c r="I6" s="567"/>
      <c r="J6" s="549"/>
      <c r="K6" s="557"/>
    </row>
    <row r="7" spans="1:11" ht="18.75" customHeight="1">
      <c r="A7" s="545"/>
      <c r="B7" s="559"/>
      <c r="C7" s="448"/>
      <c r="D7" s="559"/>
      <c r="E7" s="564"/>
      <c r="F7" s="549"/>
      <c r="G7" s="465"/>
      <c r="H7" s="567"/>
      <c r="I7" s="567"/>
      <c r="J7" s="549"/>
      <c r="K7" s="557"/>
    </row>
    <row r="8" spans="1:11" ht="20.25" customHeight="1">
      <c r="A8" s="546"/>
      <c r="B8" s="560"/>
      <c r="C8" s="449"/>
      <c r="D8" s="560"/>
      <c r="E8" s="565"/>
      <c r="F8" s="550"/>
      <c r="G8" s="466"/>
      <c r="H8" s="568"/>
      <c r="I8" s="568"/>
      <c r="J8" s="550"/>
      <c r="K8" s="558"/>
    </row>
    <row r="9" spans="1:10" ht="12.75">
      <c r="A9" s="117"/>
      <c r="B9" s="41"/>
      <c r="C9" s="29"/>
      <c r="D9" s="10"/>
      <c r="E9" s="10"/>
      <c r="F9" s="125"/>
      <c r="G9" s="125"/>
      <c r="H9" s="10"/>
      <c r="I9" s="10"/>
      <c r="J9" s="10"/>
    </row>
    <row r="10" spans="1:11" s="17" customFormat="1" ht="12.75">
      <c r="A10" s="120" t="s">
        <v>213</v>
      </c>
      <c r="B10" s="44" t="s">
        <v>496</v>
      </c>
      <c r="C10" s="50"/>
      <c r="D10" s="126">
        <v>167199471</v>
      </c>
      <c r="E10" s="126">
        <v>188651161</v>
      </c>
      <c r="F10" s="159">
        <v>28.2</v>
      </c>
      <c r="G10" s="124"/>
      <c r="H10" s="126">
        <v>311841449</v>
      </c>
      <c r="I10" s="126">
        <v>357579802</v>
      </c>
      <c r="J10" s="159">
        <v>17.8</v>
      </c>
      <c r="K10" s="187"/>
    </row>
    <row r="11" spans="1:11" s="17" customFormat="1" ht="24" customHeight="1">
      <c r="A11" s="160">
        <v>1</v>
      </c>
      <c r="B11" s="66" t="s">
        <v>214</v>
      </c>
      <c r="C11" s="50"/>
      <c r="D11" s="126">
        <v>1968344</v>
      </c>
      <c r="E11" s="126">
        <v>3835595</v>
      </c>
      <c r="F11" s="159">
        <v>1</v>
      </c>
      <c r="G11" s="124"/>
      <c r="H11" s="126">
        <v>3889908</v>
      </c>
      <c r="I11" s="126">
        <v>6485747</v>
      </c>
      <c r="J11" s="159">
        <v>-2.8</v>
      </c>
      <c r="K11" s="187"/>
    </row>
    <row r="12" spans="1:11" ht="24" customHeight="1">
      <c r="A12" s="161">
        <v>101</v>
      </c>
      <c r="B12" s="39"/>
      <c r="C12" s="30" t="s">
        <v>215</v>
      </c>
      <c r="D12" s="129" t="s">
        <v>109</v>
      </c>
      <c r="E12" s="129" t="s">
        <v>109</v>
      </c>
      <c r="F12" s="162" t="s">
        <v>109</v>
      </c>
      <c r="G12" s="123"/>
      <c r="H12" s="129">
        <v>1000</v>
      </c>
      <c r="I12" s="129">
        <v>7900</v>
      </c>
      <c r="J12" s="162">
        <v>-36.8</v>
      </c>
      <c r="K12" s="188"/>
    </row>
    <row r="13" spans="1:11" ht="12.75">
      <c r="A13" s="161">
        <v>102</v>
      </c>
      <c r="B13" s="39"/>
      <c r="C13" s="30" t="s">
        <v>216</v>
      </c>
      <c r="D13" s="129">
        <v>266514</v>
      </c>
      <c r="E13" s="129">
        <v>768365</v>
      </c>
      <c r="F13" s="162">
        <v>164.6</v>
      </c>
      <c r="G13" s="123"/>
      <c r="H13" s="129">
        <v>477286</v>
      </c>
      <c r="I13" s="129">
        <v>1306342</v>
      </c>
      <c r="J13" s="162">
        <v>193.3</v>
      </c>
      <c r="K13" s="188"/>
    </row>
    <row r="14" spans="1:11" ht="12.75">
      <c r="A14" s="161">
        <v>103</v>
      </c>
      <c r="B14" s="39"/>
      <c r="C14" s="30" t="s">
        <v>217</v>
      </c>
      <c r="D14" s="129">
        <v>1553326</v>
      </c>
      <c r="E14" s="129">
        <v>2618728</v>
      </c>
      <c r="F14" s="162">
        <v>-21.3</v>
      </c>
      <c r="G14" s="123"/>
      <c r="H14" s="129">
        <v>2807328</v>
      </c>
      <c r="I14" s="129">
        <v>4477174</v>
      </c>
      <c r="J14" s="162">
        <v>-19</v>
      </c>
      <c r="K14" s="188"/>
    </row>
    <row r="15" spans="1:11" ht="12.75">
      <c r="A15" s="161">
        <v>105</v>
      </c>
      <c r="B15" s="39"/>
      <c r="C15" s="30" t="s">
        <v>218</v>
      </c>
      <c r="D15" s="129">
        <v>145982</v>
      </c>
      <c r="E15" s="129">
        <v>425088</v>
      </c>
      <c r="F15" s="162">
        <v>136.1</v>
      </c>
      <c r="G15" s="123"/>
      <c r="H15" s="129">
        <v>177000</v>
      </c>
      <c r="I15" s="129">
        <v>510451</v>
      </c>
      <c r="J15" s="162">
        <v>26.8</v>
      </c>
      <c r="K15" s="188"/>
    </row>
    <row r="16" spans="1:11" ht="12.75">
      <c r="A16" s="161">
        <v>107</v>
      </c>
      <c r="B16" s="39"/>
      <c r="C16" s="30" t="s">
        <v>548</v>
      </c>
      <c r="D16" s="129">
        <v>2520</v>
      </c>
      <c r="E16" s="129">
        <v>18414</v>
      </c>
      <c r="F16" s="296" t="s">
        <v>749</v>
      </c>
      <c r="G16" s="123"/>
      <c r="H16" s="129">
        <v>427292</v>
      </c>
      <c r="I16" s="129">
        <v>178880</v>
      </c>
      <c r="J16" s="162">
        <v>-37.7</v>
      </c>
      <c r="K16" s="188"/>
    </row>
    <row r="17" spans="1:11" ht="12.75">
      <c r="A17" s="161">
        <v>109</v>
      </c>
      <c r="B17" s="39"/>
      <c r="C17" s="30" t="s">
        <v>219</v>
      </c>
      <c r="D17" s="129">
        <v>2</v>
      </c>
      <c r="E17" s="129">
        <v>5000</v>
      </c>
      <c r="F17" s="296" t="s">
        <v>749</v>
      </c>
      <c r="G17" s="123"/>
      <c r="H17" s="129">
        <v>2</v>
      </c>
      <c r="I17" s="129">
        <v>5000</v>
      </c>
      <c r="J17" s="296" t="s">
        <v>749</v>
      </c>
      <c r="K17" s="188"/>
    </row>
    <row r="18" spans="1:11" s="17" customFormat="1" ht="24" customHeight="1">
      <c r="A18" s="160">
        <v>2</v>
      </c>
      <c r="B18" s="66" t="s">
        <v>220</v>
      </c>
      <c r="C18" s="50"/>
      <c r="D18" s="126">
        <v>42313807</v>
      </c>
      <c r="E18" s="126">
        <v>68629072</v>
      </c>
      <c r="F18" s="159">
        <v>59</v>
      </c>
      <c r="G18" s="124"/>
      <c r="H18" s="126">
        <v>74399376</v>
      </c>
      <c r="I18" s="126">
        <v>117489921</v>
      </c>
      <c r="J18" s="159">
        <v>27.5</v>
      </c>
      <c r="K18" s="187"/>
    </row>
    <row r="19" spans="1:11" ht="24" customHeight="1">
      <c r="A19" s="161">
        <v>201</v>
      </c>
      <c r="B19" s="39"/>
      <c r="C19" s="30" t="s">
        <v>547</v>
      </c>
      <c r="D19" s="129">
        <v>30157636</v>
      </c>
      <c r="E19" s="129">
        <v>36886391</v>
      </c>
      <c r="F19" s="162">
        <v>255.8</v>
      </c>
      <c r="G19" s="123"/>
      <c r="H19" s="129">
        <v>47416778</v>
      </c>
      <c r="I19" s="129">
        <v>48454112</v>
      </c>
      <c r="J19" s="162">
        <v>147.8</v>
      </c>
      <c r="K19" s="188"/>
    </row>
    <row r="20" spans="1:11" ht="12.75">
      <c r="A20" s="161">
        <v>202</v>
      </c>
      <c r="B20" s="39"/>
      <c r="C20" s="30" t="s">
        <v>221</v>
      </c>
      <c r="D20" s="129">
        <v>1657909</v>
      </c>
      <c r="E20" s="129">
        <v>6508884</v>
      </c>
      <c r="F20" s="162">
        <v>-5.8</v>
      </c>
      <c r="G20" s="123"/>
      <c r="H20" s="129">
        <v>4582111</v>
      </c>
      <c r="I20" s="129">
        <v>17591901</v>
      </c>
      <c r="J20" s="162">
        <v>-11.3</v>
      </c>
      <c r="K20" s="188"/>
    </row>
    <row r="21" spans="1:11" ht="12.75">
      <c r="A21" s="161">
        <v>203</v>
      </c>
      <c r="B21" s="39"/>
      <c r="C21" s="30" t="s">
        <v>546</v>
      </c>
      <c r="D21" s="129">
        <v>935213</v>
      </c>
      <c r="E21" s="129">
        <v>2420155</v>
      </c>
      <c r="F21" s="162">
        <v>-7.7</v>
      </c>
      <c r="G21" s="123"/>
      <c r="H21" s="129">
        <v>2177882</v>
      </c>
      <c r="I21" s="129">
        <v>5081047</v>
      </c>
      <c r="J21" s="162">
        <v>-4.3</v>
      </c>
      <c r="K21" s="188"/>
    </row>
    <row r="22" spans="1:11" ht="12.75">
      <c r="A22" s="161">
        <v>204</v>
      </c>
      <c r="B22" s="39"/>
      <c r="C22" s="30" t="s">
        <v>223</v>
      </c>
      <c r="D22" s="129">
        <v>8600766</v>
      </c>
      <c r="E22" s="129">
        <v>21719651</v>
      </c>
      <c r="F22" s="162">
        <v>0.7</v>
      </c>
      <c r="G22" s="123"/>
      <c r="H22" s="129">
        <v>18436713</v>
      </c>
      <c r="I22" s="129">
        <v>44482798</v>
      </c>
      <c r="J22" s="162">
        <v>1.9</v>
      </c>
      <c r="K22" s="188"/>
    </row>
    <row r="23" spans="1:11" ht="12.75">
      <c r="A23" s="161">
        <v>206</v>
      </c>
      <c r="B23" s="39"/>
      <c r="C23" s="30" t="s">
        <v>898</v>
      </c>
      <c r="D23" s="129">
        <v>4057</v>
      </c>
      <c r="E23" s="129">
        <v>28954</v>
      </c>
      <c r="F23" s="162">
        <v>-94.8</v>
      </c>
      <c r="G23" s="123"/>
      <c r="H23" s="129">
        <v>4189</v>
      </c>
      <c r="I23" s="129">
        <v>39413</v>
      </c>
      <c r="J23" s="162">
        <v>-97.7</v>
      </c>
      <c r="K23" s="188"/>
    </row>
    <row r="24" spans="1:11" ht="12.75">
      <c r="A24" s="161">
        <v>208</v>
      </c>
      <c r="B24" s="39"/>
      <c r="C24" s="30" t="s">
        <v>555</v>
      </c>
      <c r="D24" s="129">
        <v>25476</v>
      </c>
      <c r="E24" s="129">
        <v>16646</v>
      </c>
      <c r="F24" s="162">
        <v>288.8</v>
      </c>
      <c r="G24" s="123"/>
      <c r="H24" s="129">
        <v>39398</v>
      </c>
      <c r="I24" s="129">
        <v>27795</v>
      </c>
      <c r="J24" s="162">
        <v>234.7</v>
      </c>
      <c r="K24" s="188"/>
    </row>
    <row r="25" spans="1:11" ht="12.75">
      <c r="A25" s="163">
        <v>209</v>
      </c>
      <c r="B25" s="130"/>
      <c r="C25" s="30" t="s">
        <v>556</v>
      </c>
      <c r="D25" s="129">
        <v>926857</v>
      </c>
      <c r="E25" s="129">
        <v>1046918</v>
      </c>
      <c r="F25" s="162">
        <v>-7.7</v>
      </c>
      <c r="G25" s="123"/>
      <c r="H25" s="129">
        <v>1733416</v>
      </c>
      <c r="I25" s="129">
        <v>1810633</v>
      </c>
      <c r="J25" s="162">
        <v>-12.8</v>
      </c>
      <c r="K25" s="188"/>
    </row>
    <row r="26" spans="1:11" ht="12.75">
      <c r="A26" s="163">
        <v>211</v>
      </c>
      <c r="B26" s="130"/>
      <c r="C26" s="30" t="s">
        <v>545</v>
      </c>
      <c r="D26" s="129" t="s">
        <v>109</v>
      </c>
      <c r="E26" s="129" t="s">
        <v>109</v>
      </c>
      <c r="F26" s="162" t="s">
        <v>109</v>
      </c>
      <c r="G26" s="123"/>
      <c r="H26" s="129" t="s">
        <v>109</v>
      </c>
      <c r="I26" s="129" t="s">
        <v>109</v>
      </c>
      <c r="J26" s="162" t="s">
        <v>109</v>
      </c>
      <c r="K26" s="188"/>
    </row>
    <row r="27" spans="1:11" ht="12.75">
      <c r="A27" s="163">
        <v>219</v>
      </c>
      <c r="B27" s="130"/>
      <c r="C27" s="30" t="s">
        <v>224</v>
      </c>
      <c r="D27" s="129">
        <v>5893</v>
      </c>
      <c r="E27" s="129">
        <v>1473</v>
      </c>
      <c r="F27" s="162">
        <v>32.2</v>
      </c>
      <c r="G27" s="123"/>
      <c r="H27" s="129">
        <v>8889</v>
      </c>
      <c r="I27" s="129">
        <v>2222</v>
      </c>
      <c r="J27" s="162">
        <v>4.3</v>
      </c>
      <c r="K27" s="188"/>
    </row>
    <row r="28" spans="1:11" s="17" customFormat="1" ht="24" customHeight="1">
      <c r="A28" s="155">
        <v>3</v>
      </c>
      <c r="B28" s="131" t="s">
        <v>225</v>
      </c>
      <c r="C28" s="50"/>
      <c r="D28" s="126">
        <v>113185067</v>
      </c>
      <c r="E28" s="126">
        <v>107943063</v>
      </c>
      <c r="F28" s="159">
        <v>19.5</v>
      </c>
      <c r="G28" s="124"/>
      <c r="H28" s="126">
        <v>216103475</v>
      </c>
      <c r="I28" s="126">
        <v>217133699</v>
      </c>
      <c r="J28" s="159">
        <v>17.9</v>
      </c>
      <c r="K28" s="187"/>
    </row>
    <row r="29" spans="1:11" ht="24" customHeight="1">
      <c r="A29" s="163">
        <v>301</v>
      </c>
      <c r="B29" s="130"/>
      <c r="C29" s="30" t="s">
        <v>226</v>
      </c>
      <c r="D29" s="129">
        <v>42660058</v>
      </c>
      <c r="E29" s="129">
        <v>9132443</v>
      </c>
      <c r="F29" s="162">
        <v>70.6</v>
      </c>
      <c r="G29" s="123"/>
      <c r="H29" s="129">
        <v>69126002</v>
      </c>
      <c r="I29" s="129">
        <v>15354373</v>
      </c>
      <c r="J29" s="162">
        <v>23.6</v>
      </c>
      <c r="K29" s="188"/>
    </row>
    <row r="30" spans="1:11" ht="12.75">
      <c r="A30" s="163">
        <v>302</v>
      </c>
      <c r="B30" s="130"/>
      <c r="C30" s="30" t="s">
        <v>227</v>
      </c>
      <c r="D30" s="129">
        <v>656570</v>
      </c>
      <c r="E30" s="129">
        <v>139309</v>
      </c>
      <c r="F30" s="162">
        <v>296.3</v>
      </c>
      <c r="G30" s="123"/>
      <c r="H30" s="129">
        <v>1320240</v>
      </c>
      <c r="I30" s="129">
        <v>265500</v>
      </c>
      <c r="J30" s="162">
        <v>472.4</v>
      </c>
      <c r="K30" s="188"/>
    </row>
    <row r="31" spans="1:11" ht="12.75">
      <c r="A31" s="163">
        <v>303</v>
      </c>
      <c r="B31" s="130"/>
      <c r="C31" s="30" t="s">
        <v>228</v>
      </c>
      <c r="D31" s="129">
        <v>12992799</v>
      </c>
      <c r="E31" s="129">
        <v>2822990</v>
      </c>
      <c r="F31" s="162" t="s">
        <v>749</v>
      </c>
      <c r="G31" s="123"/>
      <c r="H31" s="129">
        <v>32981272</v>
      </c>
      <c r="I31" s="129">
        <v>7252248</v>
      </c>
      <c r="J31" s="162" t="s">
        <v>749</v>
      </c>
      <c r="K31" s="188"/>
    </row>
    <row r="32" spans="1:11" ht="12.75">
      <c r="A32" s="163">
        <v>304</v>
      </c>
      <c r="B32" s="130"/>
      <c r="C32" s="30" t="s">
        <v>229</v>
      </c>
      <c r="D32" s="129">
        <v>200176</v>
      </c>
      <c r="E32" s="129">
        <v>39243</v>
      </c>
      <c r="F32" s="162">
        <v>772.1</v>
      </c>
      <c r="G32" s="123"/>
      <c r="H32" s="129">
        <v>306036</v>
      </c>
      <c r="I32" s="129">
        <v>58643</v>
      </c>
      <c r="J32" s="162">
        <v>376.7</v>
      </c>
      <c r="K32" s="188"/>
    </row>
    <row r="33" spans="1:11" ht="12.75">
      <c r="A33" s="163">
        <v>305</v>
      </c>
      <c r="B33" s="130"/>
      <c r="C33" s="30" t="s">
        <v>230</v>
      </c>
      <c r="D33" s="129">
        <v>565465</v>
      </c>
      <c r="E33" s="129">
        <v>110314</v>
      </c>
      <c r="F33" s="162">
        <v>-52.3</v>
      </c>
      <c r="G33" s="123"/>
      <c r="H33" s="129">
        <v>2600735</v>
      </c>
      <c r="I33" s="129">
        <v>637396</v>
      </c>
      <c r="J33" s="162">
        <v>164.9</v>
      </c>
      <c r="K33" s="188"/>
    </row>
    <row r="34" spans="1:11" ht="12.75">
      <c r="A34" s="163">
        <v>308</v>
      </c>
      <c r="B34" s="130"/>
      <c r="C34" s="30" t="s">
        <v>899</v>
      </c>
      <c r="D34" s="129">
        <v>1230205</v>
      </c>
      <c r="E34" s="129">
        <v>252642</v>
      </c>
      <c r="F34" s="162">
        <v>227.5</v>
      </c>
      <c r="G34" s="123"/>
      <c r="H34" s="129">
        <v>2987465</v>
      </c>
      <c r="I34" s="129">
        <v>595837</v>
      </c>
      <c r="J34" s="162">
        <v>242.6</v>
      </c>
      <c r="K34" s="188"/>
    </row>
    <row r="35" spans="1:11" ht="12.75">
      <c r="A35" s="163">
        <v>309</v>
      </c>
      <c r="B35" s="130"/>
      <c r="C35" s="30" t="s">
        <v>231</v>
      </c>
      <c r="D35" s="129" t="s">
        <v>109</v>
      </c>
      <c r="E35" s="129" t="s">
        <v>109</v>
      </c>
      <c r="F35" s="162" t="s">
        <v>109</v>
      </c>
      <c r="G35" s="123"/>
      <c r="H35" s="129" t="s">
        <v>109</v>
      </c>
      <c r="I35" s="129" t="s">
        <v>109</v>
      </c>
      <c r="J35" s="162" t="s">
        <v>109</v>
      </c>
      <c r="K35" s="188"/>
    </row>
    <row r="36" spans="1:11" ht="12.75">
      <c r="A36" s="163">
        <v>310</v>
      </c>
      <c r="B36" s="130"/>
      <c r="C36" s="30" t="s">
        <v>232</v>
      </c>
      <c r="D36" s="129">
        <v>79200</v>
      </c>
      <c r="E36" s="129">
        <v>40456</v>
      </c>
      <c r="F36" s="162">
        <v>-45.4</v>
      </c>
      <c r="G36" s="123"/>
      <c r="H36" s="129">
        <v>354180</v>
      </c>
      <c r="I36" s="129">
        <v>136682</v>
      </c>
      <c r="J36" s="162">
        <v>-29.7</v>
      </c>
      <c r="K36" s="188"/>
    </row>
    <row r="37" spans="1:11" ht="12.75">
      <c r="A37" s="163">
        <v>315</v>
      </c>
      <c r="B37" s="130"/>
      <c r="C37" s="30" t="s">
        <v>888</v>
      </c>
      <c r="D37" s="129">
        <v>19234743</v>
      </c>
      <c r="E37" s="129">
        <v>47577537</v>
      </c>
      <c r="F37" s="162">
        <v>20.1</v>
      </c>
      <c r="G37" s="123"/>
      <c r="H37" s="129">
        <v>37970780</v>
      </c>
      <c r="I37" s="129">
        <v>93424542</v>
      </c>
      <c r="J37" s="162">
        <v>23.7</v>
      </c>
      <c r="K37" s="188"/>
    </row>
    <row r="38" spans="1:11" ht="12.75">
      <c r="A38" s="163">
        <v>316</v>
      </c>
      <c r="B38" s="130"/>
      <c r="C38" s="30" t="s">
        <v>233</v>
      </c>
      <c r="D38" s="129">
        <v>147000</v>
      </c>
      <c r="E38" s="129">
        <v>64249</v>
      </c>
      <c r="F38" s="162">
        <v>195.2</v>
      </c>
      <c r="G38" s="123"/>
      <c r="H38" s="129">
        <v>247000</v>
      </c>
      <c r="I38" s="129">
        <v>105908</v>
      </c>
      <c r="J38" s="162">
        <v>386.5</v>
      </c>
      <c r="K38" s="188"/>
    </row>
    <row r="39" spans="1:11" ht="12.75">
      <c r="A39" s="163">
        <v>320</v>
      </c>
      <c r="B39" s="130"/>
      <c r="C39" s="30" t="s">
        <v>941</v>
      </c>
      <c r="D39" s="129">
        <v>346711</v>
      </c>
      <c r="E39" s="129">
        <v>475525</v>
      </c>
      <c r="F39" s="162">
        <v>-9.4</v>
      </c>
      <c r="G39" s="123"/>
      <c r="H39" s="129">
        <v>495427</v>
      </c>
      <c r="I39" s="129">
        <v>1453456</v>
      </c>
      <c r="J39" s="162">
        <v>10.6</v>
      </c>
      <c r="K39" s="188"/>
    </row>
    <row r="40" spans="1:11" ht="12.75">
      <c r="A40" s="163">
        <v>325</v>
      </c>
      <c r="B40" s="130"/>
      <c r="C40" s="30" t="s">
        <v>932</v>
      </c>
      <c r="D40" s="129">
        <v>249895</v>
      </c>
      <c r="E40" s="129">
        <v>100149</v>
      </c>
      <c r="F40" s="162">
        <v>-47.8</v>
      </c>
      <c r="G40" s="123"/>
      <c r="H40" s="129">
        <v>1128508</v>
      </c>
      <c r="I40" s="129">
        <v>357769</v>
      </c>
      <c r="J40" s="162">
        <v>-22.5</v>
      </c>
      <c r="K40" s="188"/>
    </row>
    <row r="41" spans="1:11" ht="12.75">
      <c r="A41" s="163">
        <v>335</v>
      </c>
      <c r="B41" s="130"/>
      <c r="C41" s="30" t="s">
        <v>544</v>
      </c>
      <c r="D41" s="129">
        <v>149986</v>
      </c>
      <c r="E41" s="129">
        <v>38387</v>
      </c>
      <c r="F41" s="162">
        <v>196</v>
      </c>
      <c r="G41" s="123"/>
      <c r="H41" s="129">
        <v>236806</v>
      </c>
      <c r="I41" s="129">
        <v>56435</v>
      </c>
      <c r="J41" s="162">
        <v>265.2</v>
      </c>
      <c r="K41" s="188"/>
    </row>
    <row r="42" spans="1:11" ht="12.75">
      <c r="A42" s="163">
        <v>340</v>
      </c>
      <c r="B42" s="130"/>
      <c r="C42" s="30" t="s">
        <v>234</v>
      </c>
      <c r="D42" s="129">
        <v>1050731</v>
      </c>
      <c r="E42" s="129">
        <v>468001</v>
      </c>
      <c r="F42" s="162">
        <v>144.1</v>
      </c>
      <c r="G42" s="123"/>
      <c r="H42" s="129">
        <v>2768556</v>
      </c>
      <c r="I42" s="129">
        <v>1080722</v>
      </c>
      <c r="J42" s="162">
        <v>37.7</v>
      </c>
      <c r="K42" s="188"/>
    </row>
    <row r="43" spans="1:11" ht="12.75">
      <c r="A43" s="163">
        <v>345</v>
      </c>
      <c r="B43" s="130"/>
      <c r="C43" s="30" t="s">
        <v>900</v>
      </c>
      <c r="D43" s="129">
        <v>4323201</v>
      </c>
      <c r="E43" s="129">
        <v>1226704</v>
      </c>
      <c r="F43" s="162">
        <v>21.1</v>
      </c>
      <c r="G43" s="123"/>
      <c r="H43" s="129">
        <v>11075115</v>
      </c>
      <c r="I43" s="129">
        <v>3200141</v>
      </c>
      <c r="J43" s="162">
        <v>5.2</v>
      </c>
      <c r="K43" s="188"/>
    </row>
    <row r="44" spans="1:11" ht="12.75">
      <c r="A44" s="163">
        <v>350</v>
      </c>
      <c r="B44" s="130"/>
      <c r="C44" s="30" t="s">
        <v>543</v>
      </c>
      <c r="D44" s="129" t="s">
        <v>109</v>
      </c>
      <c r="E44" s="129" t="s">
        <v>109</v>
      </c>
      <c r="F44" s="162">
        <v>-100</v>
      </c>
      <c r="G44" s="123"/>
      <c r="H44" s="129" t="s">
        <v>109</v>
      </c>
      <c r="I44" s="129" t="s">
        <v>109</v>
      </c>
      <c r="J44" s="162">
        <v>-100</v>
      </c>
      <c r="K44" s="188"/>
    </row>
    <row r="45" spans="1:11" ht="12.75">
      <c r="A45" s="163">
        <v>355</v>
      </c>
      <c r="B45" s="130"/>
      <c r="C45" s="30" t="s">
        <v>542</v>
      </c>
      <c r="D45" s="129" t="s">
        <v>109</v>
      </c>
      <c r="E45" s="129" t="s">
        <v>109</v>
      </c>
      <c r="F45" s="162" t="s">
        <v>109</v>
      </c>
      <c r="G45" s="123"/>
      <c r="H45" s="129" t="s">
        <v>109</v>
      </c>
      <c r="I45" s="129" t="s">
        <v>109</v>
      </c>
      <c r="J45" s="162" t="s">
        <v>109</v>
      </c>
      <c r="K45" s="188"/>
    </row>
    <row r="46" spans="1:11" ht="12.75">
      <c r="A46" s="163">
        <v>360</v>
      </c>
      <c r="B46" s="130"/>
      <c r="C46" s="30" t="s">
        <v>541</v>
      </c>
      <c r="D46" s="129">
        <v>25729</v>
      </c>
      <c r="E46" s="129">
        <v>56302</v>
      </c>
      <c r="F46" s="162">
        <v>-48.2</v>
      </c>
      <c r="G46" s="123"/>
      <c r="H46" s="129">
        <v>37670</v>
      </c>
      <c r="I46" s="129">
        <v>109390</v>
      </c>
      <c r="J46" s="162">
        <v>-1.5</v>
      </c>
      <c r="K46" s="188"/>
    </row>
    <row r="47" spans="1:11" ht="12.75">
      <c r="A47" s="163">
        <v>370</v>
      </c>
      <c r="B47" s="130"/>
      <c r="C47" s="30" t="s">
        <v>886</v>
      </c>
      <c r="D47" s="129">
        <v>335311</v>
      </c>
      <c r="E47" s="129">
        <v>1338798</v>
      </c>
      <c r="F47" s="162">
        <v>2.5</v>
      </c>
      <c r="G47" s="123"/>
      <c r="H47" s="129">
        <v>740595</v>
      </c>
      <c r="I47" s="129">
        <v>2812899</v>
      </c>
      <c r="J47" s="162">
        <v>1.5</v>
      </c>
      <c r="K47" s="188"/>
    </row>
    <row r="48" spans="1:11" ht="12.75">
      <c r="A48" s="163">
        <v>372</v>
      </c>
      <c r="B48" s="130"/>
      <c r="C48" s="30" t="s">
        <v>235</v>
      </c>
      <c r="D48" s="129">
        <v>81981</v>
      </c>
      <c r="E48" s="129">
        <v>250568</v>
      </c>
      <c r="F48" s="162">
        <v>9.6</v>
      </c>
      <c r="G48" s="123"/>
      <c r="H48" s="129">
        <v>116975</v>
      </c>
      <c r="I48" s="129">
        <v>387419</v>
      </c>
      <c r="J48" s="162">
        <v>-10.5</v>
      </c>
      <c r="K48" s="188"/>
    </row>
    <row r="49" spans="1:11" ht="12.75">
      <c r="A49" s="163">
        <v>375</v>
      </c>
      <c r="B49" s="130"/>
      <c r="C49" s="30" t="s">
        <v>540</v>
      </c>
      <c r="D49" s="129">
        <v>4679482</v>
      </c>
      <c r="E49" s="129">
        <v>2660794</v>
      </c>
      <c r="F49" s="162">
        <v>35.3</v>
      </c>
      <c r="G49" s="123"/>
      <c r="H49" s="129">
        <v>7264877</v>
      </c>
      <c r="I49" s="129">
        <v>4201039</v>
      </c>
      <c r="J49" s="162">
        <v>48.4</v>
      </c>
      <c r="K49" s="188"/>
    </row>
    <row r="50" spans="1:11" ht="12.75">
      <c r="A50" s="163">
        <v>377</v>
      </c>
      <c r="B50" s="130"/>
      <c r="C50" s="30" t="s">
        <v>237</v>
      </c>
      <c r="D50" s="129">
        <v>5777960</v>
      </c>
      <c r="E50" s="129">
        <v>25940271</v>
      </c>
      <c r="F50" s="162">
        <v>8.5</v>
      </c>
      <c r="G50" s="123"/>
      <c r="H50" s="129">
        <v>12241541</v>
      </c>
      <c r="I50" s="129">
        <v>54947561</v>
      </c>
      <c r="J50" s="162">
        <v>2.5</v>
      </c>
      <c r="K50" s="188"/>
    </row>
    <row r="51" spans="1:11" ht="12.75">
      <c r="A51" s="163">
        <v>379</v>
      </c>
      <c r="B51" s="130"/>
      <c r="C51" s="30" t="s">
        <v>539</v>
      </c>
      <c r="D51" s="129">
        <v>47441</v>
      </c>
      <c r="E51" s="129">
        <v>254598</v>
      </c>
      <c r="F51" s="162">
        <v>-26.4</v>
      </c>
      <c r="G51" s="123"/>
      <c r="H51" s="129">
        <v>91162</v>
      </c>
      <c r="I51" s="129">
        <v>477033</v>
      </c>
      <c r="J51" s="162">
        <v>-30.2</v>
      </c>
      <c r="K51" s="188"/>
    </row>
    <row r="52" spans="1:11" ht="12.75">
      <c r="A52" s="163">
        <v>381</v>
      </c>
      <c r="B52" s="130"/>
      <c r="C52" s="30" t="s">
        <v>538</v>
      </c>
      <c r="D52" s="129">
        <v>574629</v>
      </c>
      <c r="E52" s="129">
        <v>2067362</v>
      </c>
      <c r="F52" s="162">
        <v>54.7</v>
      </c>
      <c r="G52" s="123"/>
      <c r="H52" s="129">
        <v>1283725</v>
      </c>
      <c r="I52" s="129">
        <v>3955058</v>
      </c>
      <c r="J52" s="162">
        <v>48.3</v>
      </c>
      <c r="K52" s="188"/>
    </row>
    <row r="53" spans="1:11" ht="12.75">
      <c r="A53" s="163">
        <v>383</v>
      </c>
      <c r="B53" s="130"/>
      <c r="C53" s="30" t="s">
        <v>527</v>
      </c>
      <c r="D53" s="129">
        <v>1135931</v>
      </c>
      <c r="E53" s="129">
        <v>631621</v>
      </c>
      <c r="F53" s="162">
        <v>626.1</v>
      </c>
      <c r="G53" s="123"/>
      <c r="H53" s="129">
        <v>1199725</v>
      </c>
      <c r="I53" s="129">
        <v>681085</v>
      </c>
      <c r="J53" s="162">
        <v>247.5</v>
      </c>
      <c r="K53" s="188"/>
    </row>
    <row r="54" spans="1:11" ht="12.75">
      <c r="A54" s="163">
        <v>385</v>
      </c>
      <c r="B54" s="130"/>
      <c r="C54" s="30" t="s">
        <v>537</v>
      </c>
      <c r="D54" s="129">
        <v>60672</v>
      </c>
      <c r="E54" s="129">
        <v>63195</v>
      </c>
      <c r="F54" s="162">
        <v>230.6</v>
      </c>
      <c r="G54" s="123"/>
      <c r="H54" s="129">
        <v>131056</v>
      </c>
      <c r="I54" s="129">
        <v>140309</v>
      </c>
      <c r="J54" s="162">
        <v>89.3</v>
      </c>
      <c r="K54" s="188"/>
    </row>
    <row r="55" spans="1:11" ht="12.75">
      <c r="A55" s="163">
        <v>389</v>
      </c>
      <c r="B55" s="130"/>
      <c r="C55" s="30" t="s">
        <v>526</v>
      </c>
      <c r="D55" s="129" t="s">
        <v>109</v>
      </c>
      <c r="E55" s="129" t="s">
        <v>109</v>
      </c>
      <c r="F55" s="162">
        <v>-100</v>
      </c>
      <c r="G55" s="123"/>
      <c r="H55" s="129" t="s">
        <v>109</v>
      </c>
      <c r="I55" s="129" t="s">
        <v>109</v>
      </c>
      <c r="J55" s="162">
        <v>-100</v>
      </c>
      <c r="K55" s="188"/>
    </row>
    <row r="56" spans="1:11" ht="12.75">
      <c r="A56" s="163">
        <v>393</v>
      </c>
      <c r="B56" s="130"/>
      <c r="C56" s="30" t="s">
        <v>549</v>
      </c>
      <c r="D56" s="129">
        <v>8725832</v>
      </c>
      <c r="E56" s="129">
        <v>3422608</v>
      </c>
      <c r="F56" s="162">
        <v>293.4</v>
      </c>
      <c r="G56" s="123"/>
      <c r="H56" s="129">
        <v>13918962</v>
      </c>
      <c r="I56" s="129">
        <v>5528587</v>
      </c>
      <c r="J56" s="162">
        <v>196.8</v>
      </c>
      <c r="K56" s="188"/>
    </row>
    <row r="57" spans="1:11" ht="12.75">
      <c r="A57" s="163">
        <v>395</v>
      </c>
      <c r="B57" s="130"/>
      <c r="C57" s="30" t="s">
        <v>889</v>
      </c>
      <c r="D57" s="129">
        <v>7836809</v>
      </c>
      <c r="E57" s="129">
        <v>8680836</v>
      </c>
      <c r="F57" s="162">
        <v>-31.1</v>
      </c>
      <c r="G57" s="123"/>
      <c r="H57" s="129">
        <v>15443682</v>
      </c>
      <c r="I57" s="129">
        <v>19751571</v>
      </c>
      <c r="J57" s="162">
        <v>-17.7</v>
      </c>
      <c r="K57" s="188"/>
    </row>
    <row r="58" spans="1:11" ht="12.75">
      <c r="A58" s="163">
        <v>396</v>
      </c>
      <c r="B58" s="130"/>
      <c r="C58" s="30" t="s">
        <v>890</v>
      </c>
      <c r="D58" s="129">
        <v>16550</v>
      </c>
      <c r="E58" s="129">
        <v>88161</v>
      </c>
      <c r="F58" s="162">
        <v>686.3</v>
      </c>
      <c r="G58" s="123"/>
      <c r="H58" s="129">
        <v>35383</v>
      </c>
      <c r="I58" s="129">
        <v>162096</v>
      </c>
      <c r="J58" s="162">
        <v>149.5</v>
      </c>
      <c r="K58" s="188"/>
    </row>
    <row r="59" spans="1:11" s="17" customFormat="1" ht="24" customHeight="1">
      <c r="A59" s="155">
        <v>4</v>
      </c>
      <c r="B59" s="131" t="s">
        <v>238</v>
      </c>
      <c r="C59" s="50"/>
      <c r="D59" s="126">
        <v>9732253</v>
      </c>
      <c r="E59" s="126">
        <v>8243431</v>
      </c>
      <c r="F59" s="159">
        <v>-16.5</v>
      </c>
      <c r="G59" s="124"/>
      <c r="H59" s="126">
        <v>17448690</v>
      </c>
      <c r="I59" s="126">
        <v>16470435</v>
      </c>
      <c r="J59" s="159">
        <v>-20.4</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51947</v>
      </c>
      <c r="E61" s="129">
        <v>191036</v>
      </c>
      <c r="F61" s="162">
        <v>-10.2</v>
      </c>
      <c r="G61" s="123"/>
      <c r="H61" s="129">
        <v>99082</v>
      </c>
      <c r="I61" s="129">
        <v>366214</v>
      </c>
      <c r="J61" s="162">
        <v>-15.7</v>
      </c>
      <c r="K61" s="188"/>
    </row>
    <row r="62" spans="1:11" ht="12.75">
      <c r="A62" s="163">
        <v>403</v>
      </c>
      <c r="B62" s="130"/>
      <c r="C62" s="30" t="s">
        <v>241</v>
      </c>
      <c r="D62" s="129" t="s">
        <v>109</v>
      </c>
      <c r="E62" s="129" t="s">
        <v>109</v>
      </c>
      <c r="F62" s="162" t="s">
        <v>109</v>
      </c>
      <c r="G62" s="123"/>
      <c r="H62" s="129" t="s">
        <v>109</v>
      </c>
      <c r="I62" s="129" t="s">
        <v>109</v>
      </c>
      <c r="J62" s="162" t="s">
        <v>109</v>
      </c>
      <c r="K62" s="188"/>
    </row>
    <row r="63" spans="1:11" ht="12.75">
      <c r="A63" s="163">
        <v>411</v>
      </c>
      <c r="B63" s="130"/>
      <c r="C63" s="30" t="s">
        <v>242</v>
      </c>
      <c r="D63" s="129">
        <v>155316</v>
      </c>
      <c r="E63" s="129">
        <v>2425574</v>
      </c>
      <c r="F63" s="162">
        <v>-54.8</v>
      </c>
      <c r="G63" s="123"/>
      <c r="H63" s="129">
        <v>342144</v>
      </c>
      <c r="I63" s="129">
        <v>5655390</v>
      </c>
      <c r="J63" s="162">
        <v>-43.7</v>
      </c>
      <c r="K63" s="188"/>
    </row>
    <row r="64" spans="1:11" ht="12.75">
      <c r="A64" s="163">
        <v>421</v>
      </c>
      <c r="B64" s="130"/>
      <c r="C64" s="30" t="s">
        <v>243</v>
      </c>
      <c r="D64" s="129">
        <v>8881432</v>
      </c>
      <c r="E64" s="129">
        <v>4901707</v>
      </c>
      <c r="F64" s="162">
        <v>43.2</v>
      </c>
      <c r="G64" s="123"/>
      <c r="H64" s="129">
        <v>15672365</v>
      </c>
      <c r="I64" s="129">
        <v>8688698</v>
      </c>
      <c r="J64" s="162">
        <v>4.4</v>
      </c>
      <c r="K64" s="188"/>
    </row>
    <row r="65" spans="1:11" ht="12.75">
      <c r="A65" s="163">
        <v>423</v>
      </c>
      <c r="B65" s="130"/>
      <c r="C65" s="30" t="s">
        <v>244</v>
      </c>
      <c r="D65" s="129">
        <v>594116</v>
      </c>
      <c r="E65" s="129">
        <v>694798</v>
      </c>
      <c r="F65" s="162">
        <v>-19</v>
      </c>
      <c r="G65" s="123"/>
      <c r="H65" s="129">
        <v>1253173</v>
      </c>
      <c r="I65" s="129">
        <v>1708028</v>
      </c>
      <c r="J65" s="162">
        <v>-8.3</v>
      </c>
      <c r="K65" s="188"/>
    </row>
    <row r="66" spans="1:11" ht="12.75">
      <c r="A66" s="163">
        <v>425</v>
      </c>
      <c r="B66" s="130"/>
      <c r="C66" s="30" t="s">
        <v>245</v>
      </c>
      <c r="D66" s="129">
        <v>49442</v>
      </c>
      <c r="E66" s="129">
        <v>30316</v>
      </c>
      <c r="F66" s="162">
        <v>433.5</v>
      </c>
      <c r="G66" s="123"/>
      <c r="H66" s="129">
        <v>81926</v>
      </c>
      <c r="I66" s="129">
        <v>52105</v>
      </c>
      <c r="J66" s="162">
        <v>232.3</v>
      </c>
      <c r="K66" s="188"/>
    </row>
    <row r="67" spans="1:11" ht="16.5">
      <c r="A67" s="539" t="s">
        <v>68</v>
      </c>
      <c r="B67" s="539"/>
      <c r="C67" s="539"/>
      <c r="D67" s="539"/>
      <c r="E67" s="539"/>
      <c r="F67" s="539"/>
      <c r="G67" s="539"/>
      <c r="H67" s="539"/>
      <c r="I67" s="539"/>
      <c r="J67" s="539"/>
      <c r="K67" s="540"/>
    </row>
    <row r="68" spans="3:10" ht="12.75">
      <c r="C68" s="1"/>
      <c r="D68" s="10"/>
      <c r="E68" s="10"/>
      <c r="F68" s="125"/>
      <c r="G68" s="125"/>
      <c r="H68" s="15"/>
      <c r="I68" s="15"/>
      <c r="J68" s="15"/>
    </row>
    <row r="69" spans="1:11" ht="18" customHeight="1">
      <c r="A69" s="544" t="s">
        <v>1243</v>
      </c>
      <c r="B69" s="561" t="s">
        <v>765</v>
      </c>
      <c r="C69" s="562"/>
      <c r="D69" s="541" t="s">
        <v>1204</v>
      </c>
      <c r="E69" s="542"/>
      <c r="F69" s="542"/>
      <c r="G69" s="543"/>
      <c r="H69" s="502" t="s">
        <v>1215</v>
      </c>
      <c r="I69" s="551"/>
      <c r="J69" s="551"/>
      <c r="K69" s="552"/>
    </row>
    <row r="70" spans="1:11" ht="16.5" customHeight="1">
      <c r="A70" s="545"/>
      <c r="B70" s="559"/>
      <c r="C70" s="448"/>
      <c r="D70" s="62" t="s">
        <v>487</v>
      </c>
      <c r="E70" s="553" t="s">
        <v>488</v>
      </c>
      <c r="F70" s="554"/>
      <c r="G70" s="555"/>
      <c r="H70" s="158" t="s">
        <v>487</v>
      </c>
      <c r="I70" s="570" t="s">
        <v>488</v>
      </c>
      <c r="J70" s="571"/>
      <c r="K70" s="540"/>
    </row>
    <row r="71" spans="1:11" ht="15" customHeight="1">
      <c r="A71" s="545"/>
      <c r="B71" s="559"/>
      <c r="C71" s="448"/>
      <c r="D71" s="559" t="s">
        <v>114</v>
      </c>
      <c r="E71" s="563" t="s">
        <v>110</v>
      </c>
      <c r="F71" s="547" t="s">
        <v>1244</v>
      </c>
      <c r="G71" s="548"/>
      <c r="H71" s="566" t="s">
        <v>114</v>
      </c>
      <c r="I71" s="566" t="s">
        <v>110</v>
      </c>
      <c r="J71" s="547" t="s">
        <v>1250</v>
      </c>
      <c r="K71" s="556"/>
    </row>
    <row r="72" spans="1:11" ht="12.75">
      <c r="A72" s="545"/>
      <c r="B72" s="559"/>
      <c r="C72" s="448"/>
      <c r="D72" s="559"/>
      <c r="E72" s="564"/>
      <c r="F72" s="549"/>
      <c r="G72" s="465"/>
      <c r="H72" s="567"/>
      <c r="I72" s="567"/>
      <c r="J72" s="549"/>
      <c r="K72" s="557"/>
    </row>
    <row r="73" spans="1:11" ht="18.75" customHeight="1">
      <c r="A73" s="545"/>
      <c r="B73" s="559"/>
      <c r="C73" s="448"/>
      <c r="D73" s="559"/>
      <c r="E73" s="564"/>
      <c r="F73" s="549"/>
      <c r="G73" s="465"/>
      <c r="H73" s="567"/>
      <c r="I73" s="567"/>
      <c r="J73" s="549"/>
      <c r="K73" s="557"/>
    </row>
    <row r="74" spans="1:11" ht="20.25" customHeight="1">
      <c r="A74" s="546"/>
      <c r="B74" s="560"/>
      <c r="C74" s="449"/>
      <c r="D74" s="560"/>
      <c r="E74" s="565"/>
      <c r="F74" s="550"/>
      <c r="G74" s="466"/>
      <c r="H74" s="568"/>
      <c r="I74" s="568"/>
      <c r="J74" s="550"/>
      <c r="K74" s="558"/>
    </row>
    <row r="75" spans="1:11" ht="12.75">
      <c r="A75" s="116"/>
      <c r="B75" s="115"/>
      <c r="C75" s="29"/>
      <c r="D75" s="4"/>
      <c r="E75" s="4"/>
      <c r="H75" s="4"/>
      <c r="I75" s="4"/>
      <c r="J75" s="27"/>
      <c r="K75" s="1"/>
    </row>
    <row r="76" spans="1:11" s="17" customFormat="1" ht="12.75">
      <c r="A76" s="120" t="s">
        <v>246</v>
      </c>
      <c r="B76" s="66" t="s">
        <v>202</v>
      </c>
      <c r="C76" s="50"/>
      <c r="D76" s="126">
        <v>978909580</v>
      </c>
      <c r="E76" s="126">
        <v>2812047740</v>
      </c>
      <c r="F76" s="159">
        <v>8.9</v>
      </c>
      <c r="G76" s="124"/>
      <c r="H76" s="126">
        <v>1906413611</v>
      </c>
      <c r="I76" s="126">
        <v>5606459809</v>
      </c>
      <c r="J76" s="159">
        <v>18.8</v>
      </c>
      <c r="K76" s="187"/>
    </row>
    <row r="77" spans="1:11" s="17" customFormat="1" ht="24" customHeight="1">
      <c r="A77" s="160">
        <v>5</v>
      </c>
      <c r="B77" s="66" t="s">
        <v>203</v>
      </c>
      <c r="C77" s="50"/>
      <c r="D77" s="126">
        <v>56934606</v>
      </c>
      <c r="E77" s="126">
        <v>25544838</v>
      </c>
      <c r="F77" s="159">
        <v>-0.1</v>
      </c>
      <c r="G77" s="124"/>
      <c r="H77" s="126">
        <v>116604817</v>
      </c>
      <c r="I77" s="126">
        <v>48271252</v>
      </c>
      <c r="J77" s="159">
        <v>6</v>
      </c>
      <c r="K77" s="187"/>
    </row>
    <row r="78" spans="1:11" ht="24" customHeight="1">
      <c r="A78" s="161">
        <v>502</v>
      </c>
      <c r="B78" s="39"/>
      <c r="C78" s="30" t="s">
        <v>901</v>
      </c>
      <c r="D78" s="129">
        <v>39304</v>
      </c>
      <c r="E78" s="129">
        <v>290560</v>
      </c>
      <c r="F78" s="162">
        <v>-4.5</v>
      </c>
      <c r="G78" s="123"/>
      <c r="H78" s="129">
        <v>102369</v>
      </c>
      <c r="I78" s="129">
        <v>985046</v>
      </c>
      <c r="J78" s="162">
        <v>55.2</v>
      </c>
      <c r="K78" s="188"/>
    </row>
    <row r="79" spans="1:11" ht="12.75">
      <c r="A79" s="161">
        <v>503</v>
      </c>
      <c r="B79" s="39"/>
      <c r="C79" s="30" t="s">
        <v>247</v>
      </c>
      <c r="D79" s="129">
        <v>86721</v>
      </c>
      <c r="E79" s="129">
        <v>143070</v>
      </c>
      <c r="F79" s="162">
        <v>411.5</v>
      </c>
      <c r="G79" s="123"/>
      <c r="H79" s="129">
        <v>154076</v>
      </c>
      <c r="I79" s="129">
        <v>236362</v>
      </c>
      <c r="J79" s="162">
        <v>412.9</v>
      </c>
      <c r="K79" s="188"/>
    </row>
    <row r="80" spans="1:11" ht="12.75">
      <c r="A80" s="161">
        <v>504</v>
      </c>
      <c r="B80" s="39"/>
      <c r="C80" s="49" t="s">
        <v>902</v>
      </c>
      <c r="D80" s="129">
        <v>41046</v>
      </c>
      <c r="E80" s="129">
        <v>75267</v>
      </c>
      <c r="F80" s="162">
        <v>388.6</v>
      </c>
      <c r="G80" s="123"/>
      <c r="H80" s="129">
        <v>41046</v>
      </c>
      <c r="I80" s="129">
        <v>75267</v>
      </c>
      <c r="J80" s="162">
        <v>388.6</v>
      </c>
      <c r="K80" s="188"/>
    </row>
    <row r="81" spans="1:11" ht="12.75">
      <c r="A81" s="161">
        <v>505</v>
      </c>
      <c r="B81" s="39"/>
      <c r="C81" s="30" t="s">
        <v>249</v>
      </c>
      <c r="D81" s="129" t="s">
        <v>109</v>
      </c>
      <c r="E81" s="129" t="s">
        <v>109</v>
      </c>
      <c r="F81" s="162" t="s">
        <v>109</v>
      </c>
      <c r="G81" s="123"/>
      <c r="H81" s="129">
        <v>12451</v>
      </c>
      <c r="I81" s="129">
        <v>4542</v>
      </c>
      <c r="J81" s="296" t="s">
        <v>749</v>
      </c>
      <c r="K81" s="188"/>
    </row>
    <row r="82" spans="1:11" ht="12.75">
      <c r="A82" s="161">
        <v>506</v>
      </c>
      <c r="B82" s="39"/>
      <c r="C82" s="30" t="s">
        <v>884</v>
      </c>
      <c r="D82" s="129">
        <v>11278305</v>
      </c>
      <c r="E82" s="129">
        <v>8292634</v>
      </c>
      <c r="F82" s="162">
        <v>-13.2</v>
      </c>
      <c r="G82" s="123"/>
      <c r="H82" s="129">
        <v>20634610</v>
      </c>
      <c r="I82" s="129">
        <v>15383943</v>
      </c>
      <c r="J82" s="162">
        <v>-0.3</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525</v>
      </c>
      <c r="D84" s="129">
        <v>1993</v>
      </c>
      <c r="E84" s="129">
        <v>1774</v>
      </c>
      <c r="F84" s="162">
        <v>-78.8</v>
      </c>
      <c r="G84" s="123"/>
      <c r="H84" s="129">
        <v>1993</v>
      </c>
      <c r="I84" s="129">
        <v>1774</v>
      </c>
      <c r="J84" s="162">
        <v>-97.1</v>
      </c>
      <c r="K84" s="188"/>
    </row>
    <row r="85" spans="1:11" ht="12.75">
      <c r="A85" s="161">
        <v>511</v>
      </c>
      <c r="B85" s="39"/>
      <c r="C85" s="30" t="s">
        <v>251</v>
      </c>
      <c r="D85" s="129">
        <v>4645193</v>
      </c>
      <c r="E85" s="129">
        <v>311470</v>
      </c>
      <c r="F85" s="162">
        <v>-48.8</v>
      </c>
      <c r="G85" s="123"/>
      <c r="H85" s="129">
        <v>10859994</v>
      </c>
      <c r="I85" s="129">
        <v>703748</v>
      </c>
      <c r="J85" s="162">
        <v>-21.7</v>
      </c>
      <c r="K85" s="188"/>
    </row>
    <row r="86" spans="1:11" ht="12.75">
      <c r="A86" s="161">
        <v>513</v>
      </c>
      <c r="B86" s="39"/>
      <c r="C86" s="30" t="s">
        <v>252</v>
      </c>
      <c r="D86" s="127">
        <v>4475673</v>
      </c>
      <c r="E86" s="127">
        <v>12686154</v>
      </c>
      <c r="F86" s="162">
        <v>9.6</v>
      </c>
      <c r="G86" s="123"/>
      <c r="H86" s="129">
        <v>8430709</v>
      </c>
      <c r="I86" s="129">
        <v>23007093</v>
      </c>
      <c r="J86" s="162">
        <v>11.8</v>
      </c>
      <c r="K86" s="188"/>
    </row>
    <row r="87" spans="1:11" ht="12.75">
      <c r="A87" s="161">
        <v>516</v>
      </c>
      <c r="B87" s="39"/>
      <c r="C87" s="30" t="s">
        <v>253</v>
      </c>
      <c r="D87" s="129" t="s">
        <v>109</v>
      </c>
      <c r="E87" s="129" t="s">
        <v>109</v>
      </c>
      <c r="F87" s="162" t="s">
        <v>109</v>
      </c>
      <c r="G87" s="123"/>
      <c r="H87" s="129" t="s">
        <v>109</v>
      </c>
      <c r="I87" s="129" t="s">
        <v>109</v>
      </c>
      <c r="J87" s="162" t="s">
        <v>109</v>
      </c>
      <c r="K87" s="188"/>
    </row>
    <row r="88" spans="1:11" ht="12.75">
      <c r="A88" s="161">
        <v>517</v>
      </c>
      <c r="B88" s="39"/>
      <c r="C88" s="30" t="s">
        <v>254</v>
      </c>
      <c r="D88" s="129" t="s">
        <v>109</v>
      </c>
      <c r="E88" s="129" t="s">
        <v>109</v>
      </c>
      <c r="F88" s="162" t="s">
        <v>109</v>
      </c>
      <c r="G88" s="123"/>
      <c r="H88" s="129" t="s">
        <v>109</v>
      </c>
      <c r="I88" s="129" t="s">
        <v>109</v>
      </c>
      <c r="J88" s="162" t="s">
        <v>109</v>
      </c>
      <c r="K88" s="188"/>
    </row>
    <row r="89" spans="1:11" ht="12.75">
      <c r="A89" s="161">
        <v>518</v>
      </c>
      <c r="B89" s="39"/>
      <c r="C89" s="30" t="s">
        <v>497</v>
      </c>
      <c r="D89" s="129" t="s">
        <v>109</v>
      </c>
      <c r="E89" s="129" t="s">
        <v>109</v>
      </c>
      <c r="F89" s="162" t="s">
        <v>109</v>
      </c>
      <c r="G89" s="123"/>
      <c r="H89" s="129" t="s">
        <v>109</v>
      </c>
      <c r="I89" s="129" t="s">
        <v>109</v>
      </c>
      <c r="J89" s="162" t="s">
        <v>109</v>
      </c>
      <c r="K89" s="188"/>
    </row>
    <row r="90" spans="1:11" ht="12.75">
      <c r="A90" s="161">
        <v>519</v>
      </c>
      <c r="B90" s="39"/>
      <c r="C90" s="30" t="s">
        <v>255</v>
      </c>
      <c r="D90" s="129">
        <v>24100</v>
      </c>
      <c r="E90" s="129">
        <v>3600</v>
      </c>
      <c r="F90" s="296" t="s">
        <v>749</v>
      </c>
      <c r="G90" s="123"/>
      <c r="H90" s="129">
        <v>72120</v>
      </c>
      <c r="I90" s="129">
        <v>10500</v>
      </c>
      <c r="J90" s="162">
        <v>50</v>
      </c>
      <c r="K90" s="188"/>
    </row>
    <row r="91" spans="1:11" ht="12.75">
      <c r="A91" s="161">
        <v>520</v>
      </c>
      <c r="B91" s="39"/>
      <c r="C91" s="30" t="s">
        <v>524</v>
      </c>
      <c r="D91" s="129" t="s">
        <v>109</v>
      </c>
      <c r="E91" s="129" t="s">
        <v>109</v>
      </c>
      <c r="F91" s="162" t="s">
        <v>109</v>
      </c>
      <c r="G91" s="123"/>
      <c r="H91" s="129" t="s">
        <v>109</v>
      </c>
      <c r="I91" s="129" t="s">
        <v>109</v>
      </c>
      <c r="J91" s="162" t="s">
        <v>109</v>
      </c>
      <c r="K91" s="188"/>
    </row>
    <row r="92" spans="1:11" ht="12.75">
      <c r="A92" s="161">
        <v>522</v>
      </c>
      <c r="B92" s="39"/>
      <c r="C92" s="30" t="s">
        <v>256</v>
      </c>
      <c r="D92" s="129" t="s">
        <v>109</v>
      </c>
      <c r="E92" s="129" t="s">
        <v>109</v>
      </c>
      <c r="F92" s="162" t="s">
        <v>109</v>
      </c>
      <c r="G92" s="123"/>
      <c r="H92" s="129" t="s">
        <v>109</v>
      </c>
      <c r="I92" s="129" t="s">
        <v>109</v>
      </c>
      <c r="J92" s="162" t="s">
        <v>109</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931</v>
      </c>
      <c r="D96" s="127">
        <v>154924</v>
      </c>
      <c r="E96" s="127">
        <v>103166</v>
      </c>
      <c r="F96" s="162">
        <v>413.3</v>
      </c>
      <c r="G96" s="123"/>
      <c r="H96" s="129">
        <v>319937</v>
      </c>
      <c r="I96" s="129">
        <v>266827</v>
      </c>
      <c r="J96" s="162">
        <v>265.5</v>
      </c>
      <c r="K96" s="188"/>
    </row>
    <row r="97" spans="1:11" ht="12.75">
      <c r="A97" s="161">
        <v>529</v>
      </c>
      <c r="B97" s="39"/>
      <c r="C97" s="30" t="s">
        <v>262</v>
      </c>
      <c r="D97" s="129" t="s">
        <v>109</v>
      </c>
      <c r="E97" s="129" t="s">
        <v>109</v>
      </c>
      <c r="F97" s="162" t="s">
        <v>109</v>
      </c>
      <c r="G97" s="123"/>
      <c r="H97" s="129" t="s">
        <v>109</v>
      </c>
      <c r="I97" s="129" t="s">
        <v>109</v>
      </c>
      <c r="J97" s="162" t="s">
        <v>109</v>
      </c>
      <c r="K97" s="188"/>
    </row>
    <row r="98" spans="1:11" ht="12.75">
      <c r="A98" s="161">
        <v>530</v>
      </c>
      <c r="B98" s="39"/>
      <c r="C98" s="30" t="s">
        <v>263</v>
      </c>
      <c r="D98" s="127">
        <v>19934</v>
      </c>
      <c r="E98" s="127">
        <v>29677</v>
      </c>
      <c r="F98" s="162">
        <v>99.5</v>
      </c>
      <c r="G98" s="123"/>
      <c r="H98" s="129">
        <v>36518</v>
      </c>
      <c r="I98" s="129">
        <v>54918</v>
      </c>
      <c r="J98" s="162">
        <v>183.8</v>
      </c>
      <c r="K98" s="188"/>
    </row>
    <row r="99" spans="1:11" ht="12.75">
      <c r="A99" s="161">
        <v>532</v>
      </c>
      <c r="B99" s="39"/>
      <c r="C99" s="30" t="s">
        <v>264</v>
      </c>
      <c r="D99" s="129">
        <v>23033043</v>
      </c>
      <c r="E99" s="129">
        <v>1732617</v>
      </c>
      <c r="F99" s="162">
        <v>10.3</v>
      </c>
      <c r="G99" s="123"/>
      <c r="H99" s="129">
        <v>49821198</v>
      </c>
      <c r="I99" s="129">
        <v>3465865</v>
      </c>
      <c r="J99" s="162">
        <v>2.2</v>
      </c>
      <c r="K99" s="188"/>
    </row>
    <row r="100" spans="1:11" ht="12.75">
      <c r="A100" s="161">
        <v>534</v>
      </c>
      <c r="B100" s="39"/>
      <c r="C100" s="30" t="s">
        <v>550</v>
      </c>
      <c r="D100" s="129">
        <v>221333</v>
      </c>
      <c r="E100" s="129">
        <v>102821</v>
      </c>
      <c r="F100" s="162">
        <v>-72.4</v>
      </c>
      <c r="G100" s="123"/>
      <c r="H100" s="129">
        <v>798360</v>
      </c>
      <c r="I100" s="129">
        <v>290740</v>
      </c>
      <c r="J100" s="162">
        <v>-65</v>
      </c>
      <c r="K100" s="188"/>
    </row>
    <row r="101" spans="1:11" ht="12.75">
      <c r="A101" s="161">
        <v>537</v>
      </c>
      <c r="B101" s="39"/>
      <c r="C101" s="30" t="s">
        <v>265</v>
      </c>
      <c r="D101" s="129" t="s">
        <v>109</v>
      </c>
      <c r="E101" s="129" t="s">
        <v>109</v>
      </c>
      <c r="F101" s="162" t="s">
        <v>109</v>
      </c>
      <c r="G101" s="123"/>
      <c r="H101" s="129" t="s">
        <v>109</v>
      </c>
      <c r="I101" s="129" t="s">
        <v>109</v>
      </c>
      <c r="J101" s="162" t="s">
        <v>109</v>
      </c>
      <c r="K101" s="188"/>
    </row>
    <row r="102" spans="1:11" ht="12.75">
      <c r="A102" s="161">
        <v>590</v>
      </c>
      <c r="B102" s="39"/>
      <c r="C102" s="30" t="s">
        <v>523</v>
      </c>
      <c r="D102" s="129">
        <v>12913037</v>
      </c>
      <c r="E102" s="129">
        <v>1772028</v>
      </c>
      <c r="F102" s="162">
        <v>18.7</v>
      </c>
      <c r="G102" s="123"/>
      <c r="H102" s="129">
        <v>25319436</v>
      </c>
      <c r="I102" s="129">
        <v>3784627</v>
      </c>
      <c r="J102" s="162">
        <v>5.8</v>
      </c>
      <c r="K102" s="188"/>
    </row>
    <row r="103" spans="1:11" s="17" customFormat="1" ht="24" customHeight="1">
      <c r="A103" s="160">
        <v>6</v>
      </c>
      <c r="B103" s="66" t="s">
        <v>204</v>
      </c>
      <c r="C103" s="50"/>
      <c r="D103" s="126">
        <v>319279859</v>
      </c>
      <c r="E103" s="126">
        <v>151428479</v>
      </c>
      <c r="F103" s="159">
        <v>-3.5</v>
      </c>
      <c r="G103" s="124"/>
      <c r="H103" s="126">
        <v>601851274</v>
      </c>
      <c r="I103" s="126">
        <v>297364342</v>
      </c>
      <c r="J103" s="159">
        <v>5.1</v>
      </c>
      <c r="K103" s="187"/>
    </row>
    <row r="104" spans="1:11" ht="24" customHeight="1">
      <c r="A104" s="161">
        <v>602</v>
      </c>
      <c r="B104" s="39"/>
      <c r="C104" s="30" t="s">
        <v>522</v>
      </c>
      <c r="D104" s="129">
        <v>337477</v>
      </c>
      <c r="E104" s="129">
        <v>1693870</v>
      </c>
      <c r="F104" s="162">
        <v>-15.9</v>
      </c>
      <c r="G104" s="123"/>
      <c r="H104" s="129">
        <v>818197</v>
      </c>
      <c r="I104" s="129">
        <v>3620405</v>
      </c>
      <c r="J104" s="162">
        <v>6.9</v>
      </c>
      <c r="K104" s="188"/>
    </row>
    <row r="105" spans="1:11" ht="12.75">
      <c r="A105" s="161">
        <v>603</v>
      </c>
      <c r="B105" s="39"/>
      <c r="C105" s="30" t="s">
        <v>266</v>
      </c>
      <c r="D105" s="129">
        <v>224331</v>
      </c>
      <c r="E105" s="129">
        <v>2289490</v>
      </c>
      <c r="F105" s="162">
        <v>-0.5</v>
      </c>
      <c r="G105" s="123"/>
      <c r="H105" s="129">
        <v>358542</v>
      </c>
      <c r="I105" s="129">
        <v>3758299</v>
      </c>
      <c r="J105" s="162">
        <v>-20.1</v>
      </c>
      <c r="K105" s="188"/>
    </row>
    <row r="106" spans="1:11" ht="12.75">
      <c r="A106" s="161">
        <v>604</v>
      </c>
      <c r="B106" s="39"/>
      <c r="C106" s="30" t="s">
        <v>942</v>
      </c>
      <c r="D106" s="129">
        <v>276758</v>
      </c>
      <c r="E106" s="129">
        <v>4108634</v>
      </c>
      <c r="F106" s="162">
        <v>75</v>
      </c>
      <c r="G106" s="123"/>
      <c r="H106" s="129">
        <v>597164</v>
      </c>
      <c r="I106" s="129">
        <v>8332207</v>
      </c>
      <c r="J106" s="162">
        <v>94.8</v>
      </c>
      <c r="K106" s="188"/>
    </row>
    <row r="107" spans="1:11" ht="12.75">
      <c r="A107" s="161">
        <v>605</v>
      </c>
      <c r="B107" s="39"/>
      <c r="C107" s="30" t="s">
        <v>267</v>
      </c>
      <c r="D107" s="129">
        <v>212390</v>
      </c>
      <c r="E107" s="129">
        <v>2410444</v>
      </c>
      <c r="F107" s="162">
        <v>9.6</v>
      </c>
      <c r="G107" s="123"/>
      <c r="H107" s="129">
        <v>386460</v>
      </c>
      <c r="I107" s="129">
        <v>4404251</v>
      </c>
      <c r="J107" s="162">
        <v>11.5</v>
      </c>
      <c r="K107" s="188"/>
    </row>
    <row r="108" spans="1:11" ht="12.75">
      <c r="A108" s="161">
        <v>606</v>
      </c>
      <c r="B108" s="39"/>
      <c r="C108" s="30" t="s">
        <v>268</v>
      </c>
      <c r="D108" s="129" t="s">
        <v>109</v>
      </c>
      <c r="E108" s="129" t="s">
        <v>109</v>
      </c>
      <c r="F108" s="162" t="s">
        <v>109</v>
      </c>
      <c r="G108" s="123"/>
      <c r="H108" s="129" t="s">
        <v>109</v>
      </c>
      <c r="I108" s="129" t="s">
        <v>109</v>
      </c>
      <c r="J108" s="162" t="s">
        <v>109</v>
      </c>
      <c r="K108" s="188"/>
    </row>
    <row r="109" spans="1:11" ht="12.75">
      <c r="A109" s="161">
        <v>607</v>
      </c>
      <c r="B109" s="39"/>
      <c r="C109" s="30" t="s">
        <v>269</v>
      </c>
      <c r="D109" s="129">
        <v>106799364</v>
      </c>
      <c r="E109" s="129">
        <v>38917597</v>
      </c>
      <c r="F109" s="162">
        <v>-2.8</v>
      </c>
      <c r="G109" s="123"/>
      <c r="H109" s="129">
        <v>198477478</v>
      </c>
      <c r="I109" s="129">
        <v>74451433</v>
      </c>
      <c r="J109" s="162">
        <v>0.7</v>
      </c>
      <c r="K109" s="188"/>
    </row>
    <row r="110" spans="1:11" ht="12.75">
      <c r="A110" s="161">
        <v>608</v>
      </c>
      <c r="B110" s="39"/>
      <c r="C110" s="30" t="s">
        <v>271</v>
      </c>
      <c r="D110" s="129">
        <v>49091303</v>
      </c>
      <c r="E110" s="129">
        <v>28694717</v>
      </c>
      <c r="F110" s="162">
        <v>-3.1</v>
      </c>
      <c r="G110" s="123"/>
      <c r="H110" s="129">
        <v>97994188</v>
      </c>
      <c r="I110" s="129">
        <v>58393823</v>
      </c>
      <c r="J110" s="162">
        <v>10.2</v>
      </c>
      <c r="K110" s="188"/>
    </row>
    <row r="111" spans="1:11" ht="12.75">
      <c r="A111" s="161">
        <v>609</v>
      </c>
      <c r="B111" s="39"/>
      <c r="C111" s="30" t="s">
        <v>272</v>
      </c>
      <c r="D111" s="129">
        <v>4036488</v>
      </c>
      <c r="E111" s="129">
        <v>18532302</v>
      </c>
      <c r="F111" s="162">
        <v>-23.9</v>
      </c>
      <c r="G111" s="123"/>
      <c r="H111" s="129">
        <v>7496373</v>
      </c>
      <c r="I111" s="129">
        <v>34118562</v>
      </c>
      <c r="J111" s="162">
        <v>-14.4</v>
      </c>
      <c r="K111" s="188"/>
    </row>
    <row r="112" spans="1:11" ht="12.75">
      <c r="A112" s="161">
        <v>611</v>
      </c>
      <c r="B112" s="39"/>
      <c r="C112" s="30" t="s">
        <v>273</v>
      </c>
      <c r="D112" s="129">
        <v>75054702</v>
      </c>
      <c r="E112" s="129">
        <v>5685845</v>
      </c>
      <c r="F112" s="162">
        <v>362.1</v>
      </c>
      <c r="G112" s="123"/>
      <c r="H112" s="129">
        <v>106241635</v>
      </c>
      <c r="I112" s="129">
        <v>8178085</v>
      </c>
      <c r="J112" s="162">
        <v>370.8</v>
      </c>
      <c r="K112" s="188"/>
    </row>
    <row r="113" spans="1:11" ht="12.75">
      <c r="A113" s="161">
        <v>612</v>
      </c>
      <c r="B113" s="39"/>
      <c r="C113" s="30" t="s">
        <v>274</v>
      </c>
      <c r="D113" s="129">
        <v>31131254</v>
      </c>
      <c r="E113" s="129">
        <v>10670835</v>
      </c>
      <c r="F113" s="162">
        <v>-12</v>
      </c>
      <c r="G113" s="123"/>
      <c r="H113" s="129">
        <v>55496355</v>
      </c>
      <c r="I113" s="129">
        <v>20220466</v>
      </c>
      <c r="J113" s="162">
        <v>7.6</v>
      </c>
      <c r="K113" s="188"/>
    </row>
    <row r="114" spans="1:11" ht="12.75">
      <c r="A114" s="161">
        <v>641</v>
      </c>
      <c r="B114" s="39"/>
      <c r="C114" s="30" t="s">
        <v>275</v>
      </c>
      <c r="D114" s="129" t="s">
        <v>109</v>
      </c>
      <c r="E114" s="129" t="s">
        <v>109</v>
      </c>
      <c r="F114" s="162" t="s">
        <v>109</v>
      </c>
      <c r="G114" s="123"/>
      <c r="H114" s="129" t="s">
        <v>109</v>
      </c>
      <c r="I114" s="129" t="s">
        <v>109</v>
      </c>
      <c r="J114" s="162" t="s">
        <v>109</v>
      </c>
      <c r="K114" s="188"/>
    </row>
    <row r="115" spans="1:11" ht="12.75">
      <c r="A115" s="161">
        <v>642</v>
      </c>
      <c r="B115" s="39"/>
      <c r="C115" s="30" t="s">
        <v>495</v>
      </c>
      <c r="D115" s="129">
        <v>10806395</v>
      </c>
      <c r="E115" s="129">
        <v>4872884</v>
      </c>
      <c r="F115" s="162">
        <v>9.7</v>
      </c>
      <c r="G115" s="123"/>
      <c r="H115" s="129">
        <v>26993292</v>
      </c>
      <c r="I115" s="129">
        <v>13731106</v>
      </c>
      <c r="J115" s="162">
        <v>67.9</v>
      </c>
      <c r="K115" s="188"/>
    </row>
    <row r="116" spans="1:11" ht="12.75">
      <c r="A116" s="161">
        <v>643</v>
      </c>
      <c r="B116" s="39"/>
      <c r="C116" s="30" t="s">
        <v>276</v>
      </c>
      <c r="D116" s="129">
        <v>3240</v>
      </c>
      <c r="E116" s="129">
        <v>2192</v>
      </c>
      <c r="F116" s="162">
        <v>12.3</v>
      </c>
      <c r="G116" s="123"/>
      <c r="H116" s="129">
        <v>3240</v>
      </c>
      <c r="I116" s="129">
        <v>2192</v>
      </c>
      <c r="J116" s="162">
        <v>12.3</v>
      </c>
      <c r="K116" s="188"/>
    </row>
    <row r="117" spans="1:11" ht="12.75">
      <c r="A117" s="161">
        <v>644</v>
      </c>
      <c r="B117" s="39"/>
      <c r="C117" s="30" t="s">
        <v>277</v>
      </c>
      <c r="D117" s="129">
        <v>291181</v>
      </c>
      <c r="E117" s="129">
        <v>269785</v>
      </c>
      <c r="F117" s="162">
        <v>308.9</v>
      </c>
      <c r="G117" s="123"/>
      <c r="H117" s="129">
        <v>595506</v>
      </c>
      <c r="I117" s="129">
        <v>608566</v>
      </c>
      <c r="J117" s="162">
        <v>167.8</v>
      </c>
      <c r="K117" s="188"/>
    </row>
    <row r="118" spans="1:11" ht="12.75">
      <c r="A118" s="161">
        <v>645</v>
      </c>
      <c r="B118" s="39"/>
      <c r="C118" s="30" t="s">
        <v>278</v>
      </c>
      <c r="D118" s="129">
        <v>1875945</v>
      </c>
      <c r="E118" s="129">
        <v>3249711</v>
      </c>
      <c r="F118" s="162">
        <v>89.3</v>
      </c>
      <c r="G118" s="123"/>
      <c r="H118" s="129">
        <v>3792570</v>
      </c>
      <c r="I118" s="129">
        <v>6497841</v>
      </c>
      <c r="J118" s="162">
        <v>129</v>
      </c>
      <c r="K118" s="188"/>
    </row>
    <row r="119" spans="1:11" ht="12.75">
      <c r="A119" s="161">
        <v>646</v>
      </c>
      <c r="B119" s="39"/>
      <c r="C119" s="30" t="s">
        <v>279</v>
      </c>
      <c r="D119" s="129">
        <v>2448452</v>
      </c>
      <c r="E119" s="129">
        <v>10334785</v>
      </c>
      <c r="F119" s="162">
        <v>-29</v>
      </c>
      <c r="G119" s="123"/>
      <c r="H119" s="129">
        <v>3901851</v>
      </c>
      <c r="I119" s="129">
        <v>16101891</v>
      </c>
      <c r="J119" s="162">
        <v>-42.8</v>
      </c>
      <c r="K119" s="188"/>
    </row>
    <row r="120" spans="1:11" ht="12.75">
      <c r="A120" s="161">
        <v>647</v>
      </c>
      <c r="B120" s="39"/>
      <c r="C120" s="30" t="s">
        <v>280</v>
      </c>
      <c r="D120" s="129" t="s">
        <v>109</v>
      </c>
      <c r="E120" s="129" t="s">
        <v>109</v>
      </c>
      <c r="F120" s="162" t="s">
        <v>109</v>
      </c>
      <c r="G120" s="123"/>
      <c r="H120" s="129" t="s">
        <v>109</v>
      </c>
      <c r="I120" s="129" t="s">
        <v>109</v>
      </c>
      <c r="J120" s="162" t="s">
        <v>109</v>
      </c>
      <c r="K120" s="188"/>
    </row>
    <row r="121" spans="1:11" ht="12.75">
      <c r="A121" s="161">
        <v>648</v>
      </c>
      <c r="B121" s="39"/>
      <c r="C121" s="30" t="s">
        <v>281</v>
      </c>
      <c r="D121" s="129">
        <v>4872</v>
      </c>
      <c r="E121" s="129">
        <v>9646</v>
      </c>
      <c r="F121" s="296" t="s">
        <v>749</v>
      </c>
      <c r="G121" s="123"/>
      <c r="H121" s="129">
        <v>4872</v>
      </c>
      <c r="I121" s="129">
        <v>9646</v>
      </c>
      <c r="J121" s="162">
        <v>-55.1</v>
      </c>
      <c r="K121" s="188"/>
    </row>
    <row r="122" spans="1:11" ht="12.75">
      <c r="A122" s="161">
        <v>649</v>
      </c>
      <c r="B122" s="39"/>
      <c r="C122" s="30" t="s">
        <v>282</v>
      </c>
      <c r="D122" s="129" t="s">
        <v>109</v>
      </c>
      <c r="E122" s="129" t="s">
        <v>109</v>
      </c>
      <c r="F122" s="162" t="s">
        <v>109</v>
      </c>
      <c r="G122" s="123"/>
      <c r="H122" s="129" t="s">
        <v>109</v>
      </c>
      <c r="I122" s="129" t="s">
        <v>109</v>
      </c>
      <c r="J122" s="162">
        <v>-100</v>
      </c>
      <c r="K122" s="188"/>
    </row>
    <row r="123" spans="1:11" ht="12.75">
      <c r="A123" s="161">
        <v>650</v>
      </c>
      <c r="B123" s="39"/>
      <c r="C123" s="30" t="s">
        <v>283</v>
      </c>
      <c r="D123" s="129">
        <v>73879</v>
      </c>
      <c r="E123" s="129">
        <v>123184</v>
      </c>
      <c r="F123" s="162">
        <v>-78.5</v>
      </c>
      <c r="G123" s="123"/>
      <c r="H123" s="129">
        <v>123910</v>
      </c>
      <c r="I123" s="129">
        <v>212790</v>
      </c>
      <c r="J123" s="162">
        <v>-76.5</v>
      </c>
      <c r="K123" s="188"/>
    </row>
    <row r="124" spans="1:11" ht="12.75">
      <c r="A124" s="161">
        <v>656</v>
      </c>
      <c r="B124" s="39"/>
      <c r="C124" s="30" t="s">
        <v>284</v>
      </c>
      <c r="D124" s="129" t="s">
        <v>109</v>
      </c>
      <c r="E124" s="129" t="s">
        <v>109</v>
      </c>
      <c r="F124" s="162" t="s">
        <v>109</v>
      </c>
      <c r="G124" s="123"/>
      <c r="H124" s="129" t="s">
        <v>109</v>
      </c>
      <c r="I124" s="129" t="s">
        <v>109</v>
      </c>
      <c r="J124" s="162" t="s">
        <v>109</v>
      </c>
      <c r="K124" s="188"/>
    </row>
    <row r="125" spans="1:11" ht="12.75">
      <c r="A125" s="161">
        <v>659</v>
      </c>
      <c r="B125" s="39"/>
      <c r="C125" s="30" t="s">
        <v>285</v>
      </c>
      <c r="D125" s="129">
        <v>299057</v>
      </c>
      <c r="E125" s="129">
        <v>3566169</v>
      </c>
      <c r="F125" s="162">
        <v>258.5</v>
      </c>
      <c r="G125" s="123"/>
      <c r="H125" s="129">
        <v>639110</v>
      </c>
      <c r="I125" s="129">
        <v>6446236</v>
      </c>
      <c r="J125" s="162">
        <v>220.9</v>
      </c>
      <c r="K125" s="188"/>
    </row>
    <row r="126" spans="1:11" ht="12.75">
      <c r="A126" s="161">
        <v>661</v>
      </c>
      <c r="B126" s="39"/>
      <c r="C126" s="30" t="s">
        <v>521</v>
      </c>
      <c r="D126" s="129">
        <v>1376</v>
      </c>
      <c r="E126" s="129">
        <v>4682</v>
      </c>
      <c r="F126" s="162">
        <v>-28.9</v>
      </c>
      <c r="G126" s="123"/>
      <c r="H126" s="129">
        <v>3080</v>
      </c>
      <c r="I126" s="129">
        <v>9433</v>
      </c>
      <c r="J126" s="162">
        <v>-97.7</v>
      </c>
      <c r="K126" s="188"/>
    </row>
    <row r="127" spans="1:11" ht="12.75">
      <c r="A127" s="161">
        <v>665</v>
      </c>
      <c r="B127" s="39"/>
      <c r="C127" s="30" t="s">
        <v>930</v>
      </c>
      <c r="D127" s="129" t="s">
        <v>109</v>
      </c>
      <c r="E127" s="129" t="s">
        <v>109</v>
      </c>
      <c r="F127" s="162" t="s">
        <v>109</v>
      </c>
      <c r="G127" s="123"/>
      <c r="H127" s="129" t="s">
        <v>109</v>
      </c>
      <c r="I127" s="129" t="s">
        <v>109</v>
      </c>
      <c r="J127" s="162" t="s">
        <v>109</v>
      </c>
      <c r="K127" s="188"/>
    </row>
    <row r="128" spans="1:11" ht="12.75">
      <c r="A128" s="161">
        <v>667</v>
      </c>
      <c r="B128" s="39"/>
      <c r="C128" s="30" t="s">
        <v>929</v>
      </c>
      <c r="D128" s="129">
        <v>10100</v>
      </c>
      <c r="E128" s="129">
        <v>5500</v>
      </c>
      <c r="F128" s="296" t="s">
        <v>749</v>
      </c>
      <c r="G128" s="123"/>
      <c r="H128" s="129">
        <v>10100</v>
      </c>
      <c r="I128" s="129">
        <v>5500</v>
      </c>
      <c r="J128" s="162">
        <v>-37.5</v>
      </c>
      <c r="K128" s="188"/>
    </row>
    <row r="129" spans="1:11" ht="12.75">
      <c r="A129" s="161">
        <v>669</v>
      </c>
      <c r="B129" s="39"/>
      <c r="C129" s="30" t="s">
        <v>551</v>
      </c>
      <c r="D129" s="127">
        <v>1180367</v>
      </c>
      <c r="E129" s="127">
        <v>1480540</v>
      </c>
      <c r="F129" s="162">
        <v>12</v>
      </c>
      <c r="G129" s="123"/>
      <c r="H129" s="129">
        <v>2912865</v>
      </c>
      <c r="I129" s="129">
        <v>3387008</v>
      </c>
      <c r="J129" s="162">
        <v>27.8</v>
      </c>
      <c r="K129" s="188"/>
    </row>
    <row r="130" spans="1:11" ht="12.75">
      <c r="A130" s="161">
        <v>671</v>
      </c>
      <c r="B130" s="39"/>
      <c r="C130" s="30" t="s">
        <v>286</v>
      </c>
      <c r="D130" s="129" t="s">
        <v>109</v>
      </c>
      <c r="E130" s="129" t="s">
        <v>109</v>
      </c>
      <c r="F130" s="162" t="s">
        <v>109</v>
      </c>
      <c r="G130" s="123"/>
      <c r="H130" s="129" t="s">
        <v>109</v>
      </c>
      <c r="I130" s="129" t="s">
        <v>109</v>
      </c>
      <c r="J130" s="162" t="s">
        <v>109</v>
      </c>
      <c r="K130" s="188"/>
    </row>
    <row r="131" spans="1:11" ht="12.75">
      <c r="A131" s="161">
        <v>673</v>
      </c>
      <c r="B131" s="39"/>
      <c r="C131" s="30" t="s">
        <v>520</v>
      </c>
      <c r="D131" s="129">
        <v>20018215</v>
      </c>
      <c r="E131" s="129">
        <v>7620914</v>
      </c>
      <c r="F131" s="162">
        <v>-12.9</v>
      </c>
      <c r="G131" s="123"/>
      <c r="H131" s="129">
        <v>58342260</v>
      </c>
      <c r="I131" s="129">
        <v>20669958</v>
      </c>
      <c r="J131" s="162">
        <v>8.3</v>
      </c>
      <c r="K131" s="188"/>
    </row>
    <row r="132" spans="1:11" ht="12.75">
      <c r="A132" s="161">
        <v>679</v>
      </c>
      <c r="B132" s="39"/>
      <c r="C132" s="30" t="s">
        <v>287</v>
      </c>
      <c r="D132" s="129">
        <v>14293299</v>
      </c>
      <c r="E132" s="129">
        <v>5950290</v>
      </c>
      <c r="F132" s="162">
        <v>-24.2</v>
      </c>
      <c r="G132" s="123"/>
      <c r="H132" s="129">
        <v>35083734</v>
      </c>
      <c r="I132" s="129">
        <v>12415567</v>
      </c>
      <c r="J132" s="162">
        <v>-13</v>
      </c>
      <c r="K132" s="188"/>
    </row>
    <row r="133" spans="1:11" ht="12.75">
      <c r="A133" s="161">
        <v>683</v>
      </c>
      <c r="B133" s="39"/>
      <c r="C133" s="30" t="s">
        <v>519</v>
      </c>
      <c r="D133" s="129" t="s">
        <v>109</v>
      </c>
      <c r="E133" s="129" t="s">
        <v>109</v>
      </c>
      <c r="F133" s="162" t="s">
        <v>109</v>
      </c>
      <c r="G133" s="123"/>
      <c r="H133" s="129" t="s">
        <v>109</v>
      </c>
      <c r="I133" s="129" t="s">
        <v>109</v>
      </c>
      <c r="J133" s="162" t="s">
        <v>109</v>
      </c>
      <c r="K133" s="188"/>
    </row>
    <row r="134" spans="1:11" ht="12.75">
      <c r="A134" s="161">
        <v>690</v>
      </c>
      <c r="B134" s="39"/>
      <c r="C134" s="30" t="s">
        <v>288</v>
      </c>
      <c r="D134" s="129">
        <v>809414</v>
      </c>
      <c r="E134" s="129">
        <v>934463</v>
      </c>
      <c r="F134" s="162">
        <v>126.9</v>
      </c>
      <c r="G134" s="123"/>
      <c r="H134" s="129">
        <v>1578492</v>
      </c>
      <c r="I134" s="129">
        <v>1789077</v>
      </c>
      <c r="J134" s="162">
        <v>166.5</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39" t="s">
        <v>68</v>
      </c>
      <c r="B137" s="539"/>
      <c r="C137" s="539"/>
      <c r="D137" s="539"/>
      <c r="E137" s="539"/>
      <c r="F137" s="539"/>
      <c r="G137" s="539"/>
      <c r="H137" s="539"/>
      <c r="I137" s="539"/>
      <c r="J137" s="539"/>
      <c r="K137" s="540"/>
    </row>
    <row r="138" spans="3:10" ht="12.75">
      <c r="C138" s="1"/>
      <c r="D138" s="10"/>
      <c r="E138" s="10"/>
      <c r="F138" s="125"/>
      <c r="G138" s="125"/>
      <c r="H138" s="15"/>
      <c r="I138" s="15"/>
      <c r="J138" s="15"/>
    </row>
    <row r="139" spans="1:11" ht="18" customHeight="1">
      <c r="A139" s="544" t="s">
        <v>1243</v>
      </c>
      <c r="B139" s="561" t="s">
        <v>765</v>
      </c>
      <c r="C139" s="562"/>
      <c r="D139" s="541" t="s">
        <v>1204</v>
      </c>
      <c r="E139" s="542"/>
      <c r="F139" s="542"/>
      <c r="G139" s="543"/>
      <c r="H139" s="502" t="s">
        <v>1215</v>
      </c>
      <c r="I139" s="551"/>
      <c r="J139" s="551"/>
      <c r="K139" s="552"/>
    </row>
    <row r="140" spans="1:11" ht="16.5" customHeight="1">
      <c r="A140" s="545"/>
      <c r="B140" s="559"/>
      <c r="C140" s="448"/>
      <c r="D140" s="62" t="s">
        <v>487</v>
      </c>
      <c r="E140" s="553" t="s">
        <v>488</v>
      </c>
      <c r="F140" s="554"/>
      <c r="G140" s="555"/>
      <c r="H140" s="158" t="s">
        <v>487</v>
      </c>
      <c r="I140" s="570" t="s">
        <v>488</v>
      </c>
      <c r="J140" s="571"/>
      <c r="K140" s="540"/>
    </row>
    <row r="141" spans="1:11" ht="15" customHeight="1">
      <c r="A141" s="545"/>
      <c r="B141" s="559"/>
      <c r="C141" s="448"/>
      <c r="D141" s="559" t="s">
        <v>114</v>
      </c>
      <c r="E141" s="563" t="s">
        <v>110</v>
      </c>
      <c r="F141" s="547" t="s">
        <v>1244</v>
      </c>
      <c r="G141" s="548"/>
      <c r="H141" s="566" t="s">
        <v>114</v>
      </c>
      <c r="I141" s="566" t="s">
        <v>110</v>
      </c>
      <c r="J141" s="547" t="s">
        <v>1250</v>
      </c>
      <c r="K141" s="556"/>
    </row>
    <row r="142" spans="1:11" ht="12.75">
      <c r="A142" s="545"/>
      <c r="B142" s="559"/>
      <c r="C142" s="448"/>
      <c r="D142" s="559"/>
      <c r="E142" s="564"/>
      <c r="F142" s="549"/>
      <c r="G142" s="465"/>
      <c r="H142" s="567"/>
      <c r="I142" s="567"/>
      <c r="J142" s="549"/>
      <c r="K142" s="557"/>
    </row>
    <row r="143" spans="1:11" ht="18.75" customHeight="1">
      <c r="A143" s="545"/>
      <c r="B143" s="559"/>
      <c r="C143" s="448"/>
      <c r="D143" s="559"/>
      <c r="E143" s="564"/>
      <c r="F143" s="549"/>
      <c r="G143" s="465"/>
      <c r="H143" s="567"/>
      <c r="I143" s="567"/>
      <c r="J143" s="549"/>
      <c r="K143" s="557"/>
    </row>
    <row r="144" spans="1:11" ht="20.25" customHeight="1">
      <c r="A144" s="546"/>
      <c r="B144" s="560"/>
      <c r="C144" s="449"/>
      <c r="D144" s="560"/>
      <c r="E144" s="565"/>
      <c r="F144" s="550"/>
      <c r="G144" s="466"/>
      <c r="H144" s="568"/>
      <c r="I144" s="568"/>
      <c r="J144" s="550"/>
      <c r="K144" s="558"/>
    </row>
    <row r="145" spans="1:11" ht="12.75">
      <c r="A145" s="116"/>
      <c r="B145" s="115"/>
      <c r="C145" s="29"/>
      <c r="D145" s="4"/>
      <c r="E145" s="4"/>
      <c r="H145" s="16"/>
      <c r="I145" s="16"/>
      <c r="J145" s="16"/>
      <c r="K145" s="1"/>
    </row>
    <row r="146" spans="1:11" s="17" customFormat="1" ht="12.75">
      <c r="A146" s="120" t="s">
        <v>289</v>
      </c>
      <c r="B146" s="66" t="s">
        <v>205</v>
      </c>
      <c r="C146" s="50"/>
      <c r="D146" s="126">
        <v>602695115</v>
      </c>
      <c r="E146" s="126">
        <v>2635074423</v>
      </c>
      <c r="F146" s="159">
        <v>9.9</v>
      </c>
      <c r="G146" s="124"/>
      <c r="H146" s="126">
        <v>1187957520</v>
      </c>
      <c r="I146" s="126">
        <v>5260824215</v>
      </c>
      <c r="J146" s="159">
        <v>19.9</v>
      </c>
      <c r="K146" s="187"/>
    </row>
    <row r="147" spans="1:11" s="17" customFormat="1" ht="24" customHeight="1">
      <c r="A147" s="160">
        <v>7</v>
      </c>
      <c r="B147" s="66" t="s">
        <v>290</v>
      </c>
      <c r="C147" s="50"/>
      <c r="D147" s="126">
        <v>272172697</v>
      </c>
      <c r="E147" s="126">
        <v>268263070</v>
      </c>
      <c r="F147" s="159">
        <v>-4.5</v>
      </c>
      <c r="G147" s="124"/>
      <c r="H147" s="126">
        <v>521514795</v>
      </c>
      <c r="I147" s="126">
        <v>518744687</v>
      </c>
      <c r="J147" s="159">
        <v>4.3</v>
      </c>
      <c r="K147" s="187"/>
    </row>
    <row r="148" spans="1:11" ht="24" customHeight="1">
      <c r="A148" s="161">
        <v>701</v>
      </c>
      <c r="B148" s="39"/>
      <c r="C148" s="30" t="s">
        <v>903</v>
      </c>
      <c r="D148" s="129">
        <v>40923</v>
      </c>
      <c r="E148" s="129">
        <v>347207</v>
      </c>
      <c r="F148" s="162">
        <v>108.4</v>
      </c>
      <c r="G148" s="123"/>
      <c r="H148" s="129">
        <v>63344</v>
      </c>
      <c r="I148" s="129">
        <v>758101</v>
      </c>
      <c r="J148" s="162">
        <v>134.4</v>
      </c>
      <c r="K148" s="188"/>
    </row>
    <row r="149" spans="1:11" ht="12.75">
      <c r="A149" s="161">
        <v>702</v>
      </c>
      <c r="B149" s="39"/>
      <c r="C149" s="30" t="s">
        <v>904</v>
      </c>
      <c r="D149" s="129">
        <v>132504</v>
      </c>
      <c r="E149" s="129">
        <v>1319271</v>
      </c>
      <c r="F149" s="162">
        <v>46.7</v>
      </c>
      <c r="G149" s="123"/>
      <c r="H149" s="129">
        <v>248305</v>
      </c>
      <c r="I149" s="129">
        <v>2505471</v>
      </c>
      <c r="J149" s="162">
        <v>49.1</v>
      </c>
      <c r="K149" s="188"/>
    </row>
    <row r="150" spans="1:11" ht="12.75">
      <c r="A150" s="161">
        <v>703</v>
      </c>
      <c r="B150" s="39"/>
      <c r="C150" s="30" t="s">
        <v>905</v>
      </c>
      <c r="D150" s="129">
        <v>237</v>
      </c>
      <c r="E150" s="129">
        <v>13541</v>
      </c>
      <c r="F150" s="162">
        <v>3.1</v>
      </c>
      <c r="G150" s="123"/>
      <c r="H150" s="129">
        <v>281</v>
      </c>
      <c r="I150" s="129">
        <v>15250</v>
      </c>
      <c r="J150" s="162">
        <v>-0.6</v>
      </c>
      <c r="K150" s="188"/>
    </row>
    <row r="151" spans="1:11" ht="12.75">
      <c r="A151" s="161">
        <v>704</v>
      </c>
      <c r="B151" s="39"/>
      <c r="C151" s="30" t="s">
        <v>906</v>
      </c>
      <c r="D151" s="129">
        <v>232972</v>
      </c>
      <c r="E151" s="129">
        <v>3318255</v>
      </c>
      <c r="F151" s="162">
        <v>11.8</v>
      </c>
      <c r="G151" s="123"/>
      <c r="H151" s="129">
        <v>465078</v>
      </c>
      <c r="I151" s="129">
        <v>6485356</v>
      </c>
      <c r="J151" s="162">
        <v>30.5</v>
      </c>
      <c r="K151" s="188"/>
    </row>
    <row r="152" spans="1:11" ht="12.75">
      <c r="A152" s="161">
        <v>705</v>
      </c>
      <c r="B152" s="39"/>
      <c r="C152" s="30" t="s">
        <v>944</v>
      </c>
      <c r="D152" s="129">
        <v>4086</v>
      </c>
      <c r="E152" s="129">
        <v>75478</v>
      </c>
      <c r="F152" s="162">
        <v>143.2</v>
      </c>
      <c r="G152" s="123"/>
      <c r="H152" s="129">
        <v>9249</v>
      </c>
      <c r="I152" s="129">
        <v>201155</v>
      </c>
      <c r="J152" s="162">
        <v>160.9</v>
      </c>
      <c r="K152" s="188"/>
    </row>
    <row r="153" spans="1:11" ht="12.75">
      <c r="A153" s="161">
        <v>706</v>
      </c>
      <c r="B153" s="39"/>
      <c r="C153" s="30" t="s">
        <v>291</v>
      </c>
      <c r="D153" s="129">
        <v>23097</v>
      </c>
      <c r="E153" s="129">
        <v>901789</v>
      </c>
      <c r="F153" s="162">
        <v>-11.7</v>
      </c>
      <c r="G153" s="123"/>
      <c r="H153" s="129">
        <v>55509</v>
      </c>
      <c r="I153" s="129">
        <v>1745833</v>
      </c>
      <c r="J153" s="162">
        <v>-24.9</v>
      </c>
      <c r="K153" s="188"/>
    </row>
    <row r="154" spans="1:11" ht="12.75">
      <c r="A154" s="161">
        <v>707</v>
      </c>
      <c r="B154" s="39"/>
      <c r="C154" s="30" t="s">
        <v>928</v>
      </c>
      <c r="D154" s="129">
        <v>1347</v>
      </c>
      <c r="E154" s="129">
        <v>119007</v>
      </c>
      <c r="F154" s="296" t="s">
        <v>749</v>
      </c>
      <c r="G154" s="123"/>
      <c r="H154" s="129">
        <v>3667</v>
      </c>
      <c r="I154" s="129">
        <v>327050</v>
      </c>
      <c r="J154" s="162">
        <v>89.7</v>
      </c>
      <c r="K154" s="188"/>
    </row>
    <row r="155" spans="1:11" ht="12.75">
      <c r="A155" s="161">
        <v>708</v>
      </c>
      <c r="B155" s="39"/>
      <c r="C155" s="30" t="s">
        <v>293</v>
      </c>
      <c r="D155" s="129">
        <v>70604686</v>
      </c>
      <c r="E155" s="129">
        <v>38544689</v>
      </c>
      <c r="F155" s="162">
        <v>23</v>
      </c>
      <c r="G155" s="123"/>
      <c r="H155" s="129">
        <v>148482623</v>
      </c>
      <c r="I155" s="129">
        <v>76420306</v>
      </c>
      <c r="J155" s="162">
        <v>35.5</v>
      </c>
      <c r="K155" s="188"/>
    </row>
    <row r="156" spans="1:11" ht="12.75">
      <c r="A156" s="161">
        <v>709</v>
      </c>
      <c r="B156" s="39"/>
      <c r="C156" s="30" t="s">
        <v>294</v>
      </c>
      <c r="D156" s="127">
        <v>8049554</v>
      </c>
      <c r="E156" s="127">
        <v>4415742</v>
      </c>
      <c r="F156" s="162">
        <v>-67.2</v>
      </c>
      <c r="G156" s="123"/>
      <c r="H156" s="129">
        <v>16503902</v>
      </c>
      <c r="I156" s="129">
        <v>8823478</v>
      </c>
      <c r="J156" s="162">
        <v>-63.3</v>
      </c>
      <c r="K156" s="188"/>
    </row>
    <row r="157" spans="1:11" ht="12.75">
      <c r="A157" s="161">
        <v>711</v>
      </c>
      <c r="B157" s="39"/>
      <c r="C157" s="30" t="s">
        <v>295</v>
      </c>
      <c r="D157" s="129">
        <v>5203314</v>
      </c>
      <c r="E157" s="129">
        <v>18430528</v>
      </c>
      <c r="F157" s="162">
        <v>4.8</v>
      </c>
      <c r="G157" s="123"/>
      <c r="H157" s="129">
        <v>9474059</v>
      </c>
      <c r="I157" s="129">
        <v>37845989</v>
      </c>
      <c r="J157" s="162">
        <v>7.1</v>
      </c>
      <c r="K157" s="188"/>
    </row>
    <row r="158" spans="1:11" ht="12.75">
      <c r="A158" s="161">
        <v>732</v>
      </c>
      <c r="B158" s="39"/>
      <c r="C158" s="30" t="s">
        <v>297</v>
      </c>
      <c r="D158" s="129">
        <v>15968569</v>
      </c>
      <c r="E158" s="129">
        <v>16518201</v>
      </c>
      <c r="F158" s="162">
        <v>38.4</v>
      </c>
      <c r="G158" s="123"/>
      <c r="H158" s="129">
        <v>33590279</v>
      </c>
      <c r="I158" s="129">
        <v>32504922</v>
      </c>
      <c r="J158" s="162">
        <v>72.2</v>
      </c>
      <c r="K158" s="188"/>
    </row>
    <row r="159" spans="1:11" ht="12.75">
      <c r="A159" s="161">
        <v>734</v>
      </c>
      <c r="B159" s="39"/>
      <c r="C159" s="30" t="s">
        <v>301</v>
      </c>
      <c r="D159" s="129">
        <v>13806668</v>
      </c>
      <c r="E159" s="129">
        <v>9616839</v>
      </c>
      <c r="F159" s="162">
        <v>67.1</v>
      </c>
      <c r="G159" s="123"/>
      <c r="H159" s="129">
        <v>27773102</v>
      </c>
      <c r="I159" s="129">
        <v>18054560</v>
      </c>
      <c r="J159" s="162">
        <v>60.8</v>
      </c>
      <c r="K159" s="188"/>
    </row>
    <row r="160" spans="1:11" ht="12.75">
      <c r="A160" s="161">
        <v>736</v>
      </c>
      <c r="B160" s="39"/>
      <c r="C160" s="30" t="s">
        <v>302</v>
      </c>
      <c r="D160" s="129">
        <v>726747</v>
      </c>
      <c r="E160" s="129">
        <v>1181022</v>
      </c>
      <c r="F160" s="162">
        <v>35.3</v>
      </c>
      <c r="G160" s="123"/>
      <c r="H160" s="129">
        <v>1393731</v>
      </c>
      <c r="I160" s="129">
        <v>2243316</v>
      </c>
      <c r="J160" s="162">
        <v>43.6</v>
      </c>
      <c r="K160" s="188"/>
    </row>
    <row r="161" spans="1:11" ht="12.75">
      <c r="A161" s="161">
        <v>738</v>
      </c>
      <c r="B161" s="39"/>
      <c r="C161" s="30" t="s">
        <v>518</v>
      </c>
      <c r="D161" s="129">
        <v>1540879</v>
      </c>
      <c r="E161" s="129">
        <v>1749785</v>
      </c>
      <c r="F161" s="162">
        <v>6.7</v>
      </c>
      <c r="G161" s="123"/>
      <c r="H161" s="129">
        <v>5431112</v>
      </c>
      <c r="I161" s="129">
        <v>5969393</v>
      </c>
      <c r="J161" s="162">
        <v>-2.8</v>
      </c>
      <c r="K161" s="188"/>
    </row>
    <row r="162" spans="1:11" ht="12.75">
      <c r="A162" s="161">
        <v>740</v>
      </c>
      <c r="B162" s="39"/>
      <c r="C162" s="30" t="s">
        <v>303</v>
      </c>
      <c r="D162" s="129">
        <v>3659</v>
      </c>
      <c r="E162" s="129">
        <v>451641</v>
      </c>
      <c r="F162" s="162">
        <v>-28.9</v>
      </c>
      <c r="G162" s="123"/>
      <c r="H162" s="129">
        <v>9831</v>
      </c>
      <c r="I162" s="129">
        <v>864717</v>
      </c>
      <c r="J162" s="162">
        <v>-24.6</v>
      </c>
      <c r="K162" s="188"/>
    </row>
    <row r="163" spans="1:11" ht="12.75">
      <c r="A163" s="161">
        <v>749</v>
      </c>
      <c r="B163" s="39"/>
      <c r="C163" s="30" t="s">
        <v>304</v>
      </c>
      <c r="D163" s="129">
        <v>12636174</v>
      </c>
      <c r="E163" s="129">
        <v>47377304</v>
      </c>
      <c r="F163" s="162">
        <v>-20.1</v>
      </c>
      <c r="G163" s="123"/>
      <c r="H163" s="129">
        <v>25530846</v>
      </c>
      <c r="I163" s="129">
        <v>106972785</v>
      </c>
      <c r="J163" s="162">
        <v>14</v>
      </c>
      <c r="K163" s="188"/>
    </row>
    <row r="164" spans="1:11" ht="12.75">
      <c r="A164" s="161">
        <v>751</v>
      </c>
      <c r="B164" s="39"/>
      <c r="C164" s="30" t="s">
        <v>305</v>
      </c>
      <c r="D164" s="129">
        <v>3630155</v>
      </c>
      <c r="E164" s="129">
        <v>9995224</v>
      </c>
      <c r="F164" s="162">
        <v>-14.1</v>
      </c>
      <c r="G164" s="123"/>
      <c r="H164" s="129">
        <v>6855353</v>
      </c>
      <c r="I164" s="129">
        <v>19368120</v>
      </c>
      <c r="J164" s="162">
        <v>4.7</v>
      </c>
      <c r="K164" s="188"/>
    </row>
    <row r="165" spans="1:11" ht="12.75">
      <c r="A165" s="161">
        <v>753</v>
      </c>
      <c r="B165" s="39"/>
      <c r="C165" s="30" t="s">
        <v>517</v>
      </c>
      <c r="D165" s="129">
        <v>117574435</v>
      </c>
      <c r="E165" s="129">
        <v>79283948</v>
      </c>
      <c r="F165" s="162">
        <v>-9.1</v>
      </c>
      <c r="G165" s="123"/>
      <c r="H165" s="129">
        <v>201999170</v>
      </c>
      <c r="I165" s="129">
        <v>132191926</v>
      </c>
      <c r="J165" s="162">
        <v>-15.2</v>
      </c>
      <c r="K165" s="188"/>
    </row>
    <row r="166" spans="1:11" ht="12.75">
      <c r="A166" s="161">
        <v>755</v>
      </c>
      <c r="B166" s="39"/>
      <c r="C166" s="30" t="s">
        <v>306</v>
      </c>
      <c r="D166" s="127">
        <v>15496215</v>
      </c>
      <c r="E166" s="127">
        <v>12945260</v>
      </c>
      <c r="F166" s="162">
        <v>-31.1</v>
      </c>
      <c r="G166" s="123"/>
      <c r="H166" s="129">
        <v>34516099</v>
      </c>
      <c r="I166" s="129">
        <v>28744036</v>
      </c>
      <c r="J166" s="162">
        <v>-18.9</v>
      </c>
      <c r="K166" s="188"/>
    </row>
    <row r="167" spans="1:11" ht="12.75">
      <c r="A167" s="161">
        <v>757</v>
      </c>
      <c r="B167" s="39"/>
      <c r="C167" s="30" t="s">
        <v>307</v>
      </c>
      <c r="D167" s="129">
        <v>670727</v>
      </c>
      <c r="E167" s="129">
        <v>1951483</v>
      </c>
      <c r="F167" s="162">
        <v>108.7</v>
      </c>
      <c r="G167" s="123"/>
      <c r="H167" s="129">
        <v>1136969</v>
      </c>
      <c r="I167" s="129">
        <v>3321716</v>
      </c>
      <c r="J167" s="162">
        <v>62.1</v>
      </c>
      <c r="K167" s="188"/>
    </row>
    <row r="168" spans="1:11" ht="12.75">
      <c r="A168" s="161">
        <v>759</v>
      </c>
      <c r="B168" s="39"/>
      <c r="C168" s="30" t="s">
        <v>308</v>
      </c>
      <c r="D168" s="127">
        <v>4645142</v>
      </c>
      <c r="E168" s="127">
        <v>5172679</v>
      </c>
      <c r="F168" s="162">
        <v>40</v>
      </c>
      <c r="G168" s="123"/>
      <c r="H168" s="129">
        <v>5806662</v>
      </c>
      <c r="I168" s="129">
        <v>5941011</v>
      </c>
      <c r="J168" s="162">
        <v>2</v>
      </c>
      <c r="K168" s="188"/>
    </row>
    <row r="169" spans="1:11" ht="12.75">
      <c r="A169" s="161">
        <v>771</v>
      </c>
      <c r="B169" s="39"/>
      <c r="C169" s="30" t="s">
        <v>309</v>
      </c>
      <c r="D169" s="129">
        <v>401779</v>
      </c>
      <c r="E169" s="129">
        <v>7967907</v>
      </c>
      <c r="F169" s="162">
        <v>20.2</v>
      </c>
      <c r="G169" s="123"/>
      <c r="H169" s="129">
        <v>763242</v>
      </c>
      <c r="I169" s="129">
        <v>15113626</v>
      </c>
      <c r="J169" s="162">
        <v>13.1</v>
      </c>
      <c r="K169" s="188"/>
    </row>
    <row r="170" spans="1:11" ht="12.75">
      <c r="A170" s="161">
        <v>772</v>
      </c>
      <c r="B170" s="39"/>
      <c r="C170" s="30" t="s">
        <v>310</v>
      </c>
      <c r="D170" s="129">
        <v>754589</v>
      </c>
      <c r="E170" s="129">
        <v>3632694</v>
      </c>
      <c r="F170" s="162">
        <v>41.7</v>
      </c>
      <c r="G170" s="123"/>
      <c r="H170" s="129">
        <v>1340093</v>
      </c>
      <c r="I170" s="129">
        <v>6418216</v>
      </c>
      <c r="J170" s="162">
        <v>38.1</v>
      </c>
      <c r="K170" s="188"/>
    </row>
    <row r="171" spans="1:11" ht="12.75">
      <c r="A171" s="161">
        <v>779</v>
      </c>
      <c r="B171" s="39"/>
      <c r="C171" s="30" t="s">
        <v>313</v>
      </c>
      <c r="D171" s="129">
        <v>14109</v>
      </c>
      <c r="E171" s="129">
        <v>1097753</v>
      </c>
      <c r="F171" s="162">
        <v>74.1</v>
      </c>
      <c r="G171" s="123"/>
      <c r="H171" s="129">
        <v>37361</v>
      </c>
      <c r="I171" s="129">
        <v>2335128</v>
      </c>
      <c r="J171" s="162">
        <v>117.8</v>
      </c>
      <c r="K171" s="188"/>
    </row>
    <row r="172" spans="1:11" ht="12.75">
      <c r="A172" s="161">
        <v>781</v>
      </c>
      <c r="B172" s="39"/>
      <c r="C172" s="30" t="s">
        <v>314</v>
      </c>
      <c r="D172" s="129">
        <v>4043</v>
      </c>
      <c r="E172" s="129">
        <v>1721725</v>
      </c>
      <c r="F172" s="162">
        <v>45.6</v>
      </c>
      <c r="G172" s="123"/>
      <c r="H172" s="129">
        <v>8233</v>
      </c>
      <c r="I172" s="129">
        <v>3361358</v>
      </c>
      <c r="J172" s="162">
        <v>34.4</v>
      </c>
      <c r="K172" s="188"/>
    </row>
    <row r="173" spans="1:11" ht="12.75">
      <c r="A173" s="161">
        <v>790</v>
      </c>
      <c r="B173" s="39"/>
      <c r="C173" s="30" t="s">
        <v>315</v>
      </c>
      <c r="D173" s="129">
        <v>6087</v>
      </c>
      <c r="E173" s="129">
        <v>114098</v>
      </c>
      <c r="F173" s="162">
        <v>602.7</v>
      </c>
      <c r="G173" s="123"/>
      <c r="H173" s="129">
        <v>16695</v>
      </c>
      <c r="I173" s="129">
        <v>211868</v>
      </c>
      <c r="J173" s="162">
        <v>237.6</v>
      </c>
      <c r="K173" s="188"/>
    </row>
    <row r="174" spans="1:11" s="17" customFormat="1" ht="24" customHeight="1">
      <c r="A174" s="160">
        <v>8</v>
      </c>
      <c r="B174" s="66" t="s">
        <v>316</v>
      </c>
      <c r="C174" s="50"/>
      <c r="D174" s="126">
        <v>330522418</v>
      </c>
      <c r="E174" s="126">
        <v>2366811353</v>
      </c>
      <c r="F174" s="159">
        <v>11.8</v>
      </c>
      <c r="G174" s="124"/>
      <c r="H174" s="126">
        <v>666442725</v>
      </c>
      <c r="I174" s="126">
        <v>4742079528</v>
      </c>
      <c r="J174" s="159">
        <v>21.9</v>
      </c>
      <c r="K174" s="187"/>
    </row>
    <row r="175" spans="1:11" ht="24" customHeight="1">
      <c r="A175" s="161">
        <v>801</v>
      </c>
      <c r="B175" s="39"/>
      <c r="C175" s="30" t="s">
        <v>945</v>
      </c>
      <c r="D175" s="129">
        <v>25375</v>
      </c>
      <c r="E175" s="129">
        <v>2057963</v>
      </c>
      <c r="F175" s="162">
        <v>-2.8</v>
      </c>
      <c r="G175" s="123"/>
      <c r="H175" s="129">
        <v>51395</v>
      </c>
      <c r="I175" s="129">
        <v>4131850</v>
      </c>
      <c r="J175" s="162">
        <v>-1.9</v>
      </c>
      <c r="K175" s="188"/>
    </row>
    <row r="176" spans="1:11" ht="12.75">
      <c r="A176" s="161">
        <v>802</v>
      </c>
      <c r="B176" s="39"/>
      <c r="C176" s="30" t="s">
        <v>907</v>
      </c>
      <c r="D176" s="129">
        <v>1587</v>
      </c>
      <c r="E176" s="129">
        <v>113195</v>
      </c>
      <c r="F176" s="162">
        <v>76.6</v>
      </c>
      <c r="G176" s="123"/>
      <c r="H176" s="129">
        <v>2032</v>
      </c>
      <c r="I176" s="129">
        <v>154825</v>
      </c>
      <c r="J176" s="162">
        <v>82.9</v>
      </c>
      <c r="K176" s="188"/>
    </row>
    <row r="177" spans="1:11" ht="12.75">
      <c r="A177" s="161">
        <v>803</v>
      </c>
      <c r="B177" s="39"/>
      <c r="C177" s="30" t="s">
        <v>908</v>
      </c>
      <c r="D177" s="129">
        <v>6260</v>
      </c>
      <c r="E177" s="129">
        <v>362309</v>
      </c>
      <c r="F177" s="162">
        <v>-40.6</v>
      </c>
      <c r="G177" s="123"/>
      <c r="H177" s="129">
        <v>10602</v>
      </c>
      <c r="I177" s="129">
        <v>740717</v>
      </c>
      <c r="J177" s="162">
        <v>-25.3</v>
      </c>
      <c r="K177" s="188"/>
    </row>
    <row r="178" spans="1:11" ht="12.75">
      <c r="A178" s="161">
        <v>804</v>
      </c>
      <c r="B178" s="39"/>
      <c r="C178" s="30" t="s">
        <v>909</v>
      </c>
      <c r="D178" s="129">
        <v>7080</v>
      </c>
      <c r="E178" s="129">
        <v>356362</v>
      </c>
      <c r="F178" s="162">
        <v>-18.4</v>
      </c>
      <c r="G178" s="123"/>
      <c r="H178" s="129">
        <v>17695</v>
      </c>
      <c r="I178" s="129">
        <v>829116</v>
      </c>
      <c r="J178" s="162">
        <v>-1.4</v>
      </c>
      <c r="K178" s="188"/>
    </row>
    <row r="179" spans="1:11" ht="12.75">
      <c r="A179" s="161">
        <v>805</v>
      </c>
      <c r="B179" s="39"/>
      <c r="C179" s="30" t="s">
        <v>910</v>
      </c>
      <c r="D179" s="129">
        <v>23</v>
      </c>
      <c r="E179" s="129">
        <v>5959</v>
      </c>
      <c r="F179" s="296" t="s">
        <v>749</v>
      </c>
      <c r="G179" s="123"/>
      <c r="H179" s="129">
        <v>23</v>
      </c>
      <c r="I179" s="129">
        <v>5959</v>
      </c>
      <c r="J179" s="162">
        <v>-86.9</v>
      </c>
      <c r="K179" s="188"/>
    </row>
    <row r="180" spans="1:11" ht="12.75">
      <c r="A180" s="161">
        <v>806</v>
      </c>
      <c r="B180" s="39"/>
      <c r="C180" s="30" t="s">
        <v>911</v>
      </c>
      <c r="D180" s="129">
        <v>2289</v>
      </c>
      <c r="E180" s="129">
        <v>97376</v>
      </c>
      <c r="F180" s="162">
        <v>336.2</v>
      </c>
      <c r="G180" s="123"/>
      <c r="H180" s="129">
        <v>8175</v>
      </c>
      <c r="I180" s="129">
        <v>281643</v>
      </c>
      <c r="J180" s="162">
        <v>8.2</v>
      </c>
      <c r="K180" s="188"/>
    </row>
    <row r="181" spans="1:11" ht="12.75">
      <c r="A181" s="161">
        <v>807</v>
      </c>
      <c r="B181" s="39"/>
      <c r="C181" s="30" t="s">
        <v>317</v>
      </c>
      <c r="D181" s="129">
        <v>396</v>
      </c>
      <c r="E181" s="129">
        <v>24496</v>
      </c>
      <c r="F181" s="162" t="s">
        <v>749</v>
      </c>
      <c r="G181" s="123"/>
      <c r="H181" s="129">
        <v>971</v>
      </c>
      <c r="I181" s="129">
        <v>50515</v>
      </c>
      <c r="J181" s="162">
        <v>324.3</v>
      </c>
      <c r="K181" s="188"/>
    </row>
    <row r="182" spans="1:11" ht="12.75">
      <c r="A182" s="161">
        <v>808</v>
      </c>
      <c r="B182" s="39"/>
      <c r="C182" s="30" t="s">
        <v>318</v>
      </c>
      <c r="D182" s="129">
        <v>330</v>
      </c>
      <c r="E182" s="129">
        <v>12189</v>
      </c>
      <c r="F182" s="162">
        <v>20.7</v>
      </c>
      <c r="G182" s="123"/>
      <c r="H182" s="129">
        <v>1088</v>
      </c>
      <c r="I182" s="129">
        <v>36537</v>
      </c>
      <c r="J182" s="162">
        <v>23.7</v>
      </c>
      <c r="K182" s="188"/>
    </row>
    <row r="183" spans="1:11" ht="12.75">
      <c r="A183" s="161">
        <v>809</v>
      </c>
      <c r="B183" s="39"/>
      <c r="C183" s="30" t="s">
        <v>319</v>
      </c>
      <c r="D183" s="129">
        <v>1942385</v>
      </c>
      <c r="E183" s="129">
        <v>11599601</v>
      </c>
      <c r="F183" s="162">
        <v>-7.8</v>
      </c>
      <c r="G183" s="123"/>
      <c r="H183" s="129">
        <v>4035361</v>
      </c>
      <c r="I183" s="129">
        <v>22972618</v>
      </c>
      <c r="J183" s="162">
        <v>-0.7</v>
      </c>
      <c r="K183" s="188"/>
    </row>
    <row r="184" spans="1:11" ht="12.75">
      <c r="A184" s="161">
        <v>810</v>
      </c>
      <c r="B184" s="39"/>
      <c r="C184" s="30" t="s">
        <v>320</v>
      </c>
      <c r="D184" s="129" t="s">
        <v>109</v>
      </c>
      <c r="E184" s="129" t="s">
        <v>109</v>
      </c>
      <c r="F184" s="162">
        <v>-100</v>
      </c>
      <c r="G184" s="123"/>
      <c r="H184" s="129">
        <v>214</v>
      </c>
      <c r="I184" s="129">
        <v>830</v>
      </c>
      <c r="J184" s="162">
        <v>-73.5</v>
      </c>
      <c r="K184" s="188"/>
    </row>
    <row r="185" spans="1:11" ht="12.75">
      <c r="A185" s="161">
        <v>811</v>
      </c>
      <c r="B185" s="39"/>
      <c r="C185" s="30" t="s">
        <v>321</v>
      </c>
      <c r="D185" s="129">
        <v>27832</v>
      </c>
      <c r="E185" s="129">
        <v>550722</v>
      </c>
      <c r="F185" s="162">
        <v>91.8</v>
      </c>
      <c r="G185" s="123"/>
      <c r="H185" s="129">
        <v>41983</v>
      </c>
      <c r="I185" s="129">
        <v>911057</v>
      </c>
      <c r="J185" s="162">
        <v>57</v>
      </c>
      <c r="K185" s="188"/>
    </row>
    <row r="186" spans="1:11" ht="12.75">
      <c r="A186" s="161">
        <v>812</v>
      </c>
      <c r="B186" s="39"/>
      <c r="C186" s="30" t="s">
        <v>946</v>
      </c>
      <c r="D186" s="129">
        <v>169500</v>
      </c>
      <c r="E186" s="129">
        <v>998698</v>
      </c>
      <c r="F186" s="162">
        <v>7.3</v>
      </c>
      <c r="G186" s="123"/>
      <c r="H186" s="129">
        <v>332492</v>
      </c>
      <c r="I186" s="129">
        <v>2035338</v>
      </c>
      <c r="J186" s="162">
        <v>20.2</v>
      </c>
      <c r="K186" s="188"/>
    </row>
    <row r="187" spans="1:11" ht="12.75">
      <c r="A187" s="161">
        <v>813</v>
      </c>
      <c r="B187" s="39"/>
      <c r="C187" s="30" t="s">
        <v>322</v>
      </c>
      <c r="D187" s="129">
        <v>18538706</v>
      </c>
      <c r="E187" s="129">
        <v>25070495</v>
      </c>
      <c r="F187" s="162">
        <v>9.3</v>
      </c>
      <c r="G187" s="123"/>
      <c r="H187" s="129">
        <v>38998404</v>
      </c>
      <c r="I187" s="129">
        <v>55478204</v>
      </c>
      <c r="J187" s="162">
        <v>30.7</v>
      </c>
      <c r="K187" s="188"/>
    </row>
    <row r="188" spans="1:11" ht="12.75">
      <c r="A188" s="161">
        <v>814</v>
      </c>
      <c r="B188" s="39"/>
      <c r="C188" s="30" t="s">
        <v>323</v>
      </c>
      <c r="D188" s="129">
        <v>10384044</v>
      </c>
      <c r="E188" s="129">
        <v>23947899</v>
      </c>
      <c r="F188" s="162">
        <v>10.3</v>
      </c>
      <c r="G188" s="123"/>
      <c r="H188" s="129">
        <v>20105101</v>
      </c>
      <c r="I188" s="129">
        <v>49253669</v>
      </c>
      <c r="J188" s="162">
        <v>11.2</v>
      </c>
      <c r="K188" s="188"/>
    </row>
    <row r="189" spans="1:11" ht="12.75">
      <c r="A189" s="161">
        <v>815</v>
      </c>
      <c r="B189" s="39"/>
      <c r="C189" s="30" t="s">
        <v>516</v>
      </c>
      <c r="D189" s="129">
        <v>5648559</v>
      </c>
      <c r="E189" s="129">
        <v>5378174</v>
      </c>
      <c r="F189" s="162">
        <v>-43.6</v>
      </c>
      <c r="G189" s="123"/>
      <c r="H189" s="129">
        <v>11764301</v>
      </c>
      <c r="I189" s="129">
        <v>11411734</v>
      </c>
      <c r="J189" s="162">
        <v>-27.3</v>
      </c>
      <c r="K189" s="188"/>
    </row>
    <row r="190" spans="1:11" ht="12.75">
      <c r="A190" s="161">
        <v>816</v>
      </c>
      <c r="B190" s="39"/>
      <c r="C190" s="30" t="s">
        <v>324</v>
      </c>
      <c r="D190" s="129">
        <v>4751115</v>
      </c>
      <c r="E190" s="129">
        <v>34580304</v>
      </c>
      <c r="F190" s="162">
        <v>18.7</v>
      </c>
      <c r="G190" s="123"/>
      <c r="H190" s="129">
        <v>11044112</v>
      </c>
      <c r="I190" s="129">
        <v>74972167</v>
      </c>
      <c r="J190" s="162">
        <v>42.9</v>
      </c>
      <c r="K190" s="188"/>
    </row>
    <row r="191" spans="1:11" ht="12.75">
      <c r="A191" s="161">
        <v>817</v>
      </c>
      <c r="B191" s="39"/>
      <c r="C191" s="30" t="s">
        <v>325</v>
      </c>
      <c r="D191" s="129">
        <v>70409</v>
      </c>
      <c r="E191" s="129">
        <v>815156</v>
      </c>
      <c r="F191" s="162">
        <v>485.2</v>
      </c>
      <c r="G191" s="123"/>
      <c r="H191" s="129">
        <v>129706</v>
      </c>
      <c r="I191" s="129">
        <v>1301991</v>
      </c>
      <c r="J191" s="162">
        <v>284.5</v>
      </c>
      <c r="K191" s="188"/>
    </row>
    <row r="192" spans="1:11" ht="12.75">
      <c r="A192" s="161">
        <v>818</v>
      </c>
      <c r="B192" s="39"/>
      <c r="C192" s="30" t="s">
        <v>326</v>
      </c>
      <c r="D192" s="129">
        <v>2646522</v>
      </c>
      <c r="E192" s="129">
        <v>12368798</v>
      </c>
      <c r="F192" s="162">
        <v>22.9</v>
      </c>
      <c r="G192" s="123"/>
      <c r="H192" s="129">
        <v>5224722</v>
      </c>
      <c r="I192" s="129">
        <v>22494994</v>
      </c>
      <c r="J192" s="162">
        <v>21.5</v>
      </c>
      <c r="K192" s="188"/>
    </row>
    <row r="193" spans="1:11" ht="12.75">
      <c r="A193" s="161">
        <v>819</v>
      </c>
      <c r="B193" s="39"/>
      <c r="C193" s="30" t="s">
        <v>327</v>
      </c>
      <c r="D193" s="129">
        <v>46017825</v>
      </c>
      <c r="E193" s="129">
        <v>47077594</v>
      </c>
      <c r="F193" s="162">
        <v>-1.8</v>
      </c>
      <c r="G193" s="123"/>
      <c r="H193" s="129">
        <v>94006866</v>
      </c>
      <c r="I193" s="129">
        <v>95838456</v>
      </c>
      <c r="J193" s="162">
        <v>8.8</v>
      </c>
      <c r="K193" s="188"/>
    </row>
    <row r="194" spans="1:11" ht="12.75">
      <c r="A194" s="161">
        <v>820</v>
      </c>
      <c r="B194" s="39"/>
      <c r="C194" s="30" t="s">
        <v>912</v>
      </c>
      <c r="D194" s="129">
        <v>1213947</v>
      </c>
      <c r="E194" s="129">
        <v>26527078</v>
      </c>
      <c r="F194" s="162">
        <v>6.6</v>
      </c>
      <c r="G194" s="123"/>
      <c r="H194" s="129">
        <v>2303910</v>
      </c>
      <c r="I194" s="129">
        <v>53749944</v>
      </c>
      <c r="J194" s="162">
        <v>12.2</v>
      </c>
      <c r="K194" s="188"/>
    </row>
    <row r="195" spans="1:11" ht="12.75">
      <c r="A195" s="161">
        <v>823</v>
      </c>
      <c r="B195" s="39"/>
      <c r="C195" s="30" t="s">
        <v>328</v>
      </c>
      <c r="D195" s="129">
        <v>86442</v>
      </c>
      <c r="E195" s="129">
        <v>1313201</v>
      </c>
      <c r="F195" s="162">
        <v>-3.6</v>
      </c>
      <c r="G195" s="123"/>
      <c r="H195" s="129">
        <v>165571</v>
      </c>
      <c r="I195" s="129">
        <v>2663772</v>
      </c>
      <c r="J195" s="162">
        <v>-2.4</v>
      </c>
      <c r="K195" s="188"/>
    </row>
    <row r="196" spans="1:11" ht="12.75">
      <c r="A196" s="161">
        <v>829</v>
      </c>
      <c r="B196" s="39"/>
      <c r="C196" s="30" t="s">
        <v>329</v>
      </c>
      <c r="D196" s="129">
        <v>25121820</v>
      </c>
      <c r="E196" s="129">
        <v>106136534</v>
      </c>
      <c r="F196" s="162">
        <v>3.6</v>
      </c>
      <c r="G196" s="123"/>
      <c r="H196" s="129">
        <v>54176214</v>
      </c>
      <c r="I196" s="129">
        <v>232100663</v>
      </c>
      <c r="J196" s="162">
        <v>19.9</v>
      </c>
      <c r="K196" s="188"/>
    </row>
    <row r="197" spans="1:11" ht="12.75">
      <c r="A197" s="161">
        <v>831</v>
      </c>
      <c r="B197" s="39"/>
      <c r="C197" s="30" t="s">
        <v>330</v>
      </c>
      <c r="D197" s="127">
        <v>231581</v>
      </c>
      <c r="E197" s="127">
        <v>277109</v>
      </c>
      <c r="F197" s="162">
        <v>-67.5</v>
      </c>
      <c r="G197" s="123"/>
      <c r="H197" s="129">
        <v>605666</v>
      </c>
      <c r="I197" s="129">
        <v>743771</v>
      </c>
      <c r="J197" s="162">
        <v>-68.1</v>
      </c>
      <c r="K197" s="188"/>
    </row>
    <row r="198" spans="1:11" ht="12.75">
      <c r="A198" s="161">
        <v>832</v>
      </c>
      <c r="B198" s="39"/>
      <c r="C198" s="30" t="s">
        <v>331</v>
      </c>
      <c r="D198" s="129">
        <v>52861659</v>
      </c>
      <c r="E198" s="129">
        <v>168057751</v>
      </c>
      <c r="F198" s="162">
        <v>9.7</v>
      </c>
      <c r="G198" s="123"/>
      <c r="H198" s="129">
        <v>105956297</v>
      </c>
      <c r="I198" s="129">
        <v>333880706</v>
      </c>
      <c r="J198" s="162">
        <v>12.7</v>
      </c>
      <c r="K198" s="188"/>
    </row>
    <row r="199" spans="1:11" ht="12.75">
      <c r="A199" s="161">
        <v>833</v>
      </c>
      <c r="B199" s="39"/>
      <c r="C199" s="30" t="s">
        <v>332</v>
      </c>
      <c r="D199" s="127">
        <v>31317</v>
      </c>
      <c r="E199" s="127">
        <v>77304</v>
      </c>
      <c r="F199" s="162">
        <v>-17.8</v>
      </c>
      <c r="G199" s="123"/>
      <c r="H199" s="129">
        <v>75347</v>
      </c>
      <c r="I199" s="129">
        <v>193238</v>
      </c>
      <c r="J199" s="162">
        <v>-25.4</v>
      </c>
      <c r="K199" s="188"/>
    </row>
    <row r="200" spans="1:11" ht="12.75">
      <c r="A200" s="161">
        <v>834</v>
      </c>
      <c r="B200" s="39"/>
      <c r="C200" s="30" t="s">
        <v>333</v>
      </c>
      <c r="D200" s="129">
        <v>1328487</v>
      </c>
      <c r="E200" s="129">
        <v>175812475</v>
      </c>
      <c r="F200" s="162">
        <v>116</v>
      </c>
      <c r="G200" s="123"/>
      <c r="H200" s="129">
        <v>2611276</v>
      </c>
      <c r="I200" s="129">
        <v>360727387</v>
      </c>
      <c r="J200" s="162">
        <v>125.2</v>
      </c>
      <c r="K200" s="188"/>
    </row>
    <row r="201" spans="1:11" ht="12.75">
      <c r="A201" s="161">
        <v>835</v>
      </c>
      <c r="B201" s="39"/>
      <c r="C201" s="30" t="s">
        <v>515</v>
      </c>
      <c r="D201" s="129">
        <v>406090</v>
      </c>
      <c r="E201" s="129">
        <v>2398920</v>
      </c>
      <c r="F201" s="162">
        <v>-1.2</v>
      </c>
      <c r="G201" s="123"/>
      <c r="H201" s="129">
        <v>851675</v>
      </c>
      <c r="I201" s="129">
        <v>4492970</v>
      </c>
      <c r="J201" s="162">
        <v>-2.5</v>
      </c>
      <c r="K201" s="188"/>
    </row>
    <row r="202" spans="1:11" ht="12.75">
      <c r="A202" s="161">
        <v>839</v>
      </c>
      <c r="B202" s="39"/>
      <c r="C202" s="30" t="s">
        <v>334</v>
      </c>
      <c r="D202" s="129">
        <v>8057864</v>
      </c>
      <c r="E202" s="129">
        <v>19668664</v>
      </c>
      <c r="F202" s="162">
        <v>2.8</v>
      </c>
      <c r="G202" s="123"/>
      <c r="H202" s="129">
        <v>14371864</v>
      </c>
      <c r="I202" s="129">
        <v>36462209</v>
      </c>
      <c r="J202" s="162">
        <v>11.2</v>
      </c>
      <c r="K202" s="188"/>
    </row>
    <row r="203" spans="1:11" ht="12.75">
      <c r="A203" s="161">
        <v>841</v>
      </c>
      <c r="B203" s="39"/>
      <c r="C203" s="30" t="s">
        <v>913</v>
      </c>
      <c r="D203" s="129">
        <v>1694477</v>
      </c>
      <c r="E203" s="129">
        <v>5599369</v>
      </c>
      <c r="F203" s="162">
        <v>-35.9</v>
      </c>
      <c r="G203" s="123"/>
      <c r="H203" s="129">
        <v>2534721</v>
      </c>
      <c r="I203" s="129">
        <v>9289748</v>
      </c>
      <c r="J203" s="162">
        <v>-24.3</v>
      </c>
      <c r="K203" s="188"/>
    </row>
    <row r="204" spans="1:11" ht="12.75">
      <c r="A204" s="161">
        <v>842</v>
      </c>
      <c r="B204" s="39"/>
      <c r="C204" s="30" t="s">
        <v>335</v>
      </c>
      <c r="D204" s="129">
        <v>1993393</v>
      </c>
      <c r="E204" s="129">
        <v>43187859</v>
      </c>
      <c r="F204" s="162">
        <v>22.7</v>
      </c>
      <c r="G204" s="123"/>
      <c r="H204" s="129">
        <v>3733392</v>
      </c>
      <c r="I204" s="129">
        <v>83218584</v>
      </c>
      <c r="J204" s="162">
        <v>38.1</v>
      </c>
      <c r="K204" s="188"/>
    </row>
    <row r="205" spans="1:11" ht="12.75">
      <c r="A205" s="161">
        <v>843</v>
      </c>
      <c r="B205" s="39"/>
      <c r="C205" s="30" t="s">
        <v>336</v>
      </c>
      <c r="D205" s="129">
        <v>526628</v>
      </c>
      <c r="E205" s="129">
        <v>10321617</v>
      </c>
      <c r="F205" s="162">
        <v>7.1</v>
      </c>
      <c r="G205" s="123"/>
      <c r="H205" s="129">
        <v>1124605</v>
      </c>
      <c r="I205" s="129">
        <v>20519641</v>
      </c>
      <c r="J205" s="162">
        <v>18.2</v>
      </c>
      <c r="K205" s="188"/>
    </row>
    <row r="206" spans="1:11" ht="12.75">
      <c r="A206" s="161">
        <v>844</v>
      </c>
      <c r="B206" s="39"/>
      <c r="C206" s="30" t="s">
        <v>914</v>
      </c>
      <c r="D206" s="129">
        <v>4082195</v>
      </c>
      <c r="E206" s="129">
        <v>34864413</v>
      </c>
      <c r="F206" s="162">
        <v>22.8</v>
      </c>
      <c r="G206" s="123"/>
      <c r="H206" s="129">
        <v>8273214</v>
      </c>
      <c r="I206" s="129">
        <v>71853402</v>
      </c>
      <c r="J206" s="162">
        <v>28.5</v>
      </c>
      <c r="K206" s="188"/>
    </row>
    <row r="207" spans="1:11" ht="16.5">
      <c r="A207" s="539" t="s">
        <v>68</v>
      </c>
      <c r="B207" s="539"/>
      <c r="C207" s="539"/>
      <c r="D207" s="539"/>
      <c r="E207" s="539"/>
      <c r="F207" s="539"/>
      <c r="G207" s="539"/>
      <c r="H207" s="539"/>
      <c r="I207" s="539"/>
      <c r="J207" s="539"/>
      <c r="K207" s="540"/>
    </row>
    <row r="208" spans="3:11" ht="12.75">
      <c r="C208" s="1"/>
      <c r="D208" s="10"/>
      <c r="E208" s="10"/>
      <c r="F208" s="125"/>
      <c r="G208" s="125"/>
      <c r="H208" s="15"/>
      <c r="I208" s="15"/>
      <c r="J208" s="195"/>
      <c r="K208" s="188"/>
    </row>
    <row r="209" spans="1:11" ht="18" customHeight="1">
      <c r="A209" s="544" t="s">
        <v>1243</v>
      </c>
      <c r="B209" s="561" t="s">
        <v>765</v>
      </c>
      <c r="C209" s="562"/>
      <c r="D209" s="541" t="s">
        <v>1204</v>
      </c>
      <c r="E209" s="542"/>
      <c r="F209" s="542"/>
      <c r="G209" s="543"/>
      <c r="H209" s="502" t="s">
        <v>1215</v>
      </c>
      <c r="I209" s="551"/>
      <c r="J209" s="551"/>
      <c r="K209" s="552"/>
    </row>
    <row r="210" spans="1:11" ht="16.5" customHeight="1">
      <c r="A210" s="545"/>
      <c r="B210" s="559"/>
      <c r="C210" s="448"/>
      <c r="D210" s="62" t="s">
        <v>487</v>
      </c>
      <c r="E210" s="553" t="s">
        <v>488</v>
      </c>
      <c r="F210" s="554"/>
      <c r="G210" s="555"/>
      <c r="H210" s="158" t="s">
        <v>487</v>
      </c>
      <c r="I210" s="570" t="s">
        <v>488</v>
      </c>
      <c r="J210" s="571"/>
      <c r="K210" s="540"/>
    </row>
    <row r="211" spans="1:11" ht="15" customHeight="1">
      <c r="A211" s="545"/>
      <c r="B211" s="559"/>
      <c r="C211" s="448"/>
      <c r="D211" s="559" t="s">
        <v>114</v>
      </c>
      <c r="E211" s="563" t="s">
        <v>110</v>
      </c>
      <c r="F211" s="547" t="s">
        <v>1244</v>
      </c>
      <c r="G211" s="548"/>
      <c r="H211" s="566" t="s">
        <v>114</v>
      </c>
      <c r="I211" s="566" t="s">
        <v>110</v>
      </c>
      <c r="J211" s="547" t="s">
        <v>1250</v>
      </c>
      <c r="K211" s="556"/>
    </row>
    <row r="212" spans="1:11" ht="12.75">
      <c r="A212" s="545"/>
      <c r="B212" s="559"/>
      <c r="C212" s="448"/>
      <c r="D212" s="559"/>
      <c r="E212" s="564"/>
      <c r="F212" s="549"/>
      <c r="G212" s="465"/>
      <c r="H212" s="567"/>
      <c r="I212" s="567"/>
      <c r="J212" s="549"/>
      <c r="K212" s="557"/>
    </row>
    <row r="213" spans="1:11" ht="18.75" customHeight="1">
      <c r="A213" s="545"/>
      <c r="B213" s="559"/>
      <c r="C213" s="448"/>
      <c r="D213" s="559"/>
      <c r="E213" s="564"/>
      <c r="F213" s="549"/>
      <c r="G213" s="465"/>
      <c r="H213" s="567"/>
      <c r="I213" s="567"/>
      <c r="J213" s="549"/>
      <c r="K213" s="557"/>
    </row>
    <row r="214" spans="1:11" ht="20.25" customHeight="1">
      <c r="A214" s="546"/>
      <c r="B214" s="560"/>
      <c r="C214" s="449"/>
      <c r="D214" s="560"/>
      <c r="E214" s="565"/>
      <c r="F214" s="550"/>
      <c r="G214" s="466"/>
      <c r="H214" s="568"/>
      <c r="I214" s="568"/>
      <c r="J214" s="550"/>
      <c r="K214" s="55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883</v>
      </c>
      <c r="D218" s="129">
        <v>2478099</v>
      </c>
      <c r="E218" s="129">
        <v>14202053</v>
      </c>
      <c r="F218" s="162">
        <v>24.6</v>
      </c>
      <c r="G218" s="123"/>
      <c r="H218" s="129">
        <v>4978007</v>
      </c>
      <c r="I218" s="129">
        <v>30099492</v>
      </c>
      <c r="J218" s="162">
        <v>6.1</v>
      </c>
      <c r="K218" s="188"/>
    </row>
    <row r="219" spans="1:11" ht="12.75">
      <c r="A219" s="161">
        <v>846</v>
      </c>
      <c r="B219" s="163"/>
      <c r="C219" s="30" t="s">
        <v>337</v>
      </c>
      <c r="D219" s="127">
        <v>2032368</v>
      </c>
      <c r="E219" s="127">
        <v>28520116</v>
      </c>
      <c r="F219" s="162">
        <v>66.7</v>
      </c>
      <c r="G219" s="123"/>
      <c r="H219" s="129">
        <v>3268894</v>
      </c>
      <c r="I219" s="129">
        <v>43757535</v>
      </c>
      <c r="J219" s="162">
        <v>105.3</v>
      </c>
      <c r="K219" s="188"/>
    </row>
    <row r="220" spans="1:11" ht="12.75">
      <c r="A220" s="161">
        <v>847</v>
      </c>
      <c r="B220" s="163"/>
      <c r="C220" s="30" t="s">
        <v>915</v>
      </c>
      <c r="D220" s="129">
        <v>362519</v>
      </c>
      <c r="E220" s="129">
        <v>1611346</v>
      </c>
      <c r="F220" s="162">
        <v>-77.4</v>
      </c>
      <c r="G220" s="123"/>
      <c r="H220" s="129">
        <v>559814</v>
      </c>
      <c r="I220" s="129">
        <v>2902951</v>
      </c>
      <c r="J220" s="162">
        <v>-64.1</v>
      </c>
      <c r="K220" s="188"/>
    </row>
    <row r="221" spans="1:11" ht="12.75">
      <c r="A221" s="161">
        <v>848</v>
      </c>
      <c r="B221" s="163"/>
      <c r="C221" s="30" t="s">
        <v>916</v>
      </c>
      <c r="D221" s="127">
        <v>558664</v>
      </c>
      <c r="E221" s="127">
        <v>7048961</v>
      </c>
      <c r="F221" s="162">
        <v>50.9</v>
      </c>
      <c r="G221" s="123"/>
      <c r="H221" s="129">
        <v>1214171</v>
      </c>
      <c r="I221" s="129">
        <v>14588551</v>
      </c>
      <c r="J221" s="162">
        <v>50.4</v>
      </c>
      <c r="K221" s="188"/>
    </row>
    <row r="222" spans="1:11" ht="12.75">
      <c r="A222" s="161">
        <v>849</v>
      </c>
      <c r="B222" s="163"/>
      <c r="C222" s="30" t="s">
        <v>338</v>
      </c>
      <c r="D222" s="129">
        <v>6432792</v>
      </c>
      <c r="E222" s="129">
        <v>22778856</v>
      </c>
      <c r="F222" s="162">
        <v>51.8</v>
      </c>
      <c r="G222" s="123"/>
      <c r="H222" s="129">
        <v>10525371</v>
      </c>
      <c r="I222" s="129">
        <v>37842552</v>
      </c>
      <c r="J222" s="162">
        <v>48</v>
      </c>
      <c r="K222" s="188"/>
    </row>
    <row r="223" spans="1:11" ht="12.75">
      <c r="A223" s="161">
        <v>850</v>
      </c>
      <c r="B223" s="163"/>
      <c r="C223" s="30" t="s">
        <v>339</v>
      </c>
      <c r="D223" s="129">
        <v>4</v>
      </c>
      <c r="E223" s="129">
        <v>1913</v>
      </c>
      <c r="F223" s="162">
        <v>20.7</v>
      </c>
      <c r="G223" s="123"/>
      <c r="H223" s="129">
        <v>10914</v>
      </c>
      <c r="I223" s="129">
        <v>7288</v>
      </c>
      <c r="J223" s="162">
        <v>359.8</v>
      </c>
      <c r="K223" s="188"/>
    </row>
    <row r="224" spans="1:11" ht="12.75">
      <c r="A224" s="161">
        <v>851</v>
      </c>
      <c r="B224" s="163"/>
      <c r="C224" s="30" t="s">
        <v>933</v>
      </c>
      <c r="D224" s="129">
        <v>666883</v>
      </c>
      <c r="E224" s="129">
        <v>9831280</v>
      </c>
      <c r="F224" s="162">
        <v>12.3</v>
      </c>
      <c r="G224" s="123"/>
      <c r="H224" s="129">
        <v>1420628</v>
      </c>
      <c r="I224" s="129">
        <v>19792863</v>
      </c>
      <c r="J224" s="162">
        <v>40.7</v>
      </c>
      <c r="K224" s="188"/>
    </row>
    <row r="225" spans="1:11" ht="12.75">
      <c r="A225" s="161">
        <v>852</v>
      </c>
      <c r="B225" s="163"/>
      <c r="C225" s="30" t="s">
        <v>340</v>
      </c>
      <c r="D225" s="129">
        <v>4415550</v>
      </c>
      <c r="E225" s="129">
        <v>74597869</v>
      </c>
      <c r="F225" s="162">
        <v>-16.4</v>
      </c>
      <c r="G225" s="123"/>
      <c r="H225" s="129">
        <v>7865303</v>
      </c>
      <c r="I225" s="129">
        <v>133686677</v>
      </c>
      <c r="J225" s="162">
        <v>2.3</v>
      </c>
      <c r="K225" s="188"/>
    </row>
    <row r="226" spans="1:11" ht="12.75">
      <c r="A226" s="161">
        <v>853</v>
      </c>
      <c r="B226" s="163"/>
      <c r="C226" s="30" t="s">
        <v>750</v>
      </c>
      <c r="D226" s="129">
        <v>99167</v>
      </c>
      <c r="E226" s="129">
        <v>11439911</v>
      </c>
      <c r="F226" s="162">
        <v>-7.5</v>
      </c>
      <c r="G226" s="123"/>
      <c r="H226" s="129">
        <v>246999</v>
      </c>
      <c r="I226" s="129">
        <v>28198832</v>
      </c>
      <c r="J226" s="162">
        <v>-6.3</v>
      </c>
      <c r="K226" s="188"/>
    </row>
    <row r="227" spans="1:11" ht="12.75">
      <c r="A227" s="161">
        <v>854</v>
      </c>
      <c r="B227" s="163"/>
      <c r="C227" s="30" t="s">
        <v>552</v>
      </c>
      <c r="D227" s="129">
        <v>237897</v>
      </c>
      <c r="E227" s="129">
        <v>2108600</v>
      </c>
      <c r="F227" s="162">
        <v>-23.4</v>
      </c>
      <c r="G227" s="123"/>
      <c r="H227" s="129">
        <v>430891</v>
      </c>
      <c r="I227" s="129">
        <v>3861590</v>
      </c>
      <c r="J227" s="162">
        <v>-30.8</v>
      </c>
      <c r="K227" s="188"/>
    </row>
    <row r="228" spans="1:11" ht="12.75">
      <c r="A228" s="161">
        <v>859</v>
      </c>
      <c r="B228" s="163"/>
      <c r="C228" s="30" t="s">
        <v>341</v>
      </c>
      <c r="D228" s="127">
        <v>5279812</v>
      </c>
      <c r="E228" s="127">
        <v>85861723</v>
      </c>
      <c r="F228" s="162">
        <v>6.1</v>
      </c>
      <c r="G228" s="123"/>
      <c r="H228" s="129">
        <v>10679008</v>
      </c>
      <c r="I228" s="129">
        <v>163902900</v>
      </c>
      <c r="J228" s="162">
        <v>3.5</v>
      </c>
      <c r="K228" s="188"/>
    </row>
    <row r="229" spans="1:11" ht="12.75">
      <c r="A229" s="161">
        <v>860</v>
      </c>
      <c r="B229" s="163"/>
      <c r="C229" s="30" t="s">
        <v>897</v>
      </c>
      <c r="D229" s="129">
        <v>1401408</v>
      </c>
      <c r="E229" s="129">
        <v>3172351</v>
      </c>
      <c r="F229" s="162">
        <v>-6.2</v>
      </c>
      <c r="G229" s="123"/>
      <c r="H229" s="129">
        <v>3120076</v>
      </c>
      <c r="I229" s="129">
        <v>6917654</v>
      </c>
      <c r="J229" s="162">
        <v>-0.2</v>
      </c>
      <c r="K229" s="188"/>
    </row>
    <row r="230" spans="1:11" ht="12.75">
      <c r="A230" s="161">
        <v>861</v>
      </c>
      <c r="B230" s="163"/>
      <c r="C230" s="30" t="s">
        <v>926</v>
      </c>
      <c r="D230" s="127">
        <v>7800246</v>
      </c>
      <c r="E230" s="127">
        <v>118881865</v>
      </c>
      <c r="F230" s="162">
        <v>10</v>
      </c>
      <c r="G230" s="123"/>
      <c r="H230" s="129">
        <v>15223064</v>
      </c>
      <c r="I230" s="129">
        <v>235496029</v>
      </c>
      <c r="J230" s="162">
        <v>20.9</v>
      </c>
      <c r="K230" s="188"/>
    </row>
    <row r="231" spans="1:11" ht="12.75">
      <c r="A231" s="161">
        <v>862</v>
      </c>
      <c r="B231" s="163"/>
      <c r="C231" s="30" t="s">
        <v>342</v>
      </c>
      <c r="D231" s="129">
        <v>335692</v>
      </c>
      <c r="E231" s="129">
        <v>6195564</v>
      </c>
      <c r="F231" s="162">
        <v>7.8</v>
      </c>
      <c r="G231" s="123"/>
      <c r="H231" s="129">
        <v>784805</v>
      </c>
      <c r="I231" s="129">
        <v>12960627</v>
      </c>
      <c r="J231" s="162">
        <v>19.9</v>
      </c>
      <c r="K231" s="188"/>
    </row>
    <row r="232" spans="1:11" ht="12.75">
      <c r="A232" s="161">
        <v>863</v>
      </c>
      <c r="B232" s="163"/>
      <c r="C232" s="30" t="s">
        <v>514</v>
      </c>
      <c r="D232" s="129">
        <v>40907</v>
      </c>
      <c r="E232" s="129">
        <v>27826811</v>
      </c>
      <c r="F232" s="162">
        <v>-2.1</v>
      </c>
      <c r="G232" s="123"/>
      <c r="H232" s="129">
        <v>95696</v>
      </c>
      <c r="I232" s="129">
        <v>57262088</v>
      </c>
      <c r="J232" s="162">
        <v>-0.8</v>
      </c>
      <c r="K232" s="188"/>
    </row>
    <row r="233" spans="1:11" ht="12.75">
      <c r="A233" s="161">
        <v>864</v>
      </c>
      <c r="B233" s="163"/>
      <c r="C233" s="30" t="s">
        <v>927</v>
      </c>
      <c r="D233" s="129">
        <v>102626</v>
      </c>
      <c r="E233" s="129">
        <v>10990070</v>
      </c>
      <c r="F233" s="162">
        <v>61.4</v>
      </c>
      <c r="G233" s="123"/>
      <c r="H233" s="129">
        <v>217475</v>
      </c>
      <c r="I233" s="129">
        <v>22569670</v>
      </c>
      <c r="J233" s="162">
        <v>146</v>
      </c>
      <c r="K233" s="188"/>
    </row>
    <row r="234" spans="1:11" ht="12.75">
      <c r="A234" s="161">
        <v>865</v>
      </c>
      <c r="B234" s="163"/>
      <c r="C234" s="30" t="s">
        <v>343</v>
      </c>
      <c r="D234" s="129">
        <v>3240338</v>
      </c>
      <c r="E234" s="129">
        <v>102429707</v>
      </c>
      <c r="F234" s="162">
        <v>23.2</v>
      </c>
      <c r="G234" s="123"/>
      <c r="H234" s="129">
        <v>5468953</v>
      </c>
      <c r="I234" s="129">
        <v>218073527</v>
      </c>
      <c r="J234" s="162">
        <v>44.4</v>
      </c>
      <c r="K234" s="188"/>
    </row>
    <row r="235" spans="1:11" ht="12.75">
      <c r="A235" s="161">
        <v>869</v>
      </c>
      <c r="B235" s="163"/>
      <c r="C235" s="30" t="s">
        <v>344</v>
      </c>
      <c r="D235" s="129">
        <v>2170184</v>
      </c>
      <c r="E235" s="129">
        <v>64188247</v>
      </c>
      <c r="F235" s="162">
        <v>-18.4</v>
      </c>
      <c r="G235" s="123"/>
      <c r="H235" s="129">
        <v>4293649</v>
      </c>
      <c r="I235" s="129">
        <v>125038471</v>
      </c>
      <c r="J235" s="162">
        <v>-9.2</v>
      </c>
      <c r="K235" s="188"/>
    </row>
    <row r="236" spans="1:11" ht="12.75">
      <c r="A236" s="161">
        <v>871</v>
      </c>
      <c r="B236" s="163"/>
      <c r="C236" s="30" t="s">
        <v>513</v>
      </c>
      <c r="D236" s="129">
        <v>690932</v>
      </c>
      <c r="E236" s="129">
        <v>56380343</v>
      </c>
      <c r="F236" s="162">
        <v>-7.3</v>
      </c>
      <c r="G236" s="123"/>
      <c r="H236" s="129">
        <v>1515408</v>
      </c>
      <c r="I236" s="129">
        <v>124309647</v>
      </c>
      <c r="J236" s="162">
        <v>8.6</v>
      </c>
      <c r="K236" s="188"/>
    </row>
    <row r="237" spans="1:11" ht="12.75">
      <c r="A237" s="161">
        <v>872</v>
      </c>
      <c r="B237" s="163"/>
      <c r="C237" s="30" t="s">
        <v>885</v>
      </c>
      <c r="D237" s="129">
        <v>1329675</v>
      </c>
      <c r="E237" s="129">
        <v>141019387</v>
      </c>
      <c r="F237" s="162">
        <v>3.5</v>
      </c>
      <c r="G237" s="123"/>
      <c r="H237" s="129">
        <v>2676326</v>
      </c>
      <c r="I237" s="129">
        <v>279151176</v>
      </c>
      <c r="J237" s="162">
        <v>15.1</v>
      </c>
      <c r="K237" s="188"/>
    </row>
    <row r="238" spans="1:11" ht="12.75">
      <c r="A238" s="161">
        <v>873</v>
      </c>
      <c r="B238" s="163"/>
      <c r="C238" s="30" t="s">
        <v>512</v>
      </c>
      <c r="D238" s="129">
        <v>398034</v>
      </c>
      <c r="E238" s="129">
        <v>66612149</v>
      </c>
      <c r="F238" s="162">
        <v>27.5</v>
      </c>
      <c r="G238" s="123"/>
      <c r="H238" s="129">
        <v>852432</v>
      </c>
      <c r="I238" s="129">
        <v>138265511</v>
      </c>
      <c r="J238" s="162">
        <v>29.5</v>
      </c>
      <c r="K238" s="188"/>
    </row>
    <row r="239" spans="1:11" ht="12.75">
      <c r="A239" s="161">
        <v>874</v>
      </c>
      <c r="B239" s="163"/>
      <c r="C239" s="30" t="s">
        <v>345</v>
      </c>
      <c r="D239" s="129">
        <v>465</v>
      </c>
      <c r="E239" s="129">
        <v>86353</v>
      </c>
      <c r="F239" s="162">
        <v>28.7</v>
      </c>
      <c r="G239" s="123"/>
      <c r="H239" s="129">
        <v>685</v>
      </c>
      <c r="I239" s="129">
        <v>155197</v>
      </c>
      <c r="J239" s="162">
        <v>-3.8</v>
      </c>
      <c r="K239" s="188"/>
    </row>
    <row r="240" spans="1:11" ht="12.75">
      <c r="A240" s="161">
        <v>875</v>
      </c>
      <c r="B240" s="163"/>
      <c r="C240" s="30" t="s">
        <v>887</v>
      </c>
      <c r="D240" s="127">
        <v>3982532</v>
      </c>
      <c r="E240" s="127">
        <v>16038764</v>
      </c>
      <c r="F240" s="162">
        <v>34.3</v>
      </c>
      <c r="G240" s="123"/>
      <c r="H240" s="129">
        <v>7728337</v>
      </c>
      <c r="I240" s="129">
        <v>29765339</v>
      </c>
      <c r="J240" s="162">
        <v>21</v>
      </c>
      <c r="K240" s="188"/>
    </row>
    <row r="241" spans="1:11" ht="12.75">
      <c r="A241" s="161">
        <v>876</v>
      </c>
      <c r="B241" s="163"/>
      <c r="C241" s="30" t="s">
        <v>346</v>
      </c>
      <c r="D241" s="129">
        <v>15129</v>
      </c>
      <c r="E241" s="129">
        <v>532209</v>
      </c>
      <c r="F241" s="162">
        <v>2.4</v>
      </c>
      <c r="G241" s="123"/>
      <c r="H241" s="129">
        <v>37533</v>
      </c>
      <c r="I241" s="129">
        <v>1094162</v>
      </c>
      <c r="J241" s="162">
        <v>-4.1</v>
      </c>
      <c r="K241" s="188"/>
    </row>
    <row r="242" spans="1:11" ht="12.75">
      <c r="A242" s="161">
        <v>877</v>
      </c>
      <c r="B242" s="163"/>
      <c r="C242" s="30" t="s">
        <v>347</v>
      </c>
      <c r="D242" s="127">
        <v>633551</v>
      </c>
      <c r="E242" s="127">
        <v>5383123</v>
      </c>
      <c r="F242" s="162">
        <v>41.2</v>
      </c>
      <c r="G242" s="123"/>
      <c r="H242" s="129">
        <v>1112646</v>
      </c>
      <c r="I242" s="129">
        <v>9163472</v>
      </c>
      <c r="J242" s="162">
        <v>32.7</v>
      </c>
      <c r="K242" s="188"/>
    </row>
    <row r="243" spans="1:11" ht="12.75">
      <c r="A243" s="161">
        <v>878</v>
      </c>
      <c r="B243" s="163"/>
      <c r="C243" s="30" t="s">
        <v>348</v>
      </c>
      <c r="D243" s="129">
        <v>97</v>
      </c>
      <c r="E243" s="129">
        <v>100493</v>
      </c>
      <c r="F243" s="162">
        <v>75</v>
      </c>
      <c r="G243" s="123"/>
      <c r="H243" s="129">
        <v>156</v>
      </c>
      <c r="I243" s="129">
        <v>145782</v>
      </c>
      <c r="J243" s="162">
        <v>52.1</v>
      </c>
      <c r="K243" s="188"/>
    </row>
    <row r="244" spans="1:11" ht="12.75">
      <c r="A244" s="161">
        <v>881</v>
      </c>
      <c r="B244" s="163"/>
      <c r="C244" s="30" t="s">
        <v>349</v>
      </c>
      <c r="D244" s="129">
        <v>4663837</v>
      </c>
      <c r="E244" s="129">
        <v>8148690</v>
      </c>
      <c r="F244" s="162">
        <v>29.3</v>
      </c>
      <c r="G244" s="123"/>
      <c r="H244" s="129">
        <v>8320840</v>
      </c>
      <c r="I244" s="129">
        <v>14780280</v>
      </c>
      <c r="J244" s="162">
        <v>23.6</v>
      </c>
      <c r="K244" s="188"/>
    </row>
    <row r="245" spans="1:11" ht="12.75">
      <c r="A245" s="161">
        <v>882</v>
      </c>
      <c r="B245" s="163"/>
      <c r="C245" s="30" t="s">
        <v>350</v>
      </c>
      <c r="D245" s="129">
        <v>2585</v>
      </c>
      <c r="E245" s="129">
        <v>75966</v>
      </c>
      <c r="F245" s="162">
        <v>590.6</v>
      </c>
      <c r="G245" s="123"/>
      <c r="H245" s="129">
        <v>2635</v>
      </c>
      <c r="I245" s="129">
        <v>90966</v>
      </c>
      <c r="J245" s="162">
        <v>727</v>
      </c>
      <c r="K245" s="188"/>
    </row>
    <row r="246" spans="1:11" ht="12.75">
      <c r="A246" s="161">
        <v>883</v>
      </c>
      <c r="B246" s="163"/>
      <c r="C246" s="30" t="s">
        <v>351</v>
      </c>
      <c r="D246" s="129">
        <v>4421</v>
      </c>
      <c r="E246" s="129">
        <v>771864</v>
      </c>
      <c r="F246" s="162">
        <v>26.5</v>
      </c>
      <c r="G246" s="123"/>
      <c r="H246" s="129">
        <v>8480</v>
      </c>
      <c r="I246" s="129">
        <v>1496500</v>
      </c>
      <c r="J246" s="162">
        <v>17.3</v>
      </c>
      <c r="K246" s="188"/>
    </row>
    <row r="247" spans="1:11" ht="12.75">
      <c r="A247" s="161">
        <v>884</v>
      </c>
      <c r="B247" s="163"/>
      <c r="C247" s="30" t="s">
        <v>352</v>
      </c>
      <c r="D247" s="129">
        <v>49578064</v>
      </c>
      <c r="E247" s="129">
        <v>368017174</v>
      </c>
      <c r="F247" s="162">
        <v>32.7</v>
      </c>
      <c r="G247" s="123"/>
      <c r="H247" s="129">
        <v>105198824</v>
      </c>
      <c r="I247" s="129">
        <v>768367756</v>
      </c>
      <c r="J247" s="162">
        <v>58</v>
      </c>
      <c r="K247" s="188"/>
    </row>
    <row r="248" spans="1:11" ht="12.75">
      <c r="A248" s="161">
        <v>885</v>
      </c>
      <c r="B248" s="163"/>
      <c r="C248" s="30" t="s">
        <v>353</v>
      </c>
      <c r="D248" s="129">
        <v>30155657</v>
      </c>
      <c r="E248" s="129">
        <v>271726363</v>
      </c>
      <c r="F248" s="162">
        <v>-10</v>
      </c>
      <c r="G248" s="123"/>
      <c r="H248" s="129">
        <v>61652843</v>
      </c>
      <c r="I248" s="129">
        <v>512053741</v>
      </c>
      <c r="J248" s="162">
        <v>-12.5</v>
      </c>
      <c r="K248" s="188"/>
    </row>
    <row r="249" spans="1:11" ht="12.75">
      <c r="A249" s="161">
        <v>886</v>
      </c>
      <c r="B249" s="163"/>
      <c r="C249" s="30" t="s">
        <v>354</v>
      </c>
      <c r="D249" s="129">
        <v>53380</v>
      </c>
      <c r="E249" s="129">
        <v>764338</v>
      </c>
      <c r="F249" s="162">
        <v>-51.5</v>
      </c>
      <c r="G249" s="123"/>
      <c r="H249" s="129">
        <v>252820</v>
      </c>
      <c r="I249" s="129">
        <v>2054715</v>
      </c>
      <c r="J249" s="162">
        <v>6.8</v>
      </c>
      <c r="K249" s="188"/>
    </row>
    <row r="250" spans="1:11" ht="12.75">
      <c r="A250" s="161">
        <v>887</v>
      </c>
      <c r="B250" s="163"/>
      <c r="C250" s="30" t="s">
        <v>355</v>
      </c>
      <c r="D250" s="129">
        <v>2160464</v>
      </c>
      <c r="E250" s="129">
        <v>15677483</v>
      </c>
      <c r="F250" s="162">
        <v>-12.8</v>
      </c>
      <c r="G250" s="123"/>
      <c r="H250" s="129">
        <v>3830935</v>
      </c>
      <c r="I250" s="129">
        <v>28034535</v>
      </c>
      <c r="J250" s="162">
        <v>-4.8</v>
      </c>
      <c r="K250" s="188"/>
    </row>
    <row r="251" spans="1:11" ht="12.75">
      <c r="A251" s="161">
        <v>888</v>
      </c>
      <c r="B251" s="163"/>
      <c r="C251" s="30" t="s">
        <v>511</v>
      </c>
      <c r="D251" s="129">
        <v>9446</v>
      </c>
      <c r="E251" s="129">
        <v>504539</v>
      </c>
      <c r="F251" s="162">
        <v>0.5</v>
      </c>
      <c r="G251" s="123"/>
      <c r="H251" s="129">
        <v>17411</v>
      </c>
      <c r="I251" s="129">
        <v>797273</v>
      </c>
      <c r="J251" s="162">
        <v>-3.4</v>
      </c>
      <c r="K251" s="188"/>
    </row>
    <row r="252" spans="1:11" ht="12.75">
      <c r="A252" s="161">
        <v>889</v>
      </c>
      <c r="B252" s="163"/>
      <c r="C252" s="30" t="s">
        <v>356</v>
      </c>
      <c r="D252" s="129">
        <v>9696129</v>
      </c>
      <c r="E252" s="129">
        <v>39076478</v>
      </c>
      <c r="F252" s="162">
        <v>104.6</v>
      </c>
      <c r="G252" s="123"/>
      <c r="H252" s="129">
        <v>16444484</v>
      </c>
      <c r="I252" s="129">
        <v>66453030</v>
      </c>
      <c r="J252" s="162">
        <v>96</v>
      </c>
      <c r="K252" s="188"/>
    </row>
    <row r="253" spans="1:11" ht="12.75">
      <c r="A253" s="161">
        <v>891</v>
      </c>
      <c r="B253" s="163"/>
      <c r="C253" s="30" t="s">
        <v>494</v>
      </c>
      <c r="D253" s="129">
        <v>409915</v>
      </c>
      <c r="E253" s="129">
        <v>4969078</v>
      </c>
      <c r="F253" s="162">
        <v>661.8</v>
      </c>
      <c r="G253" s="123"/>
      <c r="H253" s="129">
        <v>563386</v>
      </c>
      <c r="I253" s="129">
        <v>9805272</v>
      </c>
      <c r="J253" s="162">
        <v>-6.8</v>
      </c>
      <c r="K253" s="188"/>
    </row>
    <row r="254" spans="1:11" ht="12.75">
      <c r="A254" s="161">
        <v>896</v>
      </c>
      <c r="B254" s="163"/>
      <c r="C254" s="30" t="s">
        <v>357</v>
      </c>
      <c r="D254" s="129">
        <v>1206812</v>
      </c>
      <c r="E254" s="129">
        <v>19579732</v>
      </c>
      <c r="F254" s="162">
        <v>-46.2</v>
      </c>
      <c r="G254" s="123"/>
      <c r="H254" s="129">
        <v>3263831</v>
      </c>
      <c r="I254" s="129">
        <v>46337622</v>
      </c>
      <c r="J254" s="162">
        <v>-12.2</v>
      </c>
      <c r="K254" s="188"/>
    </row>
    <row r="255" spans="1:11" s="17" customFormat="1" ht="24" customHeight="1">
      <c r="A255" s="72"/>
      <c r="B255" s="66" t="s">
        <v>206</v>
      </c>
      <c r="C255" s="50"/>
      <c r="D255" s="126">
        <v>1223569780</v>
      </c>
      <c r="E255" s="126">
        <v>3167715117</v>
      </c>
      <c r="F255" s="159">
        <v>10.4</v>
      </c>
      <c r="G255" s="124"/>
      <c r="H255" s="126">
        <v>2335293242</v>
      </c>
      <c r="I255" s="126">
        <v>6216813396</v>
      </c>
      <c r="J255" s="159">
        <v>17.4</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1.140625" style="128" customWidth="1"/>
    <col min="7" max="7" width="0.5625" style="128" customWidth="1"/>
    <col min="8" max="9" width="12.7109375" style="0" customWidth="1"/>
    <col min="10" max="10" width="11.140625" style="28" customWidth="1"/>
    <col min="11" max="11" width="0.13671875" style="0" customWidth="1"/>
  </cols>
  <sheetData>
    <row r="1" spans="1:11" ht="17.25">
      <c r="A1" s="492" t="s">
        <v>69</v>
      </c>
      <c r="B1" s="492"/>
      <c r="C1" s="492"/>
      <c r="D1" s="492"/>
      <c r="E1" s="492"/>
      <c r="F1" s="492"/>
      <c r="G1" s="492"/>
      <c r="H1" s="492"/>
      <c r="I1" s="569"/>
      <c r="J1" s="569"/>
      <c r="K1" s="540"/>
    </row>
    <row r="2" spans="2:10" ht="12.75">
      <c r="B2" s="14"/>
      <c r="C2" s="11"/>
      <c r="D2" s="10"/>
      <c r="E2" s="10"/>
      <c r="F2" s="125"/>
      <c r="G2" s="125"/>
      <c r="H2" s="7"/>
      <c r="I2" s="7"/>
      <c r="J2" s="7"/>
    </row>
    <row r="3" spans="1:11" ht="18" customHeight="1">
      <c r="A3" s="544" t="s">
        <v>1243</v>
      </c>
      <c r="B3" s="561" t="s">
        <v>765</v>
      </c>
      <c r="C3" s="562"/>
      <c r="D3" s="541" t="s">
        <v>1204</v>
      </c>
      <c r="E3" s="542"/>
      <c r="F3" s="542"/>
      <c r="G3" s="543"/>
      <c r="H3" s="502" t="s">
        <v>1215</v>
      </c>
      <c r="I3" s="551"/>
      <c r="J3" s="551"/>
      <c r="K3" s="552"/>
    </row>
    <row r="4" spans="1:11" ht="16.5" customHeight="1">
      <c r="A4" s="545"/>
      <c r="B4" s="559"/>
      <c r="C4" s="448"/>
      <c r="D4" s="62" t="s">
        <v>487</v>
      </c>
      <c r="E4" s="553" t="s">
        <v>488</v>
      </c>
      <c r="F4" s="554"/>
      <c r="G4" s="555"/>
      <c r="H4" s="158" t="s">
        <v>487</v>
      </c>
      <c r="I4" s="570" t="s">
        <v>488</v>
      </c>
      <c r="J4" s="571"/>
      <c r="K4" s="540"/>
    </row>
    <row r="5" spans="1:11" ht="15" customHeight="1">
      <c r="A5" s="545"/>
      <c r="B5" s="559"/>
      <c r="C5" s="448"/>
      <c r="D5" s="559" t="s">
        <v>114</v>
      </c>
      <c r="E5" s="563" t="s">
        <v>110</v>
      </c>
      <c r="F5" s="547" t="s">
        <v>1244</v>
      </c>
      <c r="G5" s="548"/>
      <c r="H5" s="566" t="s">
        <v>114</v>
      </c>
      <c r="I5" s="566" t="s">
        <v>110</v>
      </c>
      <c r="J5" s="547" t="s">
        <v>1250</v>
      </c>
      <c r="K5" s="556"/>
    </row>
    <row r="6" spans="1:11" ht="12.75">
      <c r="A6" s="545"/>
      <c r="B6" s="559"/>
      <c r="C6" s="448"/>
      <c r="D6" s="559"/>
      <c r="E6" s="564"/>
      <c r="F6" s="549"/>
      <c r="G6" s="465"/>
      <c r="H6" s="567"/>
      <c r="I6" s="567"/>
      <c r="J6" s="549"/>
      <c r="K6" s="557"/>
    </row>
    <row r="7" spans="1:11" ht="18.75" customHeight="1">
      <c r="A7" s="545"/>
      <c r="B7" s="559"/>
      <c r="C7" s="448"/>
      <c r="D7" s="559"/>
      <c r="E7" s="564"/>
      <c r="F7" s="549"/>
      <c r="G7" s="465"/>
      <c r="H7" s="567"/>
      <c r="I7" s="567"/>
      <c r="J7" s="549"/>
      <c r="K7" s="557"/>
    </row>
    <row r="8" spans="1:11" ht="20.25" customHeight="1">
      <c r="A8" s="546"/>
      <c r="B8" s="560"/>
      <c r="C8" s="449"/>
      <c r="D8" s="560"/>
      <c r="E8" s="565"/>
      <c r="F8" s="550"/>
      <c r="G8" s="466"/>
      <c r="H8" s="568"/>
      <c r="I8" s="568"/>
      <c r="J8" s="550"/>
      <c r="K8" s="558"/>
    </row>
    <row r="9" spans="1:10" ht="12.75">
      <c r="A9" s="117"/>
      <c r="B9" s="41"/>
      <c r="C9" s="29"/>
      <c r="D9" s="10"/>
      <c r="E9" s="10"/>
      <c r="F9" s="125"/>
      <c r="G9" s="125"/>
      <c r="H9" s="10"/>
      <c r="I9" s="10"/>
      <c r="J9" s="10"/>
    </row>
    <row r="10" spans="1:11" s="17" customFormat="1" ht="12.75">
      <c r="A10" s="120" t="s">
        <v>213</v>
      </c>
      <c r="B10" s="44" t="s">
        <v>496</v>
      </c>
      <c r="C10" s="50"/>
      <c r="D10" s="126">
        <v>124610200</v>
      </c>
      <c r="E10" s="126">
        <v>168592700</v>
      </c>
      <c r="F10" s="159">
        <v>31</v>
      </c>
      <c r="G10" s="124"/>
      <c r="H10" s="126">
        <v>247340357</v>
      </c>
      <c r="I10" s="126">
        <v>338638937</v>
      </c>
      <c r="J10" s="159">
        <v>27.6</v>
      </c>
      <c r="K10" s="187"/>
    </row>
    <row r="11" spans="1:11" s="17" customFormat="1" ht="24" customHeight="1">
      <c r="A11" s="160">
        <v>1</v>
      </c>
      <c r="B11" s="66" t="s">
        <v>214</v>
      </c>
      <c r="C11" s="50"/>
      <c r="D11" s="126">
        <v>1644776</v>
      </c>
      <c r="E11" s="126">
        <v>2729742</v>
      </c>
      <c r="F11" s="159">
        <v>-14.9</v>
      </c>
      <c r="G11" s="124"/>
      <c r="H11" s="126">
        <v>3606239</v>
      </c>
      <c r="I11" s="126">
        <v>5996951</v>
      </c>
      <c r="J11" s="159">
        <v>40.7</v>
      </c>
      <c r="K11" s="187"/>
    </row>
    <row r="12" spans="1:11" ht="24" customHeight="1">
      <c r="A12" s="161">
        <v>101</v>
      </c>
      <c r="B12" s="39"/>
      <c r="C12" s="30" t="s">
        <v>215</v>
      </c>
      <c r="D12" s="129">
        <v>2770</v>
      </c>
      <c r="E12" s="129">
        <v>15682</v>
      </c>
      <c r="F12" s="162" t="s">
        <v>749</v>
      </c>
      <c r="G12" s="123"/>
      <c r="H12" s="129">
        <v>4770</v>
      </c>
      <c r="I12" s="129">
        <v>34949</v>
      </c>
      <c r="J12" s="162" t="s">
        <v>749</v>
      </c>
      <c r="K12" s="188"/>
    </row>
    <row r="13" spans="1:11" ht="12.75">
      <c r="A13" s="161">
        <v>102</v>
      </c>
      <c r="B13" s="39"/>
      <c r="C13" s="30" t="s">
        <v>216</v>
      </c>
      <c r="D13" s="129" t="s">
        <v>109</v>
      </c>
      <c r="E13" s="129" t="s">
        <v>109</v>
      </c>
      <c r="F13" s="162" t="s">
        <v>109</v>
      </c>
      <c r="G13" s="123"/>
      <c r="H13" s="129" t="s">
        <v>109</v>
      </c>
      <c r="I13" s="129" t="s">
        <v>109</v>
      </c>
      <c r="J13" s="162" t="s">
        <v>109</v>
      </c>
      <c r="K13" s="188"/>
    </row>
    <row r="14" spans="1:11" ht="12.75">
      <c r="A14" s="161">
        <v>103</v>
      </c>
      <c r="B14" s="39"/>
      <c r="C14" s="30" t="s">
        <v>217</v>
      </c>
      <c r="D14" s="129">
        <v>1641961</v>
      </c>
      <c r="E14" s="129">
        <v>2708906</v>
      </c>
      <c r="F14" s="162">
        <v>-15.2</v>
      </c>
      <c r="G14" s="123"/>
      <c r="H14" s="129">
        <v>3570257</v>
      </c>
      <c r="I14" s="129">
        <v>5894498</v>
      </c>
      <c r="J14" s="162">
        <v>40.9</v>
      </c>
      <c r="K14" s="188"/>
    </row>
    <row r="15" spans="1:11" ht="12.75">
      <c r="A15" s="161">
        <v>105</v>
      </c>
      <c r="B15" s="39"/>
      <c r="C15" s="30" t="s">
        <v>218</v>
      </c>
      <c r="D15" s="129" t="s">
        <v>109</v>
      </c>
      <c r="E15" s="129" t="s">
        <v>109</v>
      </c>
      <c r="F15" s="162">
        <v>-100</v>
      </c>
      <c r="G15" s="123"/>
      <c r="H15" s="129">
        <v>31097</v>
      </c>
      <c r="I15" s="129">
        <v>53803</v>
      </c>
      <c r="J15" s="162">
        <v>-24.9</v>
      </c>
      <c r="K15" s="188"/>
    </row>
    <row r="16" spans="1:11" ht="12.75">
      <c r="A16" s="161">
        <v>107</v>
      </c>
      <c r="B16" s="39"/>
      <c r="C16" s="30" t="s">
        <v>548</v>
      </c>
      <c r="D16" s="129" t="s">
        <v>109</v>
      </c>
      <c r="E16" s="129" t="s">
        <v>109</v>
      </c>
      <c r="F16" s="296" t="s">
        <v>109</v>
      </c>
      <c r="G16" s="123"/>
      <c r="H16" s="129" t="s">
        <v>109</v>
      </c>
      <c r="I16" s="129" t="s">
        <v>109</v>
      </c>
      <c r="J16" s="162" t="s">
        <v>109</v>
      </c>
      <c r="K16" s="188"/>
    </row>
    <row r="17" spans="1:11" ht="12.75">
      <c r="A17" s="161">
        <v>109</v>
      </c>
      <c r="B17" s="39"/>
      <c r="C17" s="30" t="s">
        <v>219</v>
      </c>
      <c r="D17" s="129">
        <v>45</v>
      </c>
      <c r="E17" s="129">
        <v>5154</v>
      </c>
      <c r="F17" s="296">
        <v>-43.3</v>
      </c>
      <c r="G17" s="123"/>
      <c r="H17" s="129">
        <v>115</v>
      </c>
      <c r="I17" s="129">
        <v>13701</v>
      </c>
      <c r="J17" s="296">
        <v>50.6</v>
      </c>
      <c r="K17" s="188"/>
    </row>
    <row r="18" spans="1:11" s="17" customFormat="1" ht="24" customHeight="1">
      <c r="A18" s="160">
        <v>2</v>
      </c>
      <c r="B18" s="66" t="s">
        <v>220</v>
      </c>
      <c r="C18" s="50"/>
      <c r="D18" s="126">
        <v>16569658</v>
      </c>
      <c r="E18" s="126">
        <v>41864860</v>
      </c>
      <c r="F18" s="159">
        <v>34.9</v>
      </c>
      <c r="G18" s="124"/>
      <c r="H18" s="126">
        <v>30852465</v>
      </c>
      <c r="I18" s="126">
        <v>81714517</v>
      </c>
      <c r="J18" s="159">
        <v>34.6</v>
      </c>
      <c r="K18" s="187"/>
    </row>
    <row r="19" spans="1:11" ht="24" customHeight="1">
      <c r="A19" s="161">
        <v>201</v>
      </c>
      <c r="B19" s="39"/>
      <c r="C19" s="30" t="s">
        <v>547</v>
      </c>
      <c r="D19" s="129">
        <v>5772963</v>
      </c>
      <c r="E19" s="129">
        <v>9201759</v>
      </c>
      <c r="F19" s="162">
        <v>12.9</v>
      </c>
      <c r="G19" s="123"/>
      <c r="H19" s="129">
        <v>10292291</v>
      </c>
      <c r="I19" s="129">
        <v>16961032</v>
      </c>
      <c r="J19" s="162">
        <v>21.3</v>
      </c>
      <c r="K19" s="188"/>
    </row>
    <row r="20" spans="1:11" ht="12.75">
      <c r="A20" s="161">
        <v>202</v>
      </c>
      <c r="B20" s="39"/>
      <c r="C20" s="30" t="s">
        <v>221</v>
      </c>
      <c r="D20" s="129">
        <v>299797</v>
      </c>
      <c r="E20" s="129">
        <v>1025122</v>
      </c>
      <c r="F20" s="162">
        <v>-71.8</v>
      </c>
      <c r="G20" s="123"/>
      <c r="H20" s="129">
        <v>1775922</v>
      </c>
      <c r="I20" s="129">
        <v>6884307</v>
      </c>
      <c r="J20" s="162">
        <v>48.7</v>
      </c>
      <c r="K20" s="188"/>
    </row>
    <row r="21" spans="1:11" ht="12.75">
      <c r="A21" s="161">
        <v>203</v>
      </c>
      <c r="B21" s="39"/>
      <c r="C21" s="30" t="s">
        <v>546</v>
      </c>
      <c r="D21" s="129">
        <v>2463504</v>
      </c>
      <c r="E21" s="129">
        <v>11662077</v>
      </c>
      <c r="F21" s="162">
        <v>96.4</v>
      </c>
      <c r="G21" s="123"/>
      <c r="H21" s="129">
        <v>4979214</v>
      </c>
      <c r="I21" s="129">
        <v>22670471</v>
      </c>
      <c r="J21" s="162">
        <v>138.1</v>
      </c>
      <c r="K21" s="188"/>
    </row>
    <row r="22" spans="1:11" ht="12.75">
      <c r="A22" s="161">
        <v>204</v>
      </c>
      <c r="B22" s="39"/>
      <c r="C22" s="30" t="s">
        <v>223</v>
      </c>
      <c r="D22" s="129">
        <v>5792298</v>
      </c>
      <c r="E22" s="129">
        <v>16229877</v>
      </c>
      <c r="F22" s="162">
        <v>131.6</v>
      </c>
      <c r="G22" s="123"/>
      <c r="H22" s="129">
        <v>9346127</v>
      </c>
      <c r="I22" s="129">
        <v>26806374</v>
      </c>
      <c r="J22" s="162">
        <v>50</v>
      </c>
      <c r="K22" s="188"/>
    </row>
    <row r="23" spans="1:11" ht="12.75">
      <c r="A23" s="161">
        <v>206</v>
      </c>
      <c r="B23" s="39"/>
      <c r="C23" s="30" t="s">
        <v>898</v>
      </c>
      <c r="D23" s="129">
        <v>419501</v>
      </c>
      <c r="E23" s="129">
        <v>1470879</v>
      </c>
      <c r="F23" s="162">
        <v>-33.7</v>
      </c>
      <c r="G23" s="123"/>
      <c r="H23" s="129">
        <v>926734</v>
      </c>
      <c r="I23" s="129">
        <v>3478765</v>
      </c>
      <c r="J23" s="162">
        <v>-5.6</v>
      </c>
      <c r="K23" s="188"/>
    </row>
    <row r="24" spans="1:11" ht="12.75">
      <c r="A24" s="161">
        <v>208</v>
      </c>
      <c r="B24" s="39"/>
      <c r="C24" s="30" t="s">
        <v>555</v>
      </c>
      <c r="D24" s="129">
        <v>58</v>
      </c>
      <c r="E24" s="129">
        <v>864</v>
      </c>
      <c r="F24" s="162">
        <v>-98.6</v>
      </c>
      <c r="G24" s="123"/>
      <c r="H24" s="129">
        <v>58</v>
      </c>
      <c r="I24" s="129">
        <v>864</v>
      </c>
      <c r="J24" s="162">
        <v>-99</v>
      </c>
      <c r="K24" s="188"/>
    </row>
    <row r="25" spans="1:11" ht="12.75">
      <c r="A25" s="163">
        <v>209</v>
      </c>
      <c r="B25" s="130"/>
      <c r="C25" s="30" t="s">
        <v>556</v>
      </c>
      <c r="D25" s="129">
        <v>1600706</v>
      </c>
      <c r="E25" s="129">
        <v>1725275</v>
      </c>
      <c r="F25" s="162">
        <v>-54.3</v>
      </c>
      <c r="G25" s="123"/>
      <c r="H25" s="129">
        <v>3263893</v>
      </c>
      <c r="I25" s="129">
        <v>3999503</v>
      </c>
      <c r="J25" s="162">
        <v>-61.4</v>
      </c>
      <c r="K25" s="188"/>
    </row>
    <row r="26" spans="1:11" ht="12.75">
      <c r="A26" s="163">
        <v>211</v>
      </c>
      <c r="B26" s="130"/>
      <c r="C26" s="30" t="s">
        <v>545</v>
      </c>
      <c r="D26" s="129" t="s">
        <v>109</v>
      </c>
      <c r="E26" s="129" t="s">
        <v>109</v>
      </c>
      <c r="F26" s="162" t="s">
        <v>109</v>
      </c>
      <c r="G26" s="123"/>
      <c r="H26" s="129" t="s">
        <v>109</v>
      </c>
      <c r="I26" s="129" t="s">
        <v>109</v>
      </c>
      <c r="J26" s="162" t="s">
        <v>109</v>
      </c>
      <c r="K26" s="188"/>
    </row>
    <row r="27" spans="1:11" ht="12.75">
      <c r="A27" s="163">
        <v>219</v>
      </c>
      <c r="B27" s="130"/>
      <c r="C27" s="30" t="s">
        <v>224</v>
      </c>
      <c r="D27" s="129">
        <v>220831</v>
      </c>
      <c r="E27" s="129">
        <v>549007</v>
      </c>
      <c r="F27" s="162">
        <v>130.8</v>
      </c>
      <c r="G27" s="123"/>
      <c r="H27" s="129">
        <v>268226</v>
      </c>
      <c r="I27" s="129">
        <v>913201</v>
      </c>
      <c r="J27" s="162">
        <v>66.6</v>
      </c>
      <c r="K27" s="188"/>
    </row>
    <row r="28" spans="1:11" s="17" customFormat="1" ht="24" customHeight="1">
      <c r="A28" s="155">
        <v>3</v>
      </c>
      <c r="B28" s="131" t="s">
        <v>225</v>
      </c>
      <c r="C28" s="50"/>
      <c r="D28" s="126">
        <v>91131897</v>
      </c>
      <c r="E28" s="126">
        <v>109326178</v>
      </c>
      <c r="F28" s="159">
        <v>28.3</v>
      </c>
      <c r="G28" s="124"/>
      <c r="H28" s="126">
        <v>174329762</v>
      </c>
      <c r="I28" s="126">
        <v>220587743</v>
      </c>
      <c r="J28" s="159">
        <v>21.6</v>
      </c>
      <c r="K28" s="187"/>
    </row>
    <row r="29" spans="1:11" ht="24" customHeight="1">
      <c r="A29" s="163">
        <v>301</v>
      </c>
      <c r="B29" s="130"/>
      <c r="C29" s="30" t="s">
        <v>226</v>
      </c>
      <c r="D29" s="129">
        <v>1468810</v>
      </c>
      <c r="E29" s="129">
        <v>392022</v>
      </c>
      <c r="F29" s="162">
        <v>803.5</v>
      </c>
      <c r="G29" s="123"/>
      <c r="H29" s="129">
        <v>4510150</v>
      </c>
      <c r="I29" s="129">
        <v>1163151</v>
      </c>
      <c r="J29" s="162">
        <v>518.8</v>
      </c>
      <c r="K29" s="188"/>
    </row>
    <row r="30" spans="1:11" ht="12.75">
      <c r="A30" s="163">
        <v>302</v>
      </c>
      <c r="B30" s="130"/>
      <c r="C30" s="30" t="s">
        <v>227</v>
      </c>
      <c r="D30" s="129">
        <v>682760</v>
      </c>
      <c r="E30" s="129">
        <v>136552</v>
      </c>
      <c r="F30" s="162">
        <v>372</v>
      </c>
      <c r="G30" s="123"/>
      <c r="H30" s="129">
        <v>682760</v>
      </c>
      <c r="I30" s="129">
        <v>136552</v>
      </c>
      <c r="J30" s="162">
        <v>70.6</v>
      </c>
      <c r="K30" s="188"/>
    </row>
    <row r="31" spans="1:11" ht="12.75">
      <c r="A31" s="163">
        <v>303</v>
      </c>
      <c r="B31" s="130"/>
      <c r="C31" s="30" t="s">
        <v>228</v>
      </c>
      <c r="D31" s="129">
        <v>3801851</v>
      </c>
      <c r="E31" s="129">
        <v>711817</v>
      </c>
      <c r="F31" s="162">
        <v>-2.7</v>
      </c>
      <c r="G31" s="123"/>
      <c r="H31" s="129">
        <v>4446989</v>
      </c>
      <c r="I31" s="129">
        <v>845783</v>
      </c>
      <c r="J31" s="162">
        <v>-6.2</v>
      </c>
      <c r="K31" s="188"/>
    </row>
    <row r="32" spans="1:11" ht="12.75">
      <c r="A32" s="163">
        <v>304</v>
      </c>
      <c r="B32" s="130"/>
      <c r="C32" s="30" t="s">
        <v>229</v>
      </c>
      <c r="D32" s="129" t="s">
        <v>109</v>
      </c>
      <c r="E32" s="129" t="s">
        <v>109</v>
      </c>
      <c r="F32" s="162">
        <v>-100</v>
      </c>
      <c r="G32" s="123"/>
      <c r="H32" s="129" t="s">
        <v>109</v>
      </c>
      <c r="I32" s="129" t="s">
        <v>109</v>
      </c>
      <c r="J32" s="162">
        <v>-100</v>
      </c>
      <c r="K32" s="188"/>
    </row>
    <row r="33" spans="1:11" ht="12.75">
      <c r="A33" s="163">
        <v>305</v>
      </c>
      <c r="B33" s="130"/>
      <c r="C33" s="30" t="s">
        <v>230</v>
      </c>
      <c r="D33" s="129">
        <v>1510603</v>
      </c>
      <c r="E33" s="129">
        <v>397783</v>
      </c>
      <c r="F33" s="162">
        <v>-19.3</v>
      </c>
      <c r="G33" s="123"/>
      <c r="H33" s="129">
        <v>1955210</v>
      </c>
      <c r="I33" s="129">
        <v>620180</v>
      </c>
      <c r="J33" s="162">
        <v>-16.9</v>
      </c>
      <c r="K33" s="188"/>
    </row>
    <row r="34" spans="1:11" ht="12.75">
      <c r="A34" s="163">
        <v>308</v>
      </c>
      <c r="B34" s="130"/>
      <c r="C34" s="30" t="s">
        <v>899</v>
      </c>
      <c r="D34" s="129" t="s">
        <v>109</v>
      </c>
      <c r="E34" s="129" t="s">
        <v>109</v>
      </c>
      <c r="F34" s="162">
        <v>-100</v>
      </c>
      <c r="G34" s="123"/>
      <c r="H34" s="129" t="s">
        <v>109</v>
      </c>
      <c r="I34" s="129" t="s">
        <v>109</v>
      </c>
      <c r="J34" s="162">
        <v>-100</v>
      </c>
      <c r="K34" s="188"/>
    </row>
    <row r="35" spans="1:11" ht="12.75">
      <c r="A35" s="163">
        <v>309</v>
      </c>
      <c r="B35" s="130"/>
      <c r="C35" s="30" t="s">
        <v>231</v>
      </c>
      <c r="D35" s="129">
        <v>104998</v>
      </c>
      <c r="E35" s="129">
        <v>85244</v>
      </c>
      <c r="F35" s="162">
        <v>-5.2</v>
      </c>
      <c r="G35" s="123"/>
      <c r="H35" s="129">
        <v>200192</v>
      </c>
      <c r="I35" s="129">
        <v>166839</v>
      </c>
      <c r="J35" s="162">
        <v>-15.4</v>
      </c>
      <c r="K35" s="188"/>
    </row>
    <row r="36" spans="1:11" ht="12.75">
      <c r="A36" s="163">
        <v>310</v>
      </c>
      <c r="B36" s="130"/>
      <c r="C36" s="30" t="s">
        <v>232</v>
      </c>
      <c r="D36" s="129">
        <v>2765411</v>
      </c>
      <c r="E36" s="129">
        <v>1461558</v>
      </c>
      <c r="F36" s="162">
        <v>79</v>
      </c>
      <c r="G36" s="123"/>
      <c r="H36" s="129">
        <v>4880790</v>
      </c>
      <c r="I36" s="129">
        <v>2451742</v>
      </c>
      <c r="J36" s="162">
        <v>16.4</v>
      </c>
      <c r="K36" s="188"/>
    </row>
    <row r="37" spans="1:11" ht="12.75">
      <c r="A37" s="163">
        <v>315</v>
      </c>
      <c r="B37" s="130"/>
      <c r="C37" s="30" t="s">
        <v>888</v>
      </c>
      <c r="D37" s="129">
        <v>1351463</v>
      </c>
      <c r="E37" s="129">
        <v>2613671</v>
      </c>
      <c r="F37" s="162">
        <v>6.8</v>
      </c>
      <c r="G37" s="123"/>
      <c r="H37" s="129">
        <v>2298324</v>
      </c>
      <c r="I37" s="129">
        <v>4433594</v>
      </c>
      <c r="J37" s="162">
        <v>-7</v>
      </c>
      <c r="K37" s="188"/>
    </row>
    <row r="38" spans="1:11" ht="12.75">
      <c r="A38" s="163">
        <v>316</v>
      </c>
      <c r="B38" s="130"/>
      <c r="C38" s="30" t="s">
        <v>233</v>
      </c>
      <c r="D38" s="129">
        <v>26510</v>
      </c>
      <c r="E38" s="129">
        <v>21289</v>
      </c>
      <c r="F38" s="162" t="s">
        <v>749</v>
      </c>
      <c r="G38" s="123"/>
      <c r="H38" s="129">
        <v>26510</v>
      </c>
      <c r="I38" s="129">
        <v>21289</v>
      </c>
      <c r="J38" s="162" t="s">
        <v>749</v>
      </c>
      <c r="K38" s="188"/>
    </row>
    <row r="39" spans="1:11" ht="12.75">
      <c r="A39" s="163">
        <v>320</v>
      </c>
      <c r="B39" s="130"/>
      <c r="C39" s="30" t="s">
        <v>941</v>
      </c>
      <c r="D39" s="129">
        <v>263737</v>
      </c>
      <c r="E39" s="129">
        <v>391842</v>
      </c>
      <c r="F39" s="162">
        <v>61.2</v>
      </c>
      <c r="G39" s="123"/>
      <c r="H39" s="129">
        <v>864867</v>
      </c>
      <c r="I39" s="129">
        <v>1427673</v>
      </c>
      <c r="J39" s="162">
        <v>56.2</v>
      </c>
      <c r="K39" s="188"/>
    </row>
    <row r="40" spans="1:11" ht="12.75">
      <c r="A40" s="163">
        <v>325</v>
      </c>
      <c r="B40" s="130"/>
      <c r="C40" s="30" t="s">
        <v>932</v>
      </c>
      <c r="D40" s="129">
        <v>363224</v>
      </c>
      <c r="E40" s="129">
        <v>280757</v>
      </c>
      <c r="F40" s="162">
        <v>97.9</v>
      </c>
      <c r="G40" s="123"/>
      <c r="H40" s="129">
        <v>863609</v>
      </c>
      <c r="I40" s="129">
        <v>688894</v>
      </c>
      <c r="J40" s="162">
        <v>86.3</v>
      </c>
      <c r="K40" s="188"/>
    </row>
    <row r="41" spans="1:11" ht="12.75">
      <c r="A41" s="163">
        <v>335</v>
      </c>
      <c r="B41" s="130"/>
      <c r="C41" s="30" t="s">
        <v>544</v>
      </c>
      <c r="D41" s="129">
        <v>112780</v>
      </c>
      <c r="E41" s="129">
        <v>20437</v>
      </c>
      <c r="F41" s="162">
        <v>181.1</v>
      </c>
      <c r="G41" s="123"/>
      <c r="H41" s="129">
        <v>332740</v>
      </c>
      <c r="I41" s="129">
        <v>69096</v>
      </c>
      <c r="J41" s="162">
        <v>178.4</v>
      </c>
      <c r="K41" s="188"/>
    </row>
    <row r="42" spans="1:11" ht="12.75">
      <c r="A42" s="163">
        <v>340</v>
      </c>
      <c r="B42" s="130"/>
      <c r="C42" s="30" t="s">
        <v>234</v>
      </c>
      <c r="D42" s="129">
        <v>2457119</v>
      </c>
      <c r="E42" s="129">
        <v>1409256</v>
      </c>
      <c r="F42" s="162">
        <v>318.7</v>
      </c>
      <c r="G42" s="123"/>
      <c r="H42" s="129">
        <v>2637650</v>
      </c>
      <c r="I42" s="129">
        <v>1534371</v>
      </c>
      <c r="J42" s="162">
        <v>239.5</v>
      </c>
      <c r="K42" s="188"/>
    </row>
    <row r="43" spans="1:11" ht="12.75">
      <c r="A43" s="163">
        <v>345</v>
      </c>
      <c r="B43" s="130"/>
      <c r="C43" s="30" t="s">
        <v>900</v>
      </c>
      <c r="D43" s="129">
        <v>19284424</v>
      </c>
      <c r="E43" s="129">
        <v>25150816</v>
      </c>
      <c r="F43" s="162">
        <v>104.3</v>
      </c>
      <c r="G43" s="123"/>
      <c r="H43" s="129">
        <v>45010523</v>
      </c>
      <c r="I43" s="129">
        <v>62607824</v>
      </c>
      <c r="J43" s="162">
        <v>86.3</v>
      </c>
      <c r="K43" s="188"/>
    </row>
    <row r="44" spans="1:11" ht="12.75">
      <c r="A44" s="163">
        <v>350</v>
      </c>
      <c r="B44" s="130"/>
      <c r="C44" s="30" t="s">
        <v>543</v>
      </c>
      <c r="D44" s="129">
        <v>8337983</v>
      </c>
      <c r="E44" s="129">
        <v>11771799</v>
      </c>
      <c r="F44" s="162">
        <v>100</v>
      </c>
      <c r="G44" s="123"/>
      <c r="H44" s="129">
        <v>9503892</v>
      </c>
      <c r="I44" s="129">
        <v>13400924</v>
      </c>
      <c r="J44" s="162">
        <v>81.4</v>
      </c>
      <c r="K44" s="188"/>
    </row>
    <row r="45" spans="1:11" ht="12.75">
      <c r="A45" s="163">
        <v>355</v>
      </c>
      <c r="B45" s="130"/>
      <c r="C45" s="30" t="s">
        <v>542</v>
      </c>
      <c r="D45" s="129">
        <v>2749942</v>
      </c>
      <c r="E45" s="129">
        <v>3128023</v>
      </c>
      <c r="F45" s="162">
        <v>196.7</v>
      </c>
      <c r="G45" s="123"/>
      <c r="H45" s="129">
        <v>8352151</v>
      </c>
      <c r="I45" s="129">
        <v>9152422</v>
      </c>
      <c r="J45" s="162">
        <v>115.2</v>
      </c>
      <c r="K45" s="188"/>
    </row>
    <row r="46" spans="1:11" ht="12.75">
      <c r="A46" s="163">
        <v>360</v>
      </c>
      <c r="B46" s="130"/>
      <c r="C46" s="30" t="s">
        <v>541</v>
      </c>
      <c r="D46" s="129">
        <v>1346432</v>
      </c>
      <c r="E46" s="129">
        <v>6651358</v>
      </c>
      <c r="F46" s="162">
        <v>177.3</v>
      </c>
      <c r="G46" s="123"/>
      <c r="H46" s="129">
        <v>2778211</v>
      </c>
      <c r="I46" s="129">
        <v>13583701</v>
      </c>
      <c r="J46" s="162">
        <v>89.1</v>
      </c>
      <c r="K46" s="188"/>
    </row>
    <row r="47" spans="1:11" ht="12.75">
      <c r="A47" s="163">
        <v>370</v>
      </c>
      <c r="B47" s="130"/>
      <c r="C47" s="30" t="s">
        <v>886</v>
      </c>
      <c r="D47" s="129">
        <v>8007965</v>
      </c>
      <c r="E47" s="129">
        <v>7459924</v>
      </c>
      <c r="F47" s="162">
        <v>-25</v>
      </c>
      <c r="G47" s="123"/>
      <c r="H47" s="129">
        <v>17097781</v>
      </c>
      <c r="I47" s="129">
        <v>16426936</v>
      </c>
      <c r="J47" s="162">
        <v>-20.6</v>
      </c>
      <c r="K47" s="188"/>
    </row>
    <row r="48" spans="1:11" ht="12.75">
      <c r="A48" s="163">
        <v>372</v>
      </c>
      <c r="B48" s="130"/>
      <c r="C48" s="30" t="s">
        <v>235</v>
      </c>
      <c r="D48" s="129">
        <v>3465281</v>
      </c>
      <c r="E48" s="129">
        <v>4207822</v>
      </c>
      <c r="F48" s="162">
        <v>46.3</v>
      </c>
      <c r="G48" s="123"/>
      <c r="H48" s="129">
        <v>6197107</v>
      </c>
      <c r="I48" s="129">
        <v>7335465</v>
      </c>
      <c r="J48" s="162">
        <v>44.3</v>
      </c>
      <c r="K48" s="188"/>
    </row>
    <row r="49" spans="1:11" ht="12.75">
      <c r="A49" s="163">
        <v>375</v>
      </c>
      <c r="B49" s="130"/>
      <c r="C49" s="30" t="s">
        <v>540</v>
      </c>
      <c r="D49" s="129">
        <v>5057839</v>
      </c>
      <c r="E49" s="129">
        <v>6698624</v>
      </c>
      <c r="F49" s="162">
        <v>31.6</v>
      </c>
      <c r="G49" s="123"/>
      <c r="H49" s="129">
        <v>8042520</v>
      </c>
      <c r="I49" s="129">
        <v>11101588</v>
      </c>
      <c r="J49" s="162">
        <v>45.9</v>
      </c>
      <c r="K49" s="188"/>
    </row>
    <row r="50" spans="1:11" ht="12.75">
      <c r="A50" s="163">
        <v>377</v>
      </c>
      <c r="B50" s="130"/>
      <c r="C50" s="30" t="s">
        <v>237</v>
      </c>
      <c r="D50" s="129">
        <v>3419929</v>
      </c>
      <c r="E50" s="129">
        <v>11373673</v>
      </c>
      <c r="F50" s="162">
        <v>-19.6</v>
      </c>
      <c r="G50" s="123"/>
      <c r="H50" s="129">
        <v>7517443</v>
      </c>
      <c r="I50" s="129">
        <v>27348785</v>
      </c>
      <c r="J50" s="162">
        <v>-23.4</v>
      </c>
      <c r="K50" s="188"/>
    </row>
    <row r="51" spans="1:11" ht="12.75">
      <c r="A51" s="163">
        <v>379</v>
      </c>
      <c r="B51" s="130"/>
      <c r="C51" s="30" t="s">
        <v>539</v>
      </c>
      <c r="D51" s="129">
        <v>184586</v>
      </c>
      <c r="E51" s="129">
        <v>603405</v>
      </c>
      <c r="F51" s="162">
        <v>40.4</v>
      </c>
      <c r="G51" s="123"/>
      <c r="H51" s="129">
        <v>487261</v>
      </c>
      <c r="I51" s="129">
        <v>1575994</v>
      </c>
      <c r="J51" s="162">
        <v>17.6</v>
      </c>
      <c r="K51" s="188"/>
    </row>
    <row r="52" spans="1:11" ht="12.75">
      <c r="A52" s="163">
        <v>381</v>
      </c>
      <c r="B52" s="130"/>
      <c r="C52" s="30" t="s">
        <v>538</v>
      </c>
      <c r="D52" s="129">
        <v>6481920</v>
      </c>
      <c r="E52" s="129">
        <v>4483404</v>
      </c>
      <c r="F52" s="162">
        <v>23.4</v>
      </c>
      <c r="G52" s="123"/>
      <c r="H52" s="129">
        <v>13479826</v>
      </c>
      <c r="I52" s="129">
        <v>9409071</v>
      </c>
      <c r="J52" s="162">
        <v>33.2</v>
      </c>
      <c r="K52" s="188"/>
    </row>
    <row r="53" spans="1:11" ht="12.75">
      <c r="A53" s="163">
        <v>383</v>
      </c>
      <c r="B53" s="130"/>
      <c r="C53" s="30" t="s">
        <v>527</v>
      </c>
      <c r="D53" s="129">
        <v>1294949</v>
      </c>
      <c r="E53" s="129">
        <v>584187</v>
      </c>
      <c r="F53" s="162">
        <v>74.3</v>
      </c>
      <c r="G53" s="123"/>
      <c r="H53" s="129">
        <v>3513739</v>
      </c>
      <c r="I53" s="129">
        <v>1390298</v>
      </c>
      <c r="J53" s="162">
        <v>61</v>
      </c>
      <c r="K53" s="188"/>
    </row>
    <row r="54" spans="1:11" ht="12.75">
      <c r="A54" s="163">
        <v>385</v>
      </c>
      <c r="B54" s="130"/>
      <c r="C54" s="30" t="s">
        <v>537</v>
      </c>
      <c r="D54" s="129">
        <v>1819193</v>
      </c>
      <c r="E54" s="129">
        <v>2092586</v>
      </c>
      <c r="F54" s="162">
        <v>-5.7</v>
      </c>
      <c r="G54" s="123"/>
      <c r="H54" s="129">
        <v>3348409</v>
      </c>
      <c r="I54" s="129">
        <v>3893291</v>
      </c>
      <c r="J54" s="162">
        <v>2.3</v>
      </c>
      <c r="K54" s="188"/>
    </row>
    <row r="55" spans="1:11" ht="12.75">
      <c r="A55" s="163">
        <v>389</v>
      </c>
      <c r="B55" s="130"/>
      <c r="C55" s="30" t="s">
        <v>526</v>
      </c>
      <c r="D55" s="129">
        <v>618020</v>
      </c>
      <c r="E55" s="129">
        <v>217993</v>
      </c>
      <c r="F55" s="162">
        <v>-41.7</v>
      </c>
      <c r="G55" s="123"/>
      <c r="H55" s="129">
        <v>1230220</v>
      </c>
      <c r="I55" s="129">
        <v>363359</v>
      </c>
      <c r="J55" s="162">
        <v>-51.2</v>
      </c>
      <c r="K55" s="188"/>
    </row>
    <row r="56" spans="1:11" ht="12.75">
      <c r="A56" s="163">
        <v>393</v>
      </c>
      <c r="B56" s="130"/>
      <c r="C56" s="30" t="s">
        <v>549</v>
      </c>
      <c r="D56" s="129">
        <v>4983670</v>
      </c>
      <c r="E56" s="129">
        <v>2017361</v>
      </c>
      <c r="F56" s="162">
        <v>9</v>
      </c>
      <c r="G56" s="123"/>
      <c r="H56" s="129">
        <v>10620417</v>
      </c>
      <c r="I56" s="129">
        <v>4511183</v>
      </c>
      <c r="J56" s="162">
        <v>21.1</v>
      </c>
      <c r="K56" s="188"/>
    </row>
    <row r="57" spans="1:11" ht="12.75">
      <c r="A57" s="163">
        <v>395</v>
      </c>
      <c r="B57" s="130"/>
      <c r="C57" s="30" t="s">
        <v>889</v>
      </c>
      <c r="D57" s="129">
        <v>5917461</v>
      </c>
      <c r="E57" s="129">
        <v>4232668</v>
      </c>
      <c r="F57" s="162">
        <v>-45.7</v>
      </c>
      <c r="G57" s="123"/>
      <c r="H57" s="129">
        <v>7722469</v>
      </c>
      <c r="I57" s="129">
        <v>5738001</v>
      </c>
      <c r="J57" s="162">
        <v>-58.4</v>
      </c>
      <c r="K57" s="188"/>
    </row>
    <row r="58" spans="1:11" ht="12.75">
      <c r="A58" s="163">
        <v>396</v>
      </c>
      <c r="B58" s="130"/>
      <c r="C58" s="30" t="s">
        <v>890</v>
      </c>
      <c r="D58" s="129">
        <v>3253037</v>
      </c>
      <c r="E58" s="129">
        <v>10730307</v>
      </c>
      <c r="F58" s="162">
        <v>13.2</v>
      </c>
      <c r="G58" s="123"/>
      <c r="H58" s="129">
        <v>5728002</v>
      </c>
      <c r="I58" s="129">
        <v>19189737</v>
      </c>
      <c r="J58" s="162">
        <v>7.9</v>
      </c>
      <c r="K58" s="188"/>
    </row>
    <row r="59" spans="1:11" s="17" customFormat="1" ht="24" customHeight="1">
      <c r="A59" s="155">
        <v>4</v>
      </c>
      <c r="B59" s="131" t="s">
        <v>238</v>
      </c>
      <c r="C59" s="50"/>
      <c r="D59" s="126">
        <v>15263869</v>
      </c>
      <c r="E59" s="126">
        <v>14671920</v>
      </c>
      <c r="F59" s="159">
        <v>58</v>
      </c>
      <c r="G59" s="124"/>
      <c r="H59" s="126">
        <v>38551891</v>
      </c>
      <c r="I59" s="126">
        <v>30339726</v>
      </c>
      <c r="J59" s="159">
        <v>60.2</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54626</v>
      </c>
      <c r="E61" s="129">
        <v>173251</v>
      </c>
      <c r="F61" s="162">
        <v>-79.6</v>
      </c>
      <c r="G61" s="123"/>
      <c r="H61" s="129">
        <v>119457</v>
      </c>
      <c r="I61" s="129">
        <v>399198</v>
      </c>
      <c r="J61" s="162">
        <v>-77.3</v>
      </c>
      <c r="K61" s="188"/>
    </row>
    <row r="62" spans="1:11" ht="12.75">
      <c r="A62" s="163">
        <v>403</v>
      </c>
      <c r="B62" s="130"/>
      <c r="C62" s="30" t="s">
        <v>241</v>
      </c>
      <c r="D62" s="129">
        <v>383</v>
      </c>
      <c r="E62" s="129">
        <v>2215</v>
      </c>
      <c r="F62" s="162">
        <v>-83.6</v>
      </c>
      <c r="G62" s="123"/>
      <c r="H62" s="129">
        <v>10508</v>
      </c>
      <c r="I62" s="129">
        <v>37504</v>
      </c>
      <c r="J62" s="162">
        <v>139.5</v>
      </c>
      <c r="K62" s="188"/>
    </row>
    <row r="63" spans="1:11" ht="12.75">
      <c r="A63" s="163">
        <v>411</v>
      </c>
      <c r="B63" s="130"/>
      <c r="C63" s="30" t="s">
        <v>242</v>
      </c>
      <c r="D63" s="129">
        <v>120494</v>
      </c>
      <c r="E63" s="129">
        <v>2396022</v>
      </c>
      <c r="F63" s="162" t="s">
        <v>749</v>
      </c>
      <c r="G63" s="123"/>
      <c r="H63" s="129">
        <v>255751</v>
      </c>
      <c r="I63" s="129">
        <v>4584518</v>
      </c>
      <c r="J63" s="162" t="s">
        <v>749</v>
      </c>
      <c r="K63" s="188"/>
    </row>
    <row r="64" spans="1:11" ht="12.75">
      <c r="A64" s="163">
        <v>421</v>
      </c>
      <c r="B64" s="130"/>
      <c r="C64" s="30" t="s">
        <v>243</v>
      </c>
      <c r="D64" s="129">
        <v>8505839</v>
      </c>
      <c r="E64" s="129">
        <v>4480185</v>
      </c>
      <c r="F64" s="162">
        <v>-3.8</v>
      </c>
      <c r="G64" s="123"/>
      <c r="H64" s="129">
        <v>14503833</v>
      </c>
      <c r="I64" s="129">
        <v>7604823</v>
      </c>
      <c r="J64" s="162">
        <v>-7.7</v>
      </c>
      <c r="K64" s="188"/>
    </row>
    <row r="65" spans="1:11" ht="12.75">
      <c r="A65" s="163">
        <v>423</v>
      </c>
      <c r="B65" s="130"/>
      <c r="C65" s="30" t="s">
        <v>244</v>
      </c>
      <c r="D65" s="129">
        <v>2727089</v>
      </c>
      <c r="E65" s="129">
        <v>4232176</v>
      </c>
      <c r="F65" s="162">
        <v>57.3</v>
      </c>
      <c r="G65" s="123"/>
      <c r="H65" s="129">
        <v>6617040</v>
      </c>
      <c r="I65" s="129">
        <v>9821421</v>
      </c>
      <c r="J65" s="162">
        <v>47.8</v>
      </c>
      <c r="K65" s="188"/>
    </row>
    <row r="66" spans="1:11" ht="12.75">
      <c r="A66" s="163">
        <v>425</v>
      </c>
      <c r="B66" s="130"/>
      <c r="C66" s="30" t="s">
        <v>245</v>
      </c>
      <c r="D66" s="129">
        <v>3855438</v>
      </c>
      <c r="E66" s="129">
        <v>3388071</v>
      </c>
      <c r="F66" s="162">
        <v>244</v>
      </c>
      <c r="G66" s="123"/>
      <c r="H66" s="129">
        <v>17045302</v>
      </c>
      <c r="I66" s="129">
        <v>7892262</v>
      </c>
      <c r="J66" s="162">
        <v>270.5</v>
      </c>
      <c r="K66" s="188"/>
    </row>
    <row r="67" spans="1:11" ht="16.5">
      <c r="A67" s="539" t="s">
        <v>70</v>
      </c>
      <c r="B67" s="539"/>
      <c r="C67" s="539"/>
      <c r="D67" s="539"/>
      <c r="E67" s="539"/>
      <c r="F67" s="539"/>
      <c r="G67" s="539"/>
      <c r="H67" s="539"/>
      <c r="I67" s="539"/>
      <c r="J67" s="539"/>
      <c r="K67" s="540"/>
    </row>
    <row r="68" spans="3:10" ht="12.75">
      <c r="C68" s="1"/>
      <c r="D68" s="10"/>
      <c r="E68" s="10"/>
      <c r="F68" s="125"/>
      <c r="G68" s="125"/>
      <c r="H68" s="15"/>
      <c r="I68" s="15"/>
      <c r="J68" s="15"/>
    </row>
    <row r="69" spans="1:11" ht="18" customHeight="1">
      <c r="A69" s="544" t="s">
        <v>1243</v>
      </c>
      <c r="B69" s="561" t="s">
        <v>765</v>
      </c>
      <c r="C69" s="562"/>
      <c r="D69" s="541" t="s">
        <v>1204</v>
      </c>
      <c r="E69" s="542"/>
      <c r="F69" s="542"/>
      <c r="G69" s="543"/>
      <c r="H69" s="502" t="s">
        <v>1215</v>
      </c>
      <c r="I69" s="551"/>
      <c r="J69" s="551"/>
      <c r="K69" s="552"/>
    </row>
    <row r="70" spans="1:11" ht="16.5" customHeight="1">
      <c r="A70" s="545"/>
      <c r="B70" s="559"/>
      <c r="C70" s="448"/>
      <c r="D70" s="62" t="s">
        <v>487</v>
      </c>
      <c r="E70" s="553" t="s">
        <v>488</v>
      </c>
      <c r="F70" s="554"/>
      <c r="G70" s="555"/>
      <c r="H70" s="158" t="s">
        <v>487</v>
      </c>
      <c r="I70" s="570" t="s">
        <v>488</v>
      </c>
      <c r="J70" s="571"/>
      <c r="K70" s="540"/>
    </row>
    <row r="71" spans="1:11" ht="15" customHeight="1">
      <c r="A71" s="545"/>
      <c r="B71" s="559"/>
      <c r="C71" s="448"/>
      <c r="D71" s="559" t="s">
        <v>114</v>
      </c>
      <c r="E71" s="563" t="s">
        <v>110</v>
      </c>
      <c r="F71" s="547" t="s">
        <v>1244</v>
      </c>
      <c r="G71" s="548"/>
      <c r="H71" s="566" t="s">
        <v>114</v>
      </c>
      <c r="I71" s="566" t="s">
        <v>110</v>
      </c>
      <c r="J71" s="547" t="s">
        <v>1250</v>
      </c>
      <c r="K71" s="556"/>
    </row>
    <row r="72" spans="1:11" ht="12.75">
      <c r="A72" s="545"/>
      <c r="B72" s="559"/>
      <c r="C72" s="448"/>
      <c r="D72" s="559"/>
      <c r="E72" s="564"/>
      <c r="F72" s="549"/>
      <c r="G72" s="465"/>
      <c r="H72" s="567"/>
      <c r="I72" s="567"/>
      <c r="J72" s="549"/>
      <c r="K72" s="557"/>
    </row>
    <row r="73" spans="1:11" ht="18.75" customHeight="1">
      <c r="A73" s="545"/>
      <c r="B73" s="559"/>
      <c r="C73" s="448"/>
      <c r="D73" s="559"/>
      <c r="E73" s="564"/>
      <c r="F73" s="549"/>
      <c r="G73" s="465"/>
      <c r="H73" s="567"/>
      <c r="I73" s="567"/>
      <c r="J73" s="549"/>
      <c r="K73" s="557"/>
    </row>
    <row r="74" spans="1:11" ht="20.25" customHeight="1">
      <c r="A74" s="546"/>
      <c r="B74" s="560"/>
      <c r="C74" s="449"/>
      <c r="D74" s="560"/>
      <c r="E74" s="565"/>
      <c r="F74" s="550"/>
      <c r="G74" s="466"/>
      <c r="H74" s="568"/>
      <c r="I74" s="568"/>
      <c r="J74" s="550"/>
      <c r="K74" s="558"/>
    </row>
    <row r="75" spans="1:11" ht="12.75">
      <c r="A75" s="116"/>
      <c r="B75" s="115"/>
      <c r="C75" s="29"/>
      <c r="D75" s="4"/>
      <c r="E75" s="4"/>
      <c r="H75" s="4"/>
      <c r="I75" s="4"/>
      <c r="J75" s="27"/>
      <c r="K75" s="1"/>
    </row>
    <row r="76" spans="1:11" s="17" customFormat="1" ht="12.75">
      <c r="A76" s="120" t="s">
        <v>246</v>
      </c>
      <c r="B76" s="66" t="s">
        <v>202</v>
      </c>
      <c r="C76" s="50"/>
      <c r="D76" s="126">
        <v>728433477</v>
      </c>
      <c r="E76" s="126">
        <v>1590311836</v>
      </c>
      <c r="F76" s="159">
        <v>9.1</v>
      </c>
      <c r="G76" s="124"/>
      <c r="H76" s="126">
        <v>1607445283</v>
      </c>
      <c r="I76" s="126">
        <v>3241986854</v>
      </c>
      <c r="J76" s="159">
        <v>20.2</v>
      </c>
      <c r="K76" s="187"/>
    </row>
    <row r="77" spans="1:11" s="17" customFormat="1" ht="24" customHeight="1">
      <c r="A77" s="160">
        <v>5</v>
      </c>
      <c r="B77" s="66" t="s">
        <v>203</v>
      </c>
      <c r="C77" s="50"/>
      <c r="D77" s="126">
        <v>193318567</v>
      </c>
      <c r="E77" s="126">
        <v>61543950</v>
      </c>
      <c r="F77" s="159">
        <v>-18.8</v>
      </c>
      <c r="G77" s="124"/>
      <c r="H77" s="126">
        <v>535651147</v>
      </c>
      <c r="I77" s="126">
        <v>173147674</v>
      </c>
      <c r="J77" s="159">
        <v>7.7</v>
      </c>
      <c r="K77" s="187"/>
    </row>
    <row r="78" spans="1:11" ht="24" customHeight="1">
      <c r="A78" s="161">
        <v>502</v>
      </c>
      <c r="B78" s="39"/>
      <c r="C78" s="30" t="s">
        <v>901</v>
      </c>
      <c r="D78" s="129">
        <v>497110</v>
      </c>
      <c r="E78" s="129">
        <v>785433</v>
      </c>
      <c r="F78" s="162">
        <v>69.8</v>
      </c>
      <c r="G78" s="123"/>
      <c r="H78" s="129">
        <v>1275057</v>
      </c>
      <c r="I78" s="129">
        <v>1802555</v>
      </c>
      <c r="J78" s="162">
        <v>47.7</v>
      </c>
      <c r="K78" s="188"/>
    </row>
    <row r="79" spans="1:11" ht="12.75">
      <c r="A79" s="161">
        <v>503</v>
      </c>
      <c r="B79" s="39"/>
      <c r="C79" s="30" t="s">
        <v>247</v>
      </c>
      <c r="D79" s="129">
        <v>38553</v>
      </c>
      <c r="E79" s="129">
        <v>715367</v>
      </c>
      <c r="F79" s="162">
        <v>-53.3</v>
      </c>
      <c r="G79" s="123"/>
      <c r="H79" s="129">
        <v>93511</v>
      </c>
      <c r="I79" s="129">
        <v>1423751</v>
      </c>
      <c r="J79" s="162">
        <v>-49.5</v>
      </c>
      <c r="K79" s="188"/>
    </row>
    <row r="80" spans="1:11" ht="12.75">
      <c r="A80" s="161">
        <v>504</v>
      </c>
      <c r="B80" s="39"/>
      <c r="C80" s="49" t="s">
        <v>902</v>
      </c>
      <c r="D80" s="129">
        <v>391327</v>
      </c>
      <c r="E80" s="129">
        <v>1002418</v>
      </c>
      <c r="F80" s="162">
        <v>188.5</v>
      </c>
      <c r="G80" s="123"/>
      <c r="H80" s="129">
        <v>852692</v>
      </c>
      <c r="I80" s="129">
        <v>2037774</v>
      </c>
      <c r="J80" s="162">
        <v>80.7</v>
      </c>
      <c r="K80" s="188"/>
    </row>
    <row r="81" spans="1:11" ht="12.75">
      <c r="A81" s="161">
        <v>505</v>
      </c>
      <c r="B81" s="39"/>
      <c r="C81" s="30" t="s">
        <v>249</v>
      </c>
      <c r="D81" s="129">
        <v>503005</v>
      </c>
      <c r="E81" s="129">
        <v>443725</v>
      </c>
      <c r="F81" s="162">
        <v>36.4</v>
      </c>
      <c r="G81" s="123"/>
      <c r="H81" s="129">
        <v>1130327</v>
      </c>
      <c r="I81" s="129">
        <v>952001</v>
      </c>
      <c r="J81" s="296">
        <v>44.7</v>
      </c>
      <c r="K81" s="188"/>
    </row>
    <row r="82" spans="1:11" ht="12.75">
      <c r="A82" s="161">
        <v>506</v>
      </c>
      <c r="B82" s="39"/>
      <c r="C82" s="30" t="s">
        <v>884</v>
      </c>
      <c r="D82" s="129">
        <v>500637</v>
      </c>
      <c r="E82" s="129">
        <v>182010</v>
      </c>
      <c r="F82" s="162">
        <v>242.3</v>
      </c>
      <c r="G82" s="123"/>
      <c r="H82" s="129">
        <v>917834</v>
      </c>
      <c r="I82" s="129">
        <v>348425</v>
      </c>
      <c r="J82" s="162">
        <v>356.7</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525</v>
      </c>
      <c r="D84" s="129">
        <v>36647</v>
      </c>
      <c r="E84" s="129">
        <v>60008</v>
      </c>
      <c r="F84" s="162" t="s">
        <v>749</v>
      </c>
      <c r="G84" s="123"/>
      <c r="H84" s="129">
        <v>89710</v>
      </c>
      <c r="I84" s="129">
        <v>134822</v>
      </c>
      <c r="J84" s="162">
        <v>147.3</v>
      </c>
      <c r="K84" s="188"/>
    </row>
    <row r="85" spans="1:11" ht="12.75">
      <c r="A85" s="161">
        <v>511</v>
      </c>
      <c r="B85" s="39"/>
      <c r="C85" s="30" t="s">
        <v>251</v>
      </c>
      <c r="D85" s="129">
        <v>42375706</v>
      </c>
      <c r="E85" s="129">
        <v>3973230</v>
      </c>
      <c r="F85" s="162">
        <v>116.1</v>
      </c>
      <c r="G85" s="123"/>
      <c r="H85" s="129">
        <v>71891889</v>
      </c>
      <c r="I85" s="129">
        <v>7154478</v>
      </c>
      <c r="J85" s="162">
        <v>95.1</v>
      </c>
      <c r="K85" s="188"/>
    </row>
    <row r="86" spans="1:11" ht="12.75">
      <c r="A86" s="161">
        <v>513</v>
      </c>
      <c r="B86" s="39"/>
      <c r="C86" s="30" t="s">
        <v>252</v>
      </c>
      <c r="D86" s="127">
        <v>5777989</v>
      </c>
      <c r="E86" s="127">
        <v>13933444</v>
      </c>
      <c r="F86" s="162">
        <v>25.2</v>
      </c>
      <c r="G86" s="123"/>
      <c r="H86" s="129">
        <v>12065257</v>
      </c>
      <c r="I86" s="129">
        <v>30234542</v>
      </c>
      <c r="J86" s="162">
        <v>78.2</v>
      </c>
      <c r="K86" s="188"/>
    </row>
    <row r="87" spans="1:11" ht="12.75">
      <c r="A87" s="161">
        <v>516</v>
      </c>
      <c r="B87" s="39"/>
      <c r="C87" s="30" t="s">
        <v>253</v>
      </c>
      <c r="D87" s="129" t="s">
        <v>109</v>
      </c>
      <c r="E87" s="129" t="s">
        <v>109</v>
      </c>
      <c r="F87" s="162" t="s">
        <v>109</v>
      </c>
      <c r="G87" s="123"/>
      <c r="H87" s="129" t="s">
        <v>109</v>
      </c>
      <c r="I87" s="129" t="s">
        <v>109</v>
      </c>
      <c r="J87" s="162" t="s">
        <v>109</v>
      </c>
      <c r="K87" s="188"/>
    </row>
    <row r="88" spans="1:11" ht="12.75">
      <c r="A88" s="161">
        <v>517</v>
      </c>
      <c r="B88" s="39"/>
      <c r="C88" s="30" t="s">
        <v>254</v>
      </c>
      <c r="D88" s="129" t="s">
        <v>109</v>
      </c>
      <c r="E88" s="129" t="s">
        <v>109</v>
      </c>
      <c r="F88" s="162">
        <v>-100</v>
      </c>
      <c r="G88" s="123"/>
      <c r="H88" s="129" t="s">
        <v>109</v>
      </c>
      <c r="I88" s="129" t="s">
        <v>109</v>
      </c>
      <c r="J88" s="162">
        <v>-100</v>
      </c>
      <c r="K88" s="188"/>
    </row>
    <row r="89" spans="1:11" ht="12.75">
      <c r="A89" s="161">
        <v>518</v>
      </c>
      <c r="B89" s="39"/>
      <c r="C89" s="30" t="s">
        <v>497</v>
      </c>
      <c r="D89" s="129">
        <v>112782033</v>
      </c>
      <c r="E89" s="129">
        <v>35418525</v>
      </c>
      <c r="F89" s="162">
        <v>-35.6</v>
      </c>
      <c r="G89" s="123"/>
      <c r="H89" s="129">
        <v>389661352</v>
      </c>
      <c r="I89" s="129">
        <v>119700932</v>
      </c>
      <c r="J89" s="162">
        <v>-4.7</v>
      </c>
      <c r="K89" s="188"/>
    </row>
    <row r="90" spans="1:11" ht="12.75">
      <c r="A90" s="161">
        <v>519</v>
      </c>
      <c r="B90" s="39"/>
      <c r="C90" s="30" t="s">
        <v>255</v>
      </c>
      <c r="D90" s="129" t="s">
        <v>109</v>
      </c>
      <c r="E90" s="129" t="s">
        <v>109</v>
      </c>
      <c r="F90" s="296" t="s">
        <v>109</v>
      </c>
      <c r="G90" s="123"/>
      <c r="H90" s="129" t="s">
        <v>109</v>
      </c>
      <c r="I90" s="129" t="s">
        <v>109</v>
      </c>
      <c r="J90" s="162" t="s">
        <v>109</v>
      </c>
      <c r="K90" s="188"/>
    </row>
    <row r="91" spans="1:11" ht="12.75">
      <c r="A91" s="161">
        <v>520</v>
      </c>
      <c r="B91" s="39"/>
      <c r="C91" s="30" t="s">
        <v>524</v>
      </c>
      <c r="D91" s="129">
        <v>515550</v>
      </c>
      <c r="E91" s="129">
        <v>27825</v>
      </c>
      <c r="F91" s="162">
        <v>-0.5</v>
      </c>
      <c r="G91" s="123"/>
      <c r="H91" s="129">
        <v>1263100</v>
      </c>
      <c r="I91" s="129">
        <v>67745</v>
      </c>
      <c r="J91" s="162">
        <v>-9.6</v>
      </c>
      <c r="K91" s="188"/>
    </row>
    <row r="92" spans="1:11" ht="12.75">
      <c r="A92" s="161">
        <v>522</v>
      </c>
      <c r="B92" s="39"/>
      <c r="C92" s="30" t="s">
        <v>256</v>
      </c>
      <c r="D92" s="129" t="s">
        <v>109</v>
      </c>
      <c r="E92" s="129" t="s">
        <v>109</v>
      </c>
      <c r="F92" s="162" t="s">
        <v>109</v>
      </c>
      <c r="G92" s="123"/>
      <c r="H92" s="129">
        <v>40000</v>
      </c>
      <c r="I92" s="129">
        <v>6742</v>
      </c>
      <c r="J92" s="162" t="s">
        <v>749</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931</v>
      </c>
      <c r="D96" s="127">
        <v>1721688</v>
      </c>
      <c r="E96" s="127">
        <v>800708</v>
      </c>
      <c r="F96" s="162">
        <v>171.6</v>
      </c>
      <c r="G96" s="123"/>
      <c r="H96" s="129">
        <v>2799224</v>
      </c>
      <c r="I96" s="129">
        <v>1181948</v>
      </c>
      <c r="J96" s="162">
        <v>127.3</v>
      </c>
      <c r="K96" s="188"/>
    </row>
    <row r="97" spans="1:11" ht="12.75">
      <c r="A97" s="161">
        <v>529</v>
      </c>
      <c r="B97" s="39"/>
      <c r="C97" s="30" t="s">
        <v>262</v>
      </c>
      <c r="D97" s="129">
        <v>1803409</v>
      </c>
      <c r="E97" s="129">
        <v>416590</v>
      </c>
      <c r="F97" s="162">
        <v>6.9</v>
      </c>
      <c r="G97" s="123"/>
      <c r="H97" s="129">
        <v>3234149</v>
      </c>
      <c r="I97" s="129">
        <v>748216</v>
      </c>
      <c r="J97" s="162">
        <v>20.9</v>
      </c>
      <c r="K97" s="188"/>
    </row>
    <row r="98" spans="1:11" ht="12.75">
      <c r="A98" s="161">
        <v>530</v>
      </c>
      <c r="B98" s="39"/>
      <c r="C98" s="30" t="s">
        <v>263</v>
      </c>
      <c r="D98" s="127">
        <v>782852</v>
      </c>
      <c r="E98" s="127">
        <v>111871</v>
      </c>
      <c r="F98" s="162">
        <v>10.9</v>
      </c>
      <c r="G98" s="123"/>
      <c r="H98" s="129">
        <v>3176130</v>
      </c>
      <c r="I98" s="129">
        <v>345506</v>
      </c>
      <c r="J98" s="162">
        <v>78.4</v>
      </c>
      <c r="K98" s="188"/>
    </row>
    <row r="99" spans="1:11" ht="12.75">
      <c r="A99" s="161">
        <v>532</v>
      </c>
      <c r="B99" s="39"/>
      <c r="C99" s="30" t="s">
        <v>264</v>
      </c>
      <c r="D99" s="129">
        <v>14580569</v>
      </c>
      <c r="E99" s="129">
        <v>1929667</v>
      </c>
      <c r="F99" s="162">
        <v>70.4</v>
      </c>
      <c r="G99" s="123"/>
      <c r="H99" s="129">
        <v>24324222</v>
      </c>
      <c r="I99" s="129">
        <v>3123304</v>
      </c>
      <c r="J99" s="162">
        <v>42.8</v>
      </c>
      <c r="K99" s="188"/>
    </row>
    <row r="100" spans="1:11" ht="12.75">
      <c r="A100" s="161">
        <v>534</v>
      </c>
      <c r="B100" s="39"/>
      <c r="C100" s="30" t="s">
        <v>550</v>
      </c>
      <c r="D100" s="129">
        <v>260659</v>
      </c>
      <c r="E100" s="129">
        <v>215627</v>
      </c>
      <c r="F100" s="162">
        <v>-36.6</v>
      </c>
      <c r="G100" s="123"/>
      <c r="H100" s="129">
        <v>716217</v>
      </c>
      <c r="I100" s="129">
        <v>494342</v>
      </c>
      <c r="J100" s="162">
        <v>-10.2</v>
      </c>
      <c r="K100" s="188"/>
    </row>
    <row r="101" spans="1:11" ht="12.75">
      <c r="A101" s="161">
        <v>537</v>
      </c>
      <c r="B101" s="39"/>
      <c r="C101" s="30" t="s">
        <v>265</v>
      </c>
      <c r="D101" s="129">
        <v>2229</v>
      </c>
      <c r="E101" s="129">
        <v>344603</v>
      </c>
      <c r="F101" s="162">
        <v>76</v>
      </c>
      <c r="G101" s="123"/>
      <c r="H101" s="129">
        <v>7332</v>
      </c>
      <c r="I101" s="129">
        <v>686078</v>
      </c>
      <c r="J101" s="162">
        <v>32.9</v>
      </c>
      <c r="K101" s="188"/>
    </row>
    <row r="102" spans="1:11" ht="12.75">
      <c r="A102" s="161">
        <v>590</v>
      </c>
      <c r="B102" s="39"/>
      <c r="C102" s="30" t="s">
        <v>523</v>
      </c>
      <c r="D102" s="129">
        <v>10748604</v>
      </c>
      <c r="E102" s="129">
        <v>1182899</v>
      </c>
      <c r="F102" s="162">
        <v>-54.9</v>
      </c>
      <c r="G102" s="123"/>
      <c r="H102" s="129">
        <v>22113144</v>
      </c>
      <c r="I102" s="129">
        <v>2704513</v>
      </c>
      <c r="J102" s="162">
        <v>-27.5</v>
      </c>
      <c r="K102" s="188"/>
    </row>
    <row r="103" spans="1:11" s="17" customFormat="1" ht="24" customHeight="1">
      <c r="A103" s="160">
        <v>6</v>
      </c>
      <c r="B103" s="66" t="s">
        <v>204</v>
      </c>
      <c r="C103" s="50"/>
      <c r="D103" s="126">
        <v>90402574</v>
      </c>
      <c r="E103" s="126">
        <v>92691579</v>
      </c>
      <c r="F103" s="159">
        <v>4.7</v>
      </c>
      <c r="G103" s="124"/>
      <c r="H103" s="126">
        <v>176359560</v>
      </c>
      <c r="I103" s="126">
        <v>184255320</v>
      </c>
      <c r="J103" s="159">
        <v>17.9</v>
      </c>
      <c r="K103" s="187"/>
    </row>
    <row r="104" spans="1:11" ht="24" customHeight="1">
      <c r="A104" s="161">
        <v>602</v>
      </c>
      <c r="B104" s="39"/>
      <c r="C104" s="30" t="s">
        <v>522</v>
      </c>
      <c r="D104" s="129">
        <v>860972</v>
      </c>
      <c r="E104" s="129">
        <v>3484462</v>
      </c>
      <c r="F104" s="162">
        <v>2.4</v>
      </c>
      <c r="G104" s="123"/>
      <c r="H104" s="129">
        <v>1825024</v>
      </c>
      <c r="I104" s="129">
        <v>7609921</v>
      </c>
      <c r="J104" s="162">
        <v>17.3</v>
      </c>
      <c r="K104" s="188"/>
    </row>
    <row r="105" spans="1:11" ht="12.75">
      <c r="A105" s="161">
        <v>603</v>
      </c>
      <c r="B105" s="39"/>
      <c r="C105" s="30" t="s">
        <v>266</v>
      </c>
      <c r="D105" s="129">
        <v>36496</v>
      </c>
      <c r="E105" s="129">
        <v>277638</v>
      </c>
      <c r="F105" s="162">
        <v>153.8</v>
      </c>
      <c r="G105" s="123"/>
      <c r="H105" s="129">
        <v>59934</v>
      </c>
      <c r="I105" s="129">
        <v>330008</v>
      </c>
      <c r="J105" s="162">
        <v>-9.1</v>
      </c>
      <c r="K105" s="188"/>
    </row>
    <row r="106" spans="1:11" ht="12.75">
      <c r="A106" s="161">
        <v>604</v>
      </c>
      <c r="B106" s="39"/>
      <c r="C106" s="30" t="s">
        <v>942</v>
      </c>
      <c r="D106" s="129">
        <v>5005</v>
      </c>
      <c r="E106" s="129">
        <v>64025</v>
      </c>
      <c r="F106" s="162">
        <v>931.7</v>
      </c>
      <c r="G106" s="123"/>
      <c r="H106" s="129">
        <v>5011</v>
      </c>
      <c r="I106" s="129">
        <v>64407</v>
      </c>
      <c r="J106" s="162">
        <v>173</v>
      </c>
      <c r="K106" s="188"/>
    </row>
    <row r="107" spans="1:11" ht="12.75">
      <c r="A107" s="161">
        <v>605</v>
      </c>
      <c r="B107" s="39"/>
      <c r="C107" s="30" t="s">
        <v>267</v>
      </c>
      <c r="D107" s="129">
        <v>458470</v>
      </c>
      <c r="E107" s="129">
        <v>3012472</v>
      </c>
      <c r="F107" s="162">
        <v>40.1</v>
      </c>
      <c r="G107" s="123"/>
      <c r="H107" s="129">
        <v>803230</v>
      </c>
      <c r="I107" s="129">
        <v>5368335</v>
      </c>
      <c r="J107" s="162">
        <v>38.4</v>
      </c>
      <c r="K107" s="188"/>
    </row>
    <row r="108" spans="1:11" ht="12.75">
      <c r="A108" s="161">
        <v>606</v>
      </c>
      <c r="B108" s="39"/>
      <c r="C108" s="30" t="s">
        <v>268</v>
      </c>
      <c r="D108" s="129">
        <v>11503</v>
      </c>
      <c r="E108" s="129">
        <v>17396</v>
      </c>
      <c r="F108" s="162" t="s">
        <v>749</v>
      </c>
      <c r="G108" s="123"/>
      <c r="H108" s="129">
        <v>29574</v>
      </c>
      <c r="I108" s="129">
        <v>41780</v>
      </c>
      <c r="J108" s="162">
        <v>724.7</v>
      </c>
      <c r="K108" s="188"/>
    </row>
    <row r="109" spans="1:11" ht="12.75">
      <c r="A109" s="161">
        <v>607</v>
      </c>
      <c r="B109" s="39"/>
      <c r="C109" s="30" t="s">
        <v>269</v>
      </c>
      <c r="D109" s="129">
        <v>13287631</v>
      </c>
      <c r="E109" s="129">
        <v>7761562</v>
      </c>
      <c r="F109" s="162">
        <v>14.9</v>
      </c>
      <c r="G109" s="123"/>
      <c r="H109" s="129">
        <v>25710020</v>
      </c>
      <c r="I109" s="129">
        <v>14952616</v>
      </c>
      <c r="J109" s="162">
        <v>4.5</v>
      </c>
      <c r="K109" s="188"/>
    </row>
    <row r="110" spans="1:11" ht="12.75">
      <c r="A110" s="161">
        <v>608</v>
      </c>
      <c r="B110" s="39"/>
      <c r="C110" s="30" t="s">
        <v>271</v>
      </c>
      <c r="D110" s="129">
        <v>4659168</v>
      </c>
      <c r="E110" s="129">
        <v>2678773</v>
      </c>
      <c r="F110" s="162">
        <v>-25.1</v>
      </c>
      <c r="G110" s="123"/>
      <c r="H110" s="129">
        <v>9532679</v>
      </c>
      <c r="I110" s="129">
        <v>5863500</v>
      </c>
      <c r="J110" s="162">
        <v>10.3</v>
      </c>
      <c r="K110" s="188"/>
    </row>
    <row r="111" spans="1:11" ht="12.75">
      <c r="A111" s="161">
        <v>609</v>
      </c>
      <c r="B111" s="39"/>
      <c r="C111" s="30" t="s">
        <v>272</v>
      </c>
      <c r="D111" s="129">
        <v>359344</v>
      </c>
      <c r="E111" s="129">
        <v>1696826</v>
      </c>
      <c r="F111" s="162">
        <v>33.7</v>
      </c>
      <c r="G111" s="123"/>
      <c r="H111" s="129">
        <v>850136</v>
      </c>
      <c r="I111" s="129">
        <v>3346446</v>
      </c>
      <c r="J111" s="162">
        <v>69.8</v>
      </c>
      <c r="K111" s="188"/>
    </row>
    <row r="112" spans="1:11" ht="12.75">
      <c r="A112" s="161">
        <v>611</v>
      </c>
      <c r="B112" s="39"/>
      <c r="C112" s="30" t="s">
        <v>273</v>
      </c>
      <c r="D112" s="129">
        <v>378193</v>
      </c>
      <c r="E112" s="129">
        <v>44049</v>
      </c>
      <c r="F112" s="162">
        <v>160.9</v>
      </c>
      <c r="G112" s="123"/>
      <c r="H112" s="129">
        <v>415620</v>
      </c>
      <c r="I112" s="129">
        <v>53516</v>
      </c>
      <c r="J112" s="162">
        <v>69.4</v>
      </c>
      <c r="K112" s="188"/>
    </row>
    <row r="113" spans="1:11" ht="12.75">
      <c r="A113" s="161">
        <v>612</v>
      </c>
      <c r="B113" s="39"/>
      <c r="C113" s="30" t="s">
        <v>274</v>
      </c>
      <c r="D113" s="129">
        <v>6164139</v>
      </c>
      <c r="E113" s="129">
        <v>4088394</v>
      </c>
      <c r="F113" s="162">
        <v>-4.6</v>
      </c>
      <c r="G113" s="123"/>
      <c r="H113" s="129">
        <v>11153363</v>
      </c>
      <c r="I113" s="129">
        <v>7782247</v>
      </c>
      <c r="J113" s="162">
        <v>-10.1</v>
      </c>
      <c r="K113" s="188"/>
    </row>
    <row r="114" spans="1:11" ht="12.75">
      <c r="A114" s="161">
        <v>641</v>
      </c>
      <c r="B114" s="39"/>
      <c r="C114" s="30" t="s">
        <v>275</v>
      </c>
      <c r="D114" s="129">
        <v>838140</v>
      </c>
      <c r="E114" s="129">
        <v>370675</v>
      </c>
      <c r="F114" s="162">
        <v>313.6</v>
      </c>
      <c r="G114" s="123"/>
      <c r="H114" s="129">
        <v>1163800</v>
      </c>
      <c r="I114" s="129">
        <v>503634</v>
      </c>
      <c r="J114" s="162">
        <v>201.4</v>
      </c>
      <c r="K114" s="188"/>
    </row>
    <row r="115" spans="1:11" ht="12.75">
      <c r="A115" s="161">
        <v>642</v>
      </c>
      <c r="B115" s="39"/>
      <c r="C115" s="30" t="s">
        <v>495</v>
      </c>
      <c r="D115" s="129">
        <v>5639113</v>
      </c>
      <c r="E115" s="129">
        <v>2167412</v>
      </c>
      <c r="F115" s="162">
        <v>-78.3</v>
      </c>
      <c r="G115" s="123"/>
      <c r="H115" s="129">
        <v>10721241</v>
      </c>
      <c r="I115" s="129">
        <v>3963718</v>
      </c>
      <c r="J115" s="162">
        <v>-71.4</v>
      </c>
      <c r="K115" s="188"/>
    </row>
    <row r="116" spans="1:11" ht="12.75">
      <c r="A116" s="161">
        <v>643</v>
      </c>
      <c r="B116" s="39"/>
      <c r="C116" s="30" t="s">
        <v>276</v>
      </c>
      <c r="D116" s="129">
        <v>2288295</v>
      </c>
      <c r="E116" s="129">
        <v>3817254</v>
      </c>
      <c r="F116" s="162">
        <v>26.9</v>
      </c>
      <c r="G116" s="123"/>
      <c r="H116" s="129">
        <v>3553132</v>
      </c>
      <c r="I116" s="129">
        <v>5851685</v>
      </c>
      <c r="J116" s="162">
        <v>6.6</v>
      </c>
      <c r="K116" s="188"/>
    </row>
    <row r="117" spans="1:11" ht="12.75">
      <c r="A117" s="161">
        <v>644</v>
      </c>
      <c r="B117" s="39"/>
      <c r="C117" s="30" t="s">
        <v>277</v>
      </c>
      <c r="D117" s="129">
        <v>51119</v>
      </c>
      <c r="E117" s="129">
        <v>96048</v>
      </c>
      <c r="F117" s="162">
        <v>8.8</v>
      </c>
      <c r="G117" s="123"/>
      <c r="H117" s="129">
        <v>88331</v>
      </c>
      <c r="I117" s="129">
        <v>143002</v>
      </c>
      <c r="J117" s="162">
        <v>-32.4</v>
      </c>
      <c r="K117" s="188"/>
    </row>
    <row r="118" spans="1:11" ht="12.75">
      <c r="A118" s="161">
        <v>645</v>
      </c>
      <c r="B118" s="39"/>
      <c r="C118" s="30" t="s">
        <v>278</v>
      </c>
      <c r="D118" s="129">
        <v>8864331</v>
      </c>
      <c r="E118" s="129">
        <v>17906970</v>
      </c>
      <c r="F118" s="162">
        <v>42.1</v>
      </c>
      <c r="G118" s="123"/>
      <c r="H118" s="129">
        <v>19948098</v>
      </c>
      <c r="I118" s="129">
        <v>39747761</v>
      </c>
      <c r="J118" s="162">
        <v>57.8</v>
      </c>
      <c r="K118" s="188"/>
    </row>
    <row r="119" spans="1:11" ht="12.75">
      <c r="A119" s="161">
        <v>646</v>
      </c>
      <c r="B119" s="39"/>
      <c r="C119" s="30" t="s">
        <v>279</v>
      </c>
      <c r="D119" s="129">
        <v>2365055</v>
      </c>
      <c r="E119" s="129">
        <v>11348509</v>
      </c>
      <c r="F119" s="162">
        <v>-38.1</v>
      </c>
      <c r="G119" s="123"/>
      <c r="H119" s="129">
        <v>5094452</v>
      </c>
      <c r="I119" s="129">
        <v>26652870</v>
      </c>
      <c r="J119" s="162">
        <v>-13.2</v>
      </c>
      <c r="K119" s="188"/>
    </row>
    <row r="120" spans="1:11" ht="12.75">
      <c r="A120" s="161">
        <v>647</v>
      </c>
      <c r="B120" s="39"/>
      <c r="C120" s="30" t="s">
        <v>280</v>
      </c>
      <c r="D120" s="129">
        <v>8754</v>
      </c>
      <c r="E120" s="129">
        <v>151204</v>
      </c>
      <c r="F120" s="162">
        <v>-85.2</v>
      </c>
      <c r="G120" s="123"/>
      <c r="H120" s="129">
        <v>16254</v>
      </c>
      <c r="I120" s="129">
        <v>297799</v>
      </c>
      <c r="J120" s="162">
        <v>-73.8</v>
      </c>
      <c r="K120" s="188"/>
    </row>
    <row r="121" spans="1:11" ht="12.75">
      <c r="A121" s="161">
        <v>648</v>
      </c>
      <c r="B121" s="39"/>
      <c r="C121" s="30" t="s">
        <v>281</v>
      </c>
      <c r="D121" s="129">
        <v>144820</v>
      </c>
      <c r="E121" s="129">
        <v>258789</v>
      </c>
      <c r="F121" s="296">
        <v>54.5</v>
      </c>
      <c r="G121" s="123"/>
      <c r="H121" s="129">
        <v>183160</v>
      </c>
      <c r="I121" s="129">
        <v>309317</v>
      </c>
      <c r="J121" s="162">
        <v>-39</v>
      </c>
      <c r="K121" s="188"/>
    </row>
    <row r="122" spans="1:11" ht="12.75">
      <c r="A122" s="161">
        <v>649</v>
      </c>
      <c r="B122" s="39"/>
      <c r="C122" s="30" t="s">
        <v>282</v>
      </c>
      <c r="D122" s="129" t="s">
        <v>109</v>
      </c>
      <c r="E122" s="129" t="s">
        <v>109</v>
      </c>
      <c r="F122" s="162" t="s">
        <v>109</v>
      </c>
      <c r="G122" s="123"/>
      <c r="H122" s="129">
        <v>24829</v>
      </c>
      <c r="I122" s="129">
        <v>495226</v>
      </c>
      <c r="J122" s="162" t="s">
        <v>749</v>
      </c>
      <c r="K122" s="188"/>
    </row>
    <row r="123" spans="1:11" ht="12.75">
      <c r="A123" s="161">
        <v>650</v>
      </c>
      <c r="B123" s="39"/>
      <c r="C123" s="30" t="s">
        <v>283</v>
      </c>
      <c r="D123" s="129">
        <v>368883</v>
      </c>
      <c r="E123" s="129">
        <v>689544</v>
      </c>
      <c r="F123" s="162">
        <v>34.3</v>
      </c>
      <c r="G123" s="123"/>
      <c r="H123" s="129">
        <v>769914</v>
      </c>
      <c r="I123" s="129">
        <v>1483066</v>
      </c>
      <c r="J123" s="162">
        <v>21.9</v>
      </c>
      <c r="K123" s="188"/>
    </row>
    <row r="124" spans="1:11" ht="12.75">
      <c r="A124" s="161">
        <v>656</v>
      </c>
      <c r="B124" s="39"/>
      <c r="C124" s="30" t="s">
        <v>284</v>
      </c>
      <c r="D124" s="129" t="s">
        <v>109</v>
      </c>
      <c r="E124" s="129">
        <v>73292</v>
      </c>
      <c r="F124" s="162" t="s">
        <v>749</v>
      </c>
      <c r="G124" s="123"/>
      <c r="H124" s="129" t="s">
        <v>109</v>
      </c>
      <c r="I124" s="129">
        <v>154305</v>
      </c>
      <c r="J124" s="162">
        <v>48.7</v>
      </c>
      <c r="K124" s="188"/>
    </row>
    <row r="125" spans="1:11" ht="12.75">
      <c r="A125" s="161">
        <v>659</v>
      </c>
      <c r="B125" s="39"/>
      <c r="C125" s="30" t="s">
        <v>285</v>
      </c>
      <c r="D125" s="129">
        <v>99241</v>
      </c>
      <c r="E125" s="129">
        <v>5427396</v>
      </c>
      <c r="F125" s="162">
        <v>48.3</v>
      </c>
      <c r="G125" s="123"/>
      <c r="H125" s="129">
        <v>171688</v>
      </c>
      <c r="I125" s="129">
        <v>9496485</v>
      </c>
      <c r="J125" s="162">
        <v>49.5</v>
      </c>
      <c r="K125" s="188"/>
    </row>
    <row r="126" spans="1:11" ht="12.75">
      <c r="A126" s="161">
        <v>661</v>
      </c>
      <c r="B126" s="39"/>
      <c r="C126" s="30" t="s">
        <v>521</v>
      </c>
      <c r="D126" s="129">
        <v>1260595</v>
      </c>
      <c r="E126" s="129">
        <v>1502397</v>
      </c>
      <c r="F126" s="162">
        <v>137.5</v>
      </c>
      <c r="G126" s="123"/>
      <c r="H126" s="129">
        <v>2040177</v>
      </c>
      <c r="I126" s="129">
        <v>2488457</v>
      </c>
      <c r="J126" s="162">
        <v>147.1</v>
      </c>
      <c r="K126" s="188"/>
    </row>
    <row r="127" spans="1:11" ht="12.75">
      <c r="A127" s="161">
        <v>665</v>
      </c>
      <c r="B127" s="39"/>
      <c r="C127" s="30" t="s">
        <v>930</v>
      </c>
      <c r="D127" s="129">
        <v>8107445</v>
      </c>
      <c r="E127" s="129">
        <v>4555290</v>
      </c>
      <c r="F127" s="162">
        <v>110.7</v>
      </c>
      <c r="G127" s="123"/>
      <c r="H127" s="129">
        <v>16276055</v>
      </c>
      <c r="I127" s="129">
        <v>7521918</v>
      </c>
      <c r="J127" s="162">
        <v>131.3</v>
      </c>
      <c r="K127" s="188"/>
    </row>
    <row r="128" spans="1:11" ht="12.75">
      <c r="A128" s="161">
        <v>667</v>
      </c>
      <c r="B128" s="39"/>
      <c r="C128" s="30" t="s">
        <v>929</v>
      </c>
      <c r="D128" s="129">
        <v>1298387</v>
      </c>
      <c r="E128" s="129">
        <v>657483</v>
      </c>
      <c r="F128" s="296">
        <v>-32.7</v>
      </c>
      <c r="G128" s="123"/>
      <c r="H128" s="129">
        <v>1893470</v>
      </c>
      <c r="I128" s="129">
        <v>901354</v>
      </c>
      <c r="J128" s="162">
        <v>-34.2</v>
      </c>
      <c r="K128" s="188"/>
    </row>
    <row r="129" spans="1:11" ht="12.75">
      <c r="A129" s="161">
        <v>669</v>
      </c>
      <c r="B129" s="39"/>
      <c r="C129" s="30" t="s">
        <v>551</v>
      </c>
      <c r="D129" s="127">
        <v>7747159</v>
      </c>
      <c r="E129" s="127">
        <v>6739963</v>
      </c>
      <c r="F129" s="162">
        <v>30.3</v>
      </c>
      <c r="G129" s="123"/>
      <c r="H129" s="129">
        <v>10320549</v>
      </c>
      <c r="I129" s="129">
        <v>9178948</v>
      </c>
      <c r="J129" s="162">
        <v>4.1</v>
      </c>
      <c r="K129" s="188"/>
    </row>
    <row r="130" spans="1:11" ht="12.75">
      <c r="A130" s="161">
        <v>671</v>
      </c>
      <c r="B130" s="39"/>
      <c r="C130" s="30" t="s">
        <v>286</v>
      </c>
      <c r="D130" s="129" t="s">
        <v>109</v>
      </c>
      <c r="E130" s="129" t="s">
        <v>109</v>
      </c>
      <c r="F130" s="162">
        <v>-100</v>
      </c>
      <c r="G130" s="123"/>
      <c r="H130" s="129" t="s">
        <v>109</v>
      </c>
      <c r="I130" s="129" t="s">
        <v>109</v>
      </c>
      <c r="J130" s="162">
        <v>-100</v>
      </c>
      <c r="K130" s="188"/>
    </row>
    <row r="131" spans="1:11" ht="12.75">
      <c r="A131" s="161">
        <v>673</v>
      </c>
      <c r="B131" s="39"/>
      <c r="C131" s="30" t="s">
        <v>520</v>
      </c>
      <c r="D131" s="129">
        <v>14704989</v>
      </c>
      <c r="E131" s="129">
        <v>3713074</v>
      </c>
      <c r="F131" s="162">
        <v>232.6</v>
      </c>
      <c r="G131" s="123"/>
      <c r="H131" s="129">
        <v>30832543</v>
      </c>
      <c r="I131" s="129">
        <v>7955307</v>
      </c>
      <c r="J131" s="162">
        <v>187.7</v>
      </c>
      <c r="K131" s="188"/>
    </row>
    <row r="132" spans="1:11" ht="12.75">
      <c r="A132" s="161">
        <v>679</v>
      </c>
      <c r="B132" s="39"/>
      <c r="C132" s="30" t="s">
        <v>287</v>
      </c>
      <c r="D132" s="129">
        <v>10183668</v>
      </c>
      <c r="E132" s="129">
        <v>8094219</v>
      </c>
      <c r="F132" s="162">
        <v>28.2</v>
      </c>
      <c r="G132" s="123"/>
      <c r="H132" s="129">
        <v>22591726</v>
      </c>
      <c r="I132" s="129">
        <v>18302041</v>
      </c>
      <c r="J132" s="162">
        <v>80.3</v>
      </c>
      <c r="K132" s="188"/>
    </row>
    <row r="133" spans="1:11" ht="12.75">
      <c r="A133" s="161">
        <v>683</v>
      </c>
      <c r="B133" s="39"/>
      <c r="C133" s="30" t="s">
        <v>519</v>
      </c>
      <c r="D133" s="129" t="s">
        <v>109</v>
      </c>
      <c r="E133" s="129" t="s">
        <v>109</v>
      </c>
      <c r="F133" s="162" t="s">
        <v>109</v>
      </c>
      <c r="G133" s="123"/>
      <c r="H133" s="129">
        <v>3</v>
      </c>
      <c r="I133" s="129">
        <v>98925</v>
      </c>
      <c r="J133" s="162" t="s">
        <v>749</v>
      </c>
      <c r="K133" s="188"/>
    </row>
    <row r="134" spans="1:11" ht="12.75">
      <c r="A134" s="161">
        <v>690</v>
      </c>
      <c r="B134" s="39"/>
      <c r="C134" s="30" t="s">
        <v>288</v>
      </c>
      <c r="D134" s="129">
        <v>211659</v>
      </c>
      <c r="E134" s="129">
        <v>1996463</v>
      </c>
      <c r="F134" s="162">
        <v>80.4</v>
      </c>
      <c r="G134" s="123"/>
      <c r="H134" s="129">
        <v>285547</v>
      </c>
      <c r="I134" s="129">
        <v>3296726</v>
      </c>
      <c r="J134" s="162">
        <v>9.6</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39" t="s">
        <v>70</v>
      </c>
      <c r="B137" s="539"/>
      <c r="C137" s="539"/>
      <c r="D137" s="539"/>
      <c r="E137" s="539"/>
      <c r="F137" s="539"/>
      <c r="G137" s="539"/>
      <c r="H137" s="539"/>
      <c r="I137" s="539"/>
      <c r="J137" s="539"/>
      <c r="K137" s="540"/>
    </row>
    <row r="138" spans="3:10" ht="12.75">
      <c r="C138" s="1"/>
      <c r="D138" s="10"/>
      <c r="E138" s="10"/>
      <c r="F138" s="125"/>
      <c r="G138" s="125"/>
      <c r="H138" s="15"/>
      <c r="I138" s="15"/>
      <c r="J138" s="15"/>
    </row>
    <row r="139" spans="1:11" ht="18" customHeight="1">
      <c r="A139" s="544" t="s">
        <v>1243</v>
      </c>
      <c r="B139" s="561" t="s">
        <v>765</v>
      </c>
      <c r="C139" s="562"/>
      <c r="D139" s="541" t="s">
        <v>1204</v>
      </c>
      <c r="E139" s="542"/>
      <c r="F139" s="542"/>
      <c r="G139" s="543"/>
      <c r="H139" s="502" t="s">
        <v>1215</v>
      </c>
      <c r="I139" s="551"/>
      <c r="J139" s="551"/>
      <c r="K139" s="552"/>
    </row>
    <row r="140" spans="1:11" ht="16.5" customHeight="1">
      <c r="A140" s="545"/>
      <c r="B140" s="559"/>
      <c r="C140" s="448"/>
      <c r="D140" s="62" t="s">
        <v>487</v>
      </c>
      <c r="E140" s="553" t="s">
        <v>488</v>
      </c>
      <c r="F140" s="554"/>
      <c r="G140" s="555"/>
      <c r="H140" s="158" t="s">
        <v>487</v>
      </c>
      <c r="I140" s="570" t="s">
        <v>488</v>
      </c>
      <c r="J140" s="571"/>
      <c r="K140" s="540"/>
    </row>
    <row r="141" spans="1:11" ht="15" customHeight="1">
      <c r="A141" s="545"/>
      <c r="B141" s="559"/>
      <c r="C141" s="448"/>
      <c r="D141" s="559" t="s">
        <v>114</v>
      </c>
      <c r="E141" s="563" t="s">
        <v>110</v>
      </c>
      <c r="F141" s="547" t="s">
        <v>1244</v>
      </c>
      <c r="G141" s="548"/>
      <c r="H141" s="566" t="s">
        <v>114</v>
      </c>
      <c r="I141" s="566" t="s">
        <v>110</v>
      </c>
      <c r="J141" s="547" t="s">
        <v>1250</v>
      </c>
      <c r="K141" s="556"/>
    </row>
    <row r="142" spans="1:11" ht="12.75">
      <c r="A142" s="545"/>
      <c r="B142" s="559"/>
      <c r="C142" s="448"/>
      <c r="D142" s="559"/>
      <c r="E142" s="564"/>
      <c r="F142" s="549"/>
      <c r="G142" s="465"/>
      <c r="H142" s="567"/>
      <c r="I142" s="567"/>
      <c r="J142" s="549"/>
      <c r="K142" s="557"/>
    </row>
    <row r="143" spans="1:11" ht="18.75" customHeight="1">
      <c r="A143" s="545"/>
      <c r="B143" s="559"/>
      <c r="C143" s="448"/>
      <c r="D143" s="559"/>
      <c r="E143" s="564"/>
      <c r="F143" s="549"/>
      <c r="G143" s="465"/>
      <c r="H143" s="567"/>
      <c r="I143" s="567"/>
      <c r="J143" s="549"/>
      <c r="K143" s="557"/>
    </row>
    <row r="144" spans="1:11" ht="20.25" customHeight="1">
      <c r="A144" s="546"/>
      <c r="B144" s="560"/>
      <c r="C144" s="449"/>
      <c r="D144" s="560"/>
      <c r="E144" s="565"/>
      <c r="F144" s="550"/>
      <c r="G144" s="466"/>
      <c r="H144" s="568"/>
      <c r="I144" s="568"/>
      <c r="J144" s="550"/>
      <c r="K144" s="558"/>
    </row>
    <row r="145" spans="1:11" ht="12.75">
      <c r="A145" s="116"/>
      <c r="B145" s="115"/>
      <c r="C145" s="29"/>
      <c r="D145" s="4"/>
      <c r="E145" s="4"/>
      <c r="H145" s="16"/>
      <c r="I145" s="16"/>
      <c r="J145" s="16"/>
      <c r="K145" s="1"/>
    </row>
    <row r="146" spans="1:11" s="17" customFormat="1" ht="12.75">
      <c r="A146" s="120" t="s">
        <v>289</v>
      </c>
      <c r="B146" s="66" t="s">
        <v>205</v>
      </c>
      <c r="C146" s="50"/>
      <c r="D146" s="126">
        <v>444712336</v>
      </c>
      <c r="E146" s="126">
        <v>1436076307</v>
      </c>
      <c r="F146" s="159">
        <v>11</v>
      </c>
      <c r="G146" s="124"/>
      <c r="H146" s="126">
        <v>895434576</v>
      </c>
      <c r="I146" s="126">
        <v>2884583860</v>
      </c>
      <c r="J146" s="159">
        <v>21.2</v>
      </c>
      <c r="K146" s="187"/>
    </row>
    <row r="147" spans="1:11" s="17" customFormat="1" ht="24" customHeight="1">
      <c r="A147" s="160">
        <v>7</v>
      </c>
      <c r="B147" s="66" t="s">
        <v>290</v>
      </c>
      <c r="C147" s="50"/>
      <c r="D147" s="126">
        <v>217351449</v>
      </c>
      <c r="E147" s="126">
        <v>336544132</v>
      </c>
      <c r="F147" s="159">
        <v>17.1</v>
      </c>
      <c r="G147" s="124"/>
      <c r="H147" s="126">
        <v>451173545</v>
      </c>
      <c r="I147" s="126">
        <v>683542636</v>
      </c>
      <c r="J147" s="159">
        <v>31.5</v>
      </c>
      <c r="K147" s="187"/>
    </row>
    <row r="148" spans="1:11" ht="24" customHeight="1">
      <c r="A148" s="161">
        <v>701</v>
      </c>
      <c r="B148" s="39"/>
      <c r="C148" s="30" t="s">
        <v>903</v>
      </c>
      <c r="D148" s="129">
        <v>1020538</v>
      </c>
      <c r="E148" s="129">
        <v>4825657</v>
      </c>
      <c r="F148" s="162">
        <v>40.6</v>
      </c>
      <c r="G148" s="123"/>
      <c r="H148" s="129">
        <v>2359582</v>
      </c>
      <c r="I148" s="129">
        <v>10928189</v>
      </c>
      <c r="J148" s="162">
        <v>47.8</v>
      </c>
      <c r="K148" s="188"/>
    </row>
    <row r="149" spans="1:11" ht="12.75">
      <c r="A149" s="161">
        <v>702</v>
      </c>
      <c r="B149" s="39"/>
      <c r="C149" s="30" t="s">
        <v>904</v>
      </c>
      <c r="D149" s="129">
        <v>596897</v>
      </c>
      <c r="E149" s="129">
        <v>2555607</v>
      </c>
      <c r="F149" s="162">
        <v>36.1</v>
      </c>
      <c r="G149" s="123"/>
      <c r="H149" s="129">
        <v>891851</v>
      </c>
      <c r="I149" s="129">
        <v>4154685</v>
      </c>
      <c r="J149" s="162">
        <v>34.5</v>
      </c>
      <c r="K149" s="188"/>
    </row>
    <row r="150" spans="1:11" ht="12.75">
      <c r="A150" s="161">
        <v>703</v>
      </c>
      <c r="B150" s="39"/>
      <c r="C150" s="30" t="s">
        <v>905</v>
      </c>
      <c r="D150" s="129">
        <v>3091</v>
      </c>
      <c r="E150" s="129">
        <v>97519</v>
      </c>
      <c r="F150" s="162">
        <v>-39.1</v>
      </c>
      <c r="G150" s="123"/>
      <c r="H150" s="129">
        <v>4831</v>
      </c>
      <c r="I150" s="129">
        <v>148583</v>
      </c>
      <c r="J150" s="162">
        <v>-28.1</v>
      </c>
      <c r="K150" s="188"/>
    </row>
    <row r="151" spans="1:11" ht="12.75">
      <c r="A151" s="161">
        <v>704</v>
      </c>
      <c r="B151" s="39"/>
      <c r="C151" s="30" t="s">
        <v>906</v>
      </c>
      <c r="D151" s="129">
        <v>19262</v>
      </c>
      <c r="E151" s="129">
        <v>148875</v>
      </c>
      <c r="F151" s="162">
        <v>-67.3</v>
      </c>
      <c r="G151" s="123"/>
      <c r="H151" s="129">
        <v>88776</v>
      </c>
      <c r="I151" s="129">
        <v>511166</v>
      </c>
      <c r="J151" s="162">
        <v>-41.6</v>
      </c>
      <c r="K151" s="188"/>
    </row>
    <row r="152" spans="1:11" ht="12.75">
      <c r="A152" s="161">
        <v>705</v>
      </c>
      <c r="B152" s="39"/>
      <c r="C152" s="30" t="s">
        <v>944</v>
      </c>
      <c r="D152" s="129">
        <v>33703</v>
      </c>
      <c r="E152" s="129">
        <v>456281</v>
      </c>
      <c r="F152" s="162">
        <v>14.4</v>
      </c>
      <c r="G152" s="123"/>
      <c r="H152" s="129">
        <v>72238</v>
      </c>
      <c r="I152" s="129">
        <v>1181681</v>
      </c>
      <c r="J152" s="162">
        <v>37</v>
      </c>
      <c r="K152" s="188"/>
    </row>
    <row r="153" spans="1:11" ht="12.75">
      <c r="A153" s="161">
        <v>706</v>
      </c>
      <c r="B153" s="39"/>
      <c r="C153" s="30" t="s">
        <v>291</v>
      </c>
      <c r="D153" s="129">
        <v>92312</v>
      </c>
      <c r="E153" s="129">
        <v>2059282</v>
      </c>
      <c r="F153" s="162">
        <v>38.3</v>
      </c>
      <c r="G153" s="123"/>
      <c r="H153" s="129">
        <v>171583</v>
      </c>
      <c r="I153" s="129">
        <v>4067309</v>
      </c>
      <c r="J153" s="162">
        <v>59</v>
      </c>
      <c r="K153" s="188"/>
    </row>
    <row r="154" spans="1:11" ht="12.75">
      <c r="A154" s="161">
        <v>707</v>
      </c>
      <c r="B154" s="39"/>
      <c r="C154" s="30" t="s">
        <v>928</v>
      </c>
      <c r="D154" s="129">
        <v>19994</v>
      </c>
      <c r="E154" s="129">
        <v>331249</v>
      </c>
      <c r="F154" s="296" t="s">
        <v>749</v>
      </c>
      <c r="G154" s="123"/>
      <c r="H154" s="129">
        <v>57546</v>
      </c>
      <c r="I154" s="129">
        <v>968361</v>
      </c>
      <c r="J154" s="162">
        <v>382.1</v>
      </c>
      <c r="K154" s="188"/>
    </row>
    <row r="155" spans="1:11" ht="12.75">
      <c r="A155" s="161">
        <v>708</v>
      </c>
      <c r="B155" s="39"/>
      <c r="C155" s="30" t="s">
        <v>293</v>
      </c>
      <c r="D155" s="129">
        <v>52316117</v>
      </c>
      <c r="E155" s="129">
        <v>47293861</v>
      </c>
      <c r="F155" s="162">
        <v>17</v>
      </c>
      <c r="G155" s="123"/>
      <c r="H155" s="129">
        <v>109847971</v>
      </c>
      <c r="I155" s="129">
        <v>99996853</v>
      </c>
      <c r="J155" s="162">
        <v>42.8</v>
      </c>
      <c r="K155" s="188"/>
    </row>
    <row r="156" spans="1:11" ht="12.75">
      <c r="A156" s="161">
        <v>709</v>
      </c>
      <c r="B156" s="39"/>
      <c r="C156" s="30" t="s">
        <v>294</v>
      </c>
      <c r="D156" s="127">
        <v>8052713</v>
      </c>
      <c r="E156" s="127">
        <v>4966052</v>
      </c>
      <c r="F156" s="162">
        <v>85.9</v>
      </c>
      <c r="G156" s="123"/>
      <c r="H156" s="129">
        <v>14089680</v>
      </c>
      <c r="I156" s="129">
        <v>8037868</v>
      </c>
      <c r="J156" s="162">
        <v>36.7</v>
      </c>
      <c r="K156" s="188"/>
    </row>
    <row r="157" spans="1:11" ht="12.75">
      <c r="A157" s="161">
        <v>711</v>
      </c>
      <c r="B157" s="39"/>
      <c r="C157" s="30" t="s">
        <v>295</v>
      </c>
      <c r="D157" s="129">
        <v>11151464</v>
      </c>
      <c r="E157" s="129">
        <v>7383992</v>
      </c>
      <c r="F157" s="162">
        <v>66.6</v>
      </c>
      <c r="G157" s="123"/>
      <c r="H157" s="129">
        <v>22255134</v>
      </c>
      <c r="I157" s="129">
        <v>14730175</v>
      </c>
      <c r="J157" s="162">
        <v>34.9</v>
      </c>
      <c r="K157" s="188"/>
    </row>
    <row r="158" spans="1:11" ht="12.75">
      <c r="A158" s="161">
        <v>732</v>
      </c>
      <c r="B158" s="39"/>
      <c r="C158" s="30" t="s">
        <v>297</v>
      </c>
      <c r="D158" s="129">
        <v>42540657</v>
      </c>
      <c r="E158" s="129">
        <v>66747798</v>
      </c>
      <c r="F158" s="162">
        <v>5.2</v>
      </c>
      <c r="G158" s="123"/>
      <c r="H158" s="129">
        <v>85484101</v>
      </c>
      <c r="I158" s="129">
        <v>131363931</v>
      </c>
      <c r="J158" s="162">
        <v>13.4</v>
      </c>
      <c r="K158" s="188"/>
    </row>
    <row r="159" spans="1:11" ht="12.75">
      <c r="A159" s="161">
        <v>734</v>
      </c>
      <c r="B159" s="39"/>
      <c r="C159" s="30" t="s">
        <v>301</v>
      </c>
      <c r="D159" s="129">
        <v>2021470</v>
      </c>
      <c r="E159" s="129">
        <v>10452727</v>
      </c>
      <c r="F159" s="162">
        <v>-10.3</v>
      </c>
      <c r="G159" s="123"/>
      <c r="H159" s="129">
        <v>3811010</v>
      </c>
      <c r="I159" s="129">
        <v>27297182</v>
      </c>
      <c r="J159" s="162">
        <v>25.5</v>
      </c>
      <c r="K159" s="188"/>
    </row>
    <row r="160" spans="1:11" ht="12.75">
      <c r="A160" s="161">
        <v>736</v>
      </c>
      <c r="B160" s="39"/>
      <c r="C160" s="30" t="s">
        <v>302</v>
      </c>
      <c r="D160" s="129">
        <v>1889782</v>
      </c>
      <c r="E160" s="129">
        <v>3422122</v>
      </c>
      <c r="F160" s="162">
        <v>81.1</v>
      </c>
      <c r="G160" s="123"/>
      <c r="H160" s="129">
        <v>4158863</v>
      </c>
      <c r="I160" s="129">
        <v>7203004</v>
      </c>
      <c r="J160" s="162">
        <v>82.5</v>
      </c>
      <c r="K160" s="188"/>
    </row>
    <row r="161" spans="1:11" ht="12.75">
      <c r="A161" s="161">
        <v>738</v>
      </c>
      <c r="B161" s="39"/>
      <c r="C161" s="30" t="s">
        <v>518</v>
      </c>
      <c r="D161" s="129">
        <v>102052</v>
      </c>
      <c r="E161" s="129">
        <v>898842</v>
      </c>
      <c r="F161" s="162">
        <v>39.2</v>
      </c>
      <c r="G161" s="123"/>
      <c r="H161" s="129">
        <v>230085</v>
      </c>
      <c r="I161" s="129">
        <v>1670261</v>
      </c>
      <c r="J161" s="162">
        <v>74</v>
      </c>
      <c r="K161" s="188"/>
    </row>
    <row r="162" spans="1:11" ht="12.75">
      <c r="A162" s="161">
        <v>740</v>
      </c>
      <c r="B162" s="39"/>
      <c r="C162" s="30" t="s">
        <v>303</v>
      </c>
      <c r="D162" s="129">
        <v>236568</v>
      </c>
      <c r="E162" s="129">
        <v>3061263</v>
      </c>
      <c r="F162" s="162">
        <v>64.6</v>
      </c>
      <c r="G162" s="123"/>
      <c r="H162" s="129">
        <v>469844</v>
      </c>
      <c r="I162" s="129">
        <v>5926396</v>
      </c>
      <c r="J162" s="162">
        <v>3.5</v>
      </c>
      <c r="K162" s="188"/>
    </row>
    <row r="163" spans="1:11" ht="12.75">
      <c r="A163" s="161">
        <v>749</v>
      </c>
      <c r="B163" s="39"/>
      <c r="C163" s="30" t="s">
        <v>304</v>
      </c>
      <c r="D163" s="129">
        <v>16131219</v>
      </c>
      <c r="E163" s="129">
        <v>80906332</v>
      </c>
      <c r="F163" s="162">
        <v>7.9</v>
      </c>
      <c r="G163" s="123"/>
      <c r="H163" s="129">
        <v>34167202</v>
      </c>
      <c r="I163" s="129">
        <v>167945141</v>
      </c>
      <c r="J163" s="162">
        <v>31.3</v>
      </c>
      <c r="K163" s="188"/>
    </row>
    <row r="164" spans="1:11" ht="12.75">
      <c r="A164" s="161">
        <v>751</v>
      </c>
      <c r="B164" s="39"/>
      <c r="C164" s="30" t="s">
        <v>305</v>
      </c>
      <c r="D164" s="129">
        <v>6697046</v>
      </c>
      <c r="E164" s="129">
        <v>13002780</v>
      </c>
      <c r="F164" s="162">
        <v>5.4</v>
      </c>
      <c r="G164" s="123"/>
      <c r="H164" s="129">
        <v>11886283</v>
      </c>
      <c r="I164" s="129">
        <v>22321513</v>
      </c>
      <c r="J164" s="162">
        <v>-6.8</v>
      </c>
      <c r="K164" s="188"/>
    </row>
    <row r="165" spans="1:11" ht="12.75">
      <c r="A165" s="161">
        <v>753</v>
      </c>
      <c r="B165" s="39"/>
      <c r="C165" s="30" t="s">
        <v>517</v>
      </c>
      <c r="D165" s="129">
        <v>6541961</v>
      </c>
      <c r="E165" s="129">
        <v>6163825</v>
      </c>
      <c r="F165" s="162">
        <v>-1.7</v>
      </c>
      <c r="G165" s="123"/>
      <c r="H165" s="129">
        <v>14248175</v>
      </c>
      <c r="I165" s="129">
        <v>12320333</v>
      </c>
      <c r="J165" s="162">
        <v>18.9</v>
      </c>
      <c r="K165" s="188"/>
    </row>
    <row r="166" spans="1:11" ht="12.75">
      <c r="A166" s="161">
        <v>755</v>
      </c>
      <c r="B166" s="39"/>
      <c r="C166" s="30" t="s">
        <v>306</v>
      </c>
      <c r="D166" s="127">
        <v>56789248</v>
      </c>
      <c r="E166" s="127">
        <v>46780688</v>
      </c>
      <c r="F166" s="162">
        <v>41.5</v>
      </c>
      <c r="G166" s="123"/>
      <c r="H166" s="129">
        <v>125576842</v>
      </c>
      <c r="I166" s="129">
        <v>98415778</v>
      </c>
      <c r="J166" s="162">
        <v>55</v>
      </c>
      <c r="K166" s="188"/>
    </row>
    <row r="167" spans="1:11" ht="12.75">
      <c r="A167" s="161">
        <v>757</v>
      </c>
      <c r="B167" s="39"/>
      <c r="C167" s="30" t="s">
        <v>307</v>
      </c>
      <c r="D167" s="129">
        <v>5234086</v>
      </c>
      <c r="E167" s="129">
        <v>13362381</v>
      </c>
      <c r="F167" s="162">
        <v>48.1</v>
      </c>
      <c r="G167" s="123"/>
      <c r="H167" s="129">
        <v>10703463</v>
      </c>
      <c r="I167" s="129">
        <v>24468773</v>
      </c>
      <c r="J167" s="162">
        <v>64.5</v>
      </c>
      <c r="K167" s="188"/>
    </row>
    <row r="168" spans="1:11" ht="12.75">
      <c r="A168" s="161">
        <v>759</v>
      </c>
      <c r="B168" s="39"/>
      <c r="C168" s="30" t="s">
        <v>308</v>
      </c>
      <c r="D168" s="127">
        <v>116456</v>
      </c>
      <c r="E168" s="127">
        <v>315360</v>
      </c>
      <c r="F168" s="162" t="s">
        <v>749</v>
      </c>
      <c r="G168" s="123"/>
      <c r="H168" s="129">
        <v>182588</v>
      </c>
      <c r="I168" s="129">
        <v>440799</v>
      </c>
      <c r="J168" s="162" t="s">
        <v>749</v>
      </c>
      <c r="K168" s="188"/>
    </row>
    <row r="169" spans="1:11" ht="12.75">
      <c r="A169" s="161">
        <v>771</v>
      </c>
      <c r="B169" s="39"/>
      <c r="C169" s="30" t="s">
        <v>309</v>
      </c>
      <c r="D169" s="129">
        <v>385432</v>
      </c>
      <c r="E169" s="129">
        <v>3401023</v>
      </c>
      <c r="F169" s="162">
        <v>63.1</v>
      </c>
      <c r="G169" s="123"/>
      <c r="H169" s="129">
        <v>587916</v>
      </c>
      <c r="I169" s="129">
        <v>5402935</v>
      </c>
      <c r="J169" s="162">
        <v>21.8</v>
      </c>
      <c r="K169" s="188"/>
    </row>
    <row r="170" spans="1:11" ht="12.75">
      <c r="A170" s="161">
        <v>772</v>
      </c>
      <c r="B170" s="39"/>
      <c r="C170" s="30" t="s">
        <v>310</v>
      </c>
      <c r="D170" s="129">
        <v>5053966</v>
      </c>
      <c r="E170" s="129">
        <v>15484313</v>
      </c>
      <c r="F170" s="162">
        <v>26.2</v>
      </c>
      <c r="G170" s="123"/>
      <c r="H170" s="129">
        <v>9409245</v>
      </c>
      <c r="I170" s="129">
        <v>29089832</v>
      </c>
      <c r="J170" s="162">
        <v>40.9</v>
      </c>
      <c r="K170" s="188"/>
    </row>
    <row r="171" spans="1:11" ht="12.75">
      <c r="A171" s="161">
        <v>779</v>
      </c>
      <c r="B171" s="39"/>
      <c r="C171" s="30" t="s">
        <v>313</v>
      </c>
      <c r="D171" s="129">
        <v>290893</v>
      </c>
      <c r="E171" s="129">
        <v>2198073</v>
      </c>
      <c r="F171" s="162">
        <v>-6.4</v>
      </c>
      <c r="G171" s="123"/>
      <c r="H171" s="129">
        <v>399330</v>
      </c>
      <c r="I171" s="129">
        <v>4573684</v>
      </c>
      <c r="J171" s="162">
        <v>39.2</v>
      </c>
      <c r="K171" s="188"/>
    </row>
    <row r="172" spans="1:11" ht="12.75">
      <c r="A172" s="161">
        <v>781</v>
      </c>
      <c r="B172" s="39"/>
      <c r="C172" s="30" t="s">
        <v>314</v>
      </c>
      <c r="D172" s="129">
        <v>93</v>
      </c>
      <c r="E172" s="129">
        <v>184341</v>
      </c>
      <c r="F172" s="162">
        <v>-6.8</v>
      </c>
      <c r="G172" s="123"/>
      <c r="H172" s="129">
        <v>807</v>
      </c>
      <c r="I172" s="129">
        <v>315419</v>
      </c>
      <c r="J172" s="162">
        <v>-38.4</v>
      </c>
      <c r="K172" s="188"/>
    </row>
    <row r="173" spans="1:11" ht="12.75">
      <c r="A173" s="161">
        <v>790</v>
      </c>
      <c r="B173" s="39"/>
      <c r="C173" s="30" t="s">
        <v>315</v>
      </c>
      <c r="D173" s="129">
        <v>14429</v>
      </c>
      <c r="E173" s="129">
        <v>43889</v>
      </c>
      <c r="F173" s="162" t="s">
        <v>749</v>
      </c>
      <c r="G173" s="123"/>
      <c r="H173" s="129">
        <v>18599</v>
      </c>
      <c r="I173" s="129">
        <v>62785</v>
      </c>
      <c r="J173" s="162" t="s">
        <v>749</v>
      </c>
      <c r="K173" s="188"/>
    </row>
    <row r="174" spans="1:11" s="17" customFormat="1" ht="24" customHeight="1">
      <c r="A174" s="160">
        <v>8</v>
      </c>
      <c r="B174" s="66" t="s">
        <v>316</v>
      </c>
      <c r="C174" s="50"/>
      <c r="D174" s="126">
        <v>227360887</v>
      </c>
      <c r="E174" s="126">
        <v>1099532175</v>
      </c>
      <c r="F174" s="159">
        <v>9.3</v>
      </c>
      <c r="G174" s="124"/>
      <c r="H174" s="126">
        <v>444261031</v>
      </c>
      <c r="I174" s="126">
        <v>2201041224</v>
      </c>
      <c r="J174" s="159">
        <v>18.3</v>
      </c>
      <c r="K174" s="187"/>
    </row>
    <row r="175" spans="1:11" ht="24" customHeight="1">
      <c r="A175" s="161">
        <v>801</v>
      </c>
      <c r="B175" s="39"/>
      <c r="C175" s="30" t="s">
        <v>945</v>
      </c>
      <c r="D175" s="129">
        <v>93683</v>
      </c>
      <c r="E175" s="129">
        <v>1365830</v>
      </c>
      <c r="F175" s="162">
        <v>15.8</v>
      </c>
      <c r="G175" s="123"/>
      <c r="H175" s="129">
        <v>210921</v>
      </c>
      <c r="I175" s="129">
        <v>3399306</v>
      </c>
      <c r="J175" s="162">
        <v>36.6</v>
      </c>
      <c r="K175" s="188"/>
    </row>
    <row r="176" spans="1:11" ht="12.75">
      <c r="A176" s="161">
        <v>802</v>
      </c>
      <c r="B176" s="39"/>
      <c r="C176" s="30" t="s">
        <v>907</v>
      </c>
      <c r="D176" s="129">
        <v>1928</v>
      </c>
      <c r="E176" s="129">
        <v>56869</v>
      </c>
      <c r="F176" s="162">
        <v>996.8</v>
      </c>
      <c r="G176" s="123"/>
      <c r="H176" s="129">
        <v>5264</v>
      </c>
      <c r="I176" s="129">
        <v>162622</v>
      </c>
      <c r="J176" s="162" t="s">
        <v>749</v>
      </c>
      <c r="K176" s="188"/>
    </row>
    <row r="177" spans="1:11" ht="12.75">
      <c r="A177" s="161">
        <v>803</v>
      </c>
      <c r="B177" s="39"/>
      <c r="C177" s="30" t="s">
        <v>908</v>
      </c>
      <c r="D177" s="129">
        <v>250251</v>
      </c>
      <c r="E177" s="129">
        <v>2386915</v>
      </c>
      <c r="F177" s="162">
        <v>-9.7</v>
      </c>
      <c r="G177" s="123"/>
      <c r="H177" s="129">
        <v>692958</v>
      </c>
      <c r="I177" s="129">
        <v>7569454</v>
      </c>
      <c r="J177" s="162">
        <v>0</v>
      </c>
      <c r="K177" s="188"/>
    </row>
    <row r="178" spans="1:11" ht="12.75">
      <c r="A178" s="161">
        <v>804</v>
      </c>
      <c r="B178" s="39"/>
      <c r="C178" s="30" t="s">
        <v>909</v>
      </c>
      <c r="D178" s="129">
        <v>238583</v>
      </c>
      <c r="E178" s="129">
        <v>4857731</v>
      </c>
      <c r="F178" s="162">
        <v>131.9</v>
      </c>
      <c r="G178" s="123"/>
      <c r="H178" s="129">
        <v>408719</v>
      </c>
      <c r="I178" s="129">
        <v>9465637</v>
      </c>
      <c r="J178" s="162">
        <v>39.7</v>
      </c>
      <c r="K178" s="188"/>
    </row>
    <row r="179" spans="1:11" ht="12.75">
      <c r="A179" s="161">
        <v>805</v>
      </c>
      <c r="B179" s="39"/>
      <c r="C179" s="30" t="s">
        <v>910</v>
      </c>
      <c r="D179" s="129">
        <v>16462</v>
      </c>
      <c r="E179" s="129">
        <v>390513</v>
      </c>
      <c r="F179" s="296">
        <v>116.3</v>
      </c>
      <c r="G179" s="123"/>
      <c r="H179" s="129">
        <v>16964</v>
      </c>
      <c r="I179" s="129">
        <v>418606</v>
      </c>
      <c r="J179" s="162">
        <v>106.9</v>
      </c>
      <c r="K179" s="188"/>
    </row>
    <row r="180" spans="1:11" ht="12.75">
      <c r="A180" s="161">
        <v>806</v>
      </c>
      <c r="B180" s="39"/>
      <c r="C180" s="30" t="s">
        <v>911</v>
      </c>
      <c r="D180" s="129">
        <v>99697</v>
      </c>
      <c r="E180" s="129">
        <v>1858922</v>
      </c>
      <c r="F180" s="162">
        <v>-44</v>
      </c>
      <c r="G180" s="123"/>
      <c r="H180" s="129">
        <v>369670</v>
      </c>
      <c r="I180" s="129">
        <v>7314729</v>
      </c>
      <c r="J180" s="162">
        <v>-30</v>
      </c>
      <c r="K180" s="188"/>
    </row>
    <row r="181" spans="1:11" ht="12.75">
      <c r="A181" s="161">
        <v>807</v>
      </c>
      <c r="B181" s="39"/>
      <c r="C181" s="30" t="s">
        <v>317</v>
      </c>
      <c r="D181" s="129">
        <v>9690</v>
      </c>
      <c r="E181" s="129">
        <v>311058</v>
      </c>
      <c r="F181" s="162">
        <v>-3.7</v>
      </c>
      <c r="G181" s="123"/>
      <c r="H181" s="129">
        <v>28207</v>
      </c>
      <c r="I181" s="129">
        <v>1002985</v>
      </c>
      <c r="J181" s="162">
        <v>-24.1</v>
      </c>
      <c r="K181" s="188"/>
    </row>
    <row r="182" spans="1:11" ht="12.75">
      <c r="A182" s="161">
        <v>808</v>
      </c>
      <c r="B182" s="39"/>
      <c r="C182" s="30" t="s">
        <v>318</v>
      </c>
      <c r="D182" s="129">
        <v>3647</v>
      </c>
      <c r="E182" s="129">
        <v>83335</v>
      </c>
      <c r="F182" s="162">
        <v>48.1</v>
      </c>
      <c r="G182" s="123"/>
      <c r="H182" s="129">
        <v>6791</v>
      </c>
      <c r="I182" s="129">
        <v>166349</v>
      </c>
      <c r="J182" s="162">
        <v>89.4</v>
      </c>
      <c r="K182" s="188"/>
    </row>
    <row r="183" spans="1:11" ht="12.75">
      <c r="A183" s="161">
        <v>809</v>
      </c>
      <c r="B183" s="39"/>
      <c r="C183" s="30" t="s">
        <v>319</v>
      </c>
      <c r="D183" s="129">
        <v>6998736</v>
      </c>
      <c r="E183" s="129">
        <v>28773642</v>
      </c>
      <c r="F183" s="162">
        <v>14.5</v>
      </c>
      <c r="G183" s="123"/>
      <c r="H183" s="129">
        <v>13559904</v>
      </c>
      <c r="I183" s="129">
        <v>54936851</v>
      </c>
      <c r="J183" s="162">
        <v>18.5</v>
      </c>
      <c r="K183" s="188"/>
    </row>
    <row r="184" spans="1:11" ht="12.75">
      <c r="A184" s="161">
        <v>810</v>
      </c>
      <c r="B184" s="39"/>
      <c r="C184" s="30" t="s">
        <v>320</v>
      </c>
      <c r="D184" s="129">
        <v>964</v>
      </c>
      <c r="E184" s="129">
        <v>66835</v>
      </c>
      <c r="F184" s="162">
        <v>-43.2</v>
      </c>
      <c r="G184" s="123"/>
      <c r="H184" s="129">
        <v>2167</v>
      </c>
      <c r="I184" s="129">
        <v>188015</v>
      </c>
      <c r="J184" s="162">
        <v>-9.4</v>
      </c>
      <c r="K184" s="188"/>
    </row>
    <row r="185" spans="1:11" ht="12.75">
      <c r="A185" s="161">
        <v>811</v>
      </c>
      <c r="B185" s="39"/>
      <c r="C185" s="30" t="s">
        <v>321</v>
      </c>
      <c r="D185" s="129">
        <v>230659</v>
      </c>
      <c r="E185" s="129">
        <v>3280707</v>
      </c>
      <c r="F185" s="162">
        <v>19.7</v>
      </c>
      <c r="G185" s="123"/>
      <c r="H185" s="129">
        <v>421871</v>
      </c>
      <c r="I185" s="129">
        <v>6707974</v>
      </c>
      <c r="J185" s="162">
        <v>2.2</v>
      </c>
      <c r="K185" s="188"/>
    </row>
    <row r="186" spans="1:11" ht="12.75">
      <c r="A186" s="161">
        <v>812</v>
      </c>
      <c r="B186" s="39"/>
      <c r="C186" s="30" t="s">
        <v>946</v>
      </c>
      <c r="D186" s="129">
        <v>215091</v>
      </c>
      <c r="E186" s="129">
        <v>1019472</v>
      </c>
      <c r="F186" s="162">
        <v>-57.9</v>
      </c>
      <c r="G186" s="123"/>
      <c r="H186" s="129">
        <v>263233</v>
      </c>
      <c r="I186" s="129">
        <v>1651958</v>
      </c>
      <c r="J186" s="162">
        <v>-65.8</v>
      </c>
      <c r="K186" s="188"/>
    </row>
    <row r="187" spans="1:11" ht="12.75">
      <c r="A187" s="161">
        <v>813</v>
      </c>
      <c r="B187" s="39"/>
      <c r="C187" s="30" t="s">
        <v>322</v>
      </c>
      <c r="D187" s="129">
        <v>9359637</v>
      </c>
      <c r="E187" s="129">
        <v>13347643</v>
      </c>
      <c r="F187" s="162">
        <v>-0.3</v>
      </c>
      <c r="G187" s="123"/>
      <c r="H187" s="129">
        <v>22416377</v>
      </c>
      <c r="I187" s="129">
        <v>31834671</v>
      </c>
      <c r="J187" s="162">
        <v>21.2</v>
      </c>
      <c r="K187" s="188"/>
    </row>
    <row r="188" spans="1:11" ht="12.75">
      <c r="A188" s="161">
        <v>814</v>
      </c>
      <c r="B188" s="39"/>
      <c r="C188" s="30" t="s">
        <v>323</v>
      </c>
      <c r="D188" s="129">
        <v>360847</v>
      </c>
      <c r="E188" s="129">
        <v>1133996</v>
      </c>
      <c r="F188" s="162">
        <v>-8.5</v>
      </c>
      <c r="G188" s="123"/>
      <c r="H188" s="129">
        <v>687832</v>
      </c>
      <c r="I188" s="129">
        <v>1993672</v>
      </c>
      <c r="J188" s="162">
        <v>-30.3</v>
      </c>
      <c r="K188" s="188"/>
    </row>
    <row r="189" spans="1:11" ht="12.75">
      <c r="A189" s="161">
        <v>815</v>
      </c>
      <c r="B189" s="39"/>
      <c r="C189" s="30" t="s">
        <v>516</v>
      </c>
      <c r="D189" s="129">
        <v>9059475</v>
      </c>
      <c r="E189" s="129">
        <v>11812126</v>
      </c>
      <c r="F189" s="162">
        <v>40.9</v>
      </c>
      <c r="G189" s="123"/>
      <c r="H189" s="129">
        <v>16550524</v>
      </c>
      <c r="I189" s="129">
        <v>21066987</v>
      </c>
      <c r="J189" s="162">
        <v>23.4</v>
      </c>
      <c r="K189" s="188"/>
    </row>
    <row r="190" spans="1:11" ht="12.75">
      <c r="A190" s="161">
        <v>816</v>
      </c>
      <c r="B190" s="39"/>
      <c r="C190" s="30" t="s">
        <v>324</v>
      </c>
      <c r="D190" s="129">
        <v>6195185</v>
      </c>
      <c r="E190" s="129">
        <v>29620092</v>
      </c>
      <c r="F190" s="162">
        <v>54</v>
      </c>
      <c r="G190" s="123"/>
      <c r="H190" s="129">
        <v>12280566</v>
      </c>
      <c r="I190" s="129">
        <v>58677619</v>
      </c>
      <c r="J190" s="162">
        <v>78.2</v>
      </c>
      <c r="K190" s="188"/>
    </row>
    <row r="191" spans="1:11" ht="12.75">
      <c r="A191" s="161">
        <v>817</v>
      </c>
      <c r="B191" s="39"/>
      <c r="C191" s="30" t="s">
        <v>325</v>
      </c>
      <c r="D191" s="129">
        <v>1414269</v>
      </c>
      <c r="E191" s="129">
        <v>1629348</v>
      </c>
      <c r="F191" s="162">
        <v>81.2</v>
      </c>
      <c r="G191" s="123"/>
      <c r="H191" s="129">
        <v>2780202</v>
      </c>
      <c r="I191" s="129">
        <v>3118179</v>
      </c>
      <c r="J191" s="162">
        <v>78.1</v>
      </c>
      <c r="K191" s="188"/>
    </row>
    <row r="192" spans="1:11" ht="12.75">
      <c r="A192" s="161">
        <v>818</v>
      </c>
      <c r="B192" s="39"/>
      <c r="C192" s="30" t="s">
        <v>326</v>
      </c>
      <c r="D192" s="129">
        <v>3051880</v>
      </c>
      <c r="E192" s="129">
        <v>4705305</v>
      </c>
      <c r="F192" s="162">
        <v>39</v>
      </c>
      <c r="G192" s="123"/>
      <c r="H192" s="129">
        <v>6704876</v>
      </c>
      <c r="I192" s="129">
        <v>9439372</v>
      </c>
      <c r="J192" s="162">
        <v>26.4</v>
      </c>
      <c r="K192" s="188"/>
    </row>
    <row r="193" spans="1:11" ht="12.75">
      <c r="A193" s="161">
        <v>819</v>
      </c>
      <c r="B193" s="39"/>
      <c r="C193" s="30" t="s">
        <v>327</v>
      </c>
      <c r="D193" s="129">
        <v>27339696</v>
      </c>
      <c r="E193" s="129">
        <v>31499680</v>
      </c>
      <c r="F193" s="162">
        <v>3.6</v>
      </c>
      <c r="G193" s="123"/>
      <c r="H193" s="129">
        <v>50779668</v>
      </c>
      <c r="I193" s="129">
        <v>59884423</v>
      </c>
      <c r="J193" s="162">
        <v>0.9</v>
      </c>
      <c r="K193" s="188"/>
    </row>
    <row r="194" spans="1:11" ht="12.75">
      <c r="A194" s="161">
        <v>820</v>
      </c>
      <c r="B194" s="39"/>
      <c r="C194" s="30" t="s">
        <v>912</v>
      </c>
      <c r="D194" s="129">
        <v>987744</v>
      </c>
      <c r="E194" s="129">
        <v>11820986</v>
      </c>
      <c r="F194" s="162">
        <v>31.4</v>
      </c>
      <c r="G194" s="123"/>
      <c r="H194" s="129">
        <v>1714104</v>
      </c>
      <c r="I194" s="129">
        <v>21195790</v>
      </c>
      <c r="J194" s="162">
        <v>20.1</v>
      </c>
      <c r="K194" s="188"/>
    </row>
    <row r="195" spans="1:11" ht="12.75">
      <c r="A195" s="161">
        <v>823</v>
      </c>
      <c r="B195" s="39"/>
      <c r="C195" s="30" t="s">
        <v>328</v>
      </c>
      <c r="D195" s="129">
        <v>72203</v>
      </c>
      <c r="E195" s="129">
        <v>951343</v>
      </c>
      <c r="F195" s="162">
        <v>12.3</v>
      </c>
      <c r="G195" s="123"/>
      <c r="H195" s="129">
        <v>154242</v>
      </c>
      <c r="I195" s="129">
        <v>2251340</v>
      </c>
      <c r="J195" s="162">
        <v>52.7</v>
      </c>
      <c r="K195" s="188"/>
    </row>
    <row r="196" spans="1:11" ht="12.75">
      <c r="A196" s="161">
        <v>829</v>
      </c>
      <c r="B196" s="39"/>
      <c r="C196" s="30" t="s">
        <v>329</v>
      </c>
      <c r="D196" s="129">
        <v>15526035</v>
      </c>
      <c r="E196" s="129">
        <v>55194664</v>
      </c>
      <c r="F196" s="162">
        <v>-5.3</v>
      </c>
      <c r="G196" s="123"/>
      <c r="H196" s="129">
        <v>29067198</v>
      </c>
      <c r="I196" s="129">
        <v>105658887</v>
      </c>
      <c r="J196" s="162">
        <v>1.7</v>
      </c>
      <c r="K196" s="188"/>
    </row>
    <row r="197" spans="1:11" ht="12.75">
      <c r="A197" s="161">
        <v>831</v>
      </c>
      <c r="B197" s="39"/>
      <c r="C197" s="30" t="s">
        <v>330</v>
      </c>
      <c r="D197" s="127">
        <v>2413949</v>
      </c>
      <c r="E197" s="127">
        <v>4102202</v>
      </c>
      <c r="F197" s="162">
        <v>2.1</v>
      </c>
      <c r="G197" s="123"/>
      <c r="H197" s="129">
        <v>5104069</v>
      </c>
      <c r="I197" s="129">
        <v>7932986</v>
      </c>
      <c r="J197" s="162">
        <v>19.6</v>
      </c>
      <c r="K197" s="188"/>
    </row>
    <row r="198" spans="1:11" ht="12.75">
      <c r="A198" s="161">
        <v>832</v>
      </c>
      <c r="B198" s="39"/>
      <c r="C198" s="30" t="s">
        <v>331</v>
      </c>
      <c r="D198" s="129">
        <v>20019175</v>
      </c>
      <c r="E198" s="129">
        <v>59041965</v>
      </c>
      <c r="F198" s="162">
        <v>10.9</v>
      </c>
      <c r="G198" s="123"/>
      <c r="H198" s="129">
        <v>39165627</v>
      </c>
      <c r="I198" s="129">
        <v>118912872</v>
      </c>
      <c r="J198" s="162">
        <v>24.9</v>
      </c>
      <c r="K198" s="188"/>
    </row>
    <row r="199" spans="1:11" ht="12.75">
      <c r="A199" s="161">
        <v>833</v>
      </c>
      <c r="B199" s="39"/>
      <c r="C199" s="30" t="s">
        <v>332</v>
      </c>
      <c r="D199" s="127">
        <v>201103</v>
      </c>
      <c r="E199" s="127">
        <v>1748713</v>
      </c>
      <c r="F199" s="162">
        <v>-6.7</v>
      </c>
      <c r="G199" s="123"/>
      <c r="H199" s="129">
        <v>424131</v>
      </c>
      <c r="I199" s="129">
        <v>3735652</v>
      </c>
      <c r="J199" s="162">
        <v>20.2</v>
      </c>
      <c r="K199" s="188"/>
    </row>
    <row r="200" spans="1:11" ht="12.75">
      <c r="A200" s="161">
        <v>834</v>
      </c>
      <c r="B200" s="39"/>
      <c r="C200" s="30" t="s">
        <v>333</v>
      </c>
      <c r="D200" s="129">
        <v>55917</v>
      </c>
      <c r="E200" s="129">
        <v>2606999</v>
      </c>
      <c r="F200" s="162">
        <v>-71.8</v>
      </c>
      <c r="G200" s="123"/>
      <c r="H200" s="129">
        <v>128223</v>
      </c>
      <c r="I200" s="129">
        <v>5824326</v>
      </c>
      <c r="J200" s="162">
        <v>-63.4</v>
      </c>
      <c r="K200" s="188"/>
    </row>
    <row r="201" spans="1:11" ht="12.75">
      <c r="A201" s="161">
        <v>835</v>
      </c>
      <c r="B201" s="39"/>
      <c r="C201" s="30" t="s">
        <v>515</v>
      </c>
      <c r="D201" s="129">
        <v>386722</v>
      </c>
      <c r="E201" s="129">
        <v>1319080</v>
      </c>
      <c r="F201" s="162">
        <v>-29.8</v>
      </c>
      <c r="G201" s="123"/>
      <c r="H201" s="129">
        <v>714388</v>
      </c>
      <c r="I201" s="129">
        <v>2617708</v>
      </c>
      <c r="J201" s="162">
        <v>-22.1</v>
      </c>
      <c r="K201" s="188"/>
    </row>
    <row r="202" spans="1:11" ht="12.75">
      <c r="A202" s="161">
        <v>839</v>
      </c>
      <c r="B202" s="39"/>
      <c r="C202" s="30" t="s">
        <v>334</v>
      </c>
      <c r="D202" s="129">
        <v>5755335</v>
      </c>
      <c r="E202" s="129">
        <v>19744379</v>
      </c>
      <c r="F202" s="162">
        <v>143.2</v>
      </c>
      <c r="G202" s="123"/>
      <c r="H202" s="129">
        <v>10055780</v>
      </c>
      <c r="I202" s="129">
        <v>33466163</v>
      </c>
      <c r="J202" s="162">
        <v>132.5</v>
      </c>
      <c r="K202" s="188"/>
    </row>
    <row r="203" spans="1:11" ht="12.75">
      <c r="A203" s="161">
        <v>841</v>
      </c>
      <c r="B203" s="39"/>
      <c r="C203" s="30" t="s">
        <v>913</v>
      </c>
      <c r="D203" s="129">
        <v>148503</v>
      </c>
      <c r="E203" s="129">
        <v>1269546</v>
      </c>
      <c r="F203" s="162">
        <v>-24.3</v>
      </c>
      <c r="G203" s="123"/>
      <c r="H203" s="129">
        <v>287597</v>
      </c>
      <c r="I203" s="129">
        <v>2975665</v>
      </c>
      <c r="J203" s="162">
        <v>7.4</v>
      </c>
      <c r="K203" s="188"/>
    </row>
    <row r="204" spans="1:11" ht="12.75">
      <c r="A204" s="161">
        <v>842</v>
      </c>
      <c r="B204" s="39"/>
      <c r="C204" s="30" t="s">
        <v>335</v>
      </c>
      <c r="D204" s="129">
        <v>1277825</v>
      </c>
      <c r="E204" s="129">
        <v>20214201</v>
      </c>
      <c r="F204" s="162">
        <v>63.5</v>
      </c>
      <c r="G204" s="123"/>
      <c r="H204" s="129">
        <v>2340671</v>
      </c>
      <c r="I204" s="129">
        <v>36030694</v>
      </c>
      <c r="J204" s="162">
        <v>70.7</v>
      </c>
      <c r="K204" s="188"/>
    </row>
    <row r="205" spans="1:11" ht="12.75">
      <c r="A205" s="161">
        <v>843</v>
      </c>
      <c r="B205" s="39"/>
      <c r="C205" s="30" t="s">
        <v>336</v>
      </c>
      <c r="D205" s="129">
        <v>659095</v>
      </c>
      <c r="E205" s="129">
        <v>4516448</v>
      </c>
      <c r="F205" s="162">
        <v>29.3</v>
      </c>
      <c r="G205" s="123"/>
      <c r="H205" s="129">
        <v>1127433</v>
      </c>
      <c r="I205" s="129">
        <v>8594445</v>
      </c>
      <c r="J205" s="162">
        <v>14.3</v>
      </c>
      <c r="K205" s="188"/>
    </row>
    <row r="206" spans="1:11" ht="12.75">
      <c r="A206" s="161">
        <v>844</v>
      </c>
      <c r="B206" s="39"/>
      <c r="C206" s="30" t="s">
        <v>914</v>
      </c>
      <c r="D206" s="129">
        <v>2914947</v>
      </c>
      <c r="E206" s="129">
        <v>14350707</v>
      </c>
      <c r="F206" s="162">
        <v>54.5</v>
      </c>
      <c r="G206" s="123"/>
      <c r="H206" s="129">
        <v>5934283</v>
      </c>
      <c r="I206" s="129">
        <v>26868646</v>
      </c>
      <c r="J206" s="162">
        <v>42.1</v>
      </c>
      <c r="K206" s="188"/>
    </row>
    <row r="207" spans="1:11" ht="16.5">
      <c r="A207" s="539" t="s">
        <v>70</v>
      </c>
      <c r="B207" s="539"/>
      <c r="C207" s="539"/>
      <c r="D207" s="539"/>
      <c r="E207" s="539"/>
      <c r="F207" s="539"/>
      <c r="G207" s="539"/>
      <c r="H207" s="539"/>
      <c r="I207" s="539"/>
      <c r="J207" s="539"/>
      <c r="K207" s="540"/>
    </row>
    <row r="208" spans="3:11" ht="12.75">
      <c r="C208" s="1"/>
      <c r="D208" s="10"/>
      <c r="E208" s="10"/>
      <c r="F208" s="125"/>
      <c r="G208" s="125"/>
      <c r="H208" s="15"/>
      <c r="I208" s="15"/>
      <c r="J208" s="195"/>
      <c r="K208" s="188"/>
    </row>
    <row r="209" spans="1:11" ht="18" customHeight="1">
      <c r="A209" s="544" t="s">
        <v>1243</v>
      </c>
      <c r="B209" s="561" t="s">
        <v>765</v>
      </c>
      <c r="C209" s="562"/>
      <c r="D209" s="541" t="s">
        <v>1204</v>
      </c>
      <c r="E209" s="542"/>
      <c r="F209" s="542"/>
      <c r="G209" s="543"/>
      <c r="H209" s="502" t="s">
        <v>1215</v>
      </c>
      <c r="I209" s="551"/>
      <c r="J209" s="551"/>
      <c r="K209" s="552"/>
    </row>
    <row r="210" spans="1:11" ht="16.5" customHeight="1">
      <c r="A210" s="545"/>
      <c r="B210" s="559"/>
      <c r="C210" s="448"/>
      <c r="D210" s="62" t="s">
        <v>487</v>
      </c>
      <c r="E210" s="553" t="s">
        <v>488</v>
      </c>
      <c r="F210" s="554"/>
      <c r="G210" s="555"/>
      <c r="H210" s="158" t="s">
        <v>487</v>
      </c>
      <c r="I210" s="570" t="s">
        <v>488</v>
      </c>
      <c r="J210" s="571"/>
      <c r="K210" s="540"/>
    </row>
    <row r="211" spans="1:11" ht="15" customHeight="1">
      <c r="A211" s="545"/>
      <c r="B211" s="559"/>
      <c r="C211" s="448"/>
      <c r="D211" s="559" t="s">
        <v>114</v>
      </c>
      <c r="E211" s="563" t="s">
        <v>110</v>
      </c>
      <c r="F211" s="547" t="s">
        <v>1244</v>
      </c>
      <c r="G211" s="548"/>
      <c r="H211" s="566" t="s">
        <v>114</v>
      </c>
      <c r="I211" s="566" t="s">
        <v>110</v>
      </c>
      <c r="J211" s="547" t="s">
        <v>1250</v>
      </c>
      <c r="K211" s="556"/>
    </row>
    <row r="212" spans="1:11" ht="12.75">
      <c r="A212" s="545"/>
      <c r="B212" s="559"/>
      <c r="C212" s="448"/>
      <c r="D212" s="559"/>
      <c r="E212" s="564"/>
      <c r="F212" s="549"/>
      <c r="G212" s="465"/>
      <c r="H212" s="567"/>
      <c r="I212" s="567"/>
      <c r="J212" s="549"/>
      <c r="K212" s="557"/>
    </row>
    <row r="213" spans="1:11" ht="18.75" customHeight="1">
      <c r="A213" s="545"/>
      <c r="B213" s="559"/>
      <c r="C213" s="448"/>
      <c r="D213" s="559"/>
      <c r="E213" s="564"/>
      <c r="F213" s="549"/>
      <c r="G213" s="465"/>
      <c r="H213" s="567"/>
      <c r="I213" s="567"/>
      <c r="J213" s="549"/>
      <c r="K213" s="557"/>
    </row>
    <row r="214" spans="1:11" ht="20.25" customHeight="1">
      <c r="A214" s="546"/>
      <c r="B214" s="560"/>
      <c r="C214" s="449"/>
      <c r="D214" s="560"/>
      <c r="E214" s="565"/>
      <c r="F214" s="550"/>
      <c r="G214" s="466"/>
      <c r="H214" s="568"/>
      <c r="I214" s="568"/>
      <c r="J214" s="550"/>
      <c r="K214" s="55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883</v>
      </c>
      <c r="D218" s="129">
        <v>786018</v>
      </c>
      <c r="E218" s="129">
        <v>4176698</v>
      </c>
      <c r="F218" s="162">
        <v>42.1</v>
      </c>
      <c r="G218" s="123"/>
      <c r="H218" s="129">
        <v>2678375</v>
      </c>
      <c r="I218" s="129">
        <v>8932941</v>
      </c>
      <c r="J218" s="162">
        <v>74.1</v>
      </c>
      <c r="K218" s="188"/>
    </row>
    <row r="219" spans="1:11" ht="12.75">
      <c r="A219" s="161">
        <v>846</v>
      </c>
      <c r="B219" s="163"/>
      <c r="C219" s="30" t="s">
        <v>337</v>
      </c>
      <c r="D219" s="127">
        <v>865388</v>
      </c>
      <c r="E219" s="127">
        <v>4737271</v>
      </c>
      <c r="F219" s="162">
        <v>16.2</v>
      </c>
      <c r="G219" s="123"/>
      <c r="H219" s="129">
        <v>1426649</v>
      </c>
      <c r="I219" s="129">
        <v>7938420</v>
      </c>
      <c r="J219" s="162">
        <v>23.3</v>
      </c>
      <c r="K219" s="188"/>
    </row>
    <row r="220" spans="1:11" ht="12.75">
      <c r="A220" s="161">
        <v>847</v>
      </c>
      <c r="B220" s="163"/>
      <c r="C220" s="30" t="s">
        <v>915</v>
      </c>
      <c r="D220" s="129">
        <v>35239</v>
      </c>
      <c r="E220" s="129">
        <v>447450</v>
      </c>
      <c r="F220" s="162">
        <v>-22.3</v>
      </c>
      <c r="G220" s="123"/>
      <c r="H220" s="129">
        <v>55469</v>
      </c>
      <c r="I220" s="129">
        <v>753426</v>
      </c>
      <c r="J220" s="162">
        <v>-40.7</v>
      </c>
      <c r="K220" s="188"/>
    </row>
    <row r="221" spans="1:11" ht="12.75">
      <c r="A221" s="161">
        <v>848</v>
      </c>
      <c r="B221" s="163"/>
      <c r="C221" s="30" t="s">
        <v>916</v>
      </c>
      <c r="D221" s="127">
        <v>37950</v>
      </c>
      <c r="E221" s="127">
        <v>1726264</v>
      </c>
      <c r="F221" s="162">
        <v>37.7</v>
      </c>
      <c r="G221" s="123"/>
      <c r="H221" s="129">
        <v>195719</v>
      </c>
      <c r="I221" s="129">
        <v>3823998</v>
      </c>
      <c r="J221" s="162">
        <v>13.7</v>
      </c>
      <c r="K221" s="188"/>
    </row>
    <row r="222" spans="1:11" ht="12.75">
      <c r="A222" s="161">
        <v>849</v>
      </c>
      <c r="B222" s="163"/>
      <c r="C222" s="30" t="s">
        <v>338</v>
      </c>
      <c r="D222" s="129">
        <v>2050032</v>
      </c>
      <c r="E222" s="129">
        <v>10753573</v>
      </c>
      <c r="F222" s="162">
        <v>133.7</v>
      </c>
      <c r="G222" s="123"/>
      <c r="H222" s="129">
        <v>3007879</v>
      </c>
      <c r="I222" s="129">
        <v>17374605</v>
      </c>
      <c r="J222" s="162">
        <v>138.5</v>
      </c>
      <c r="K222" s="188"/>
    </row>
    <row r="223" spans="1:11" ht="12.75">
      <c r="A223" s="161">
        <v>850</v>
      </c>
      <c r="B223" s="163"/>
      <c r="C223" s="30" t="s">
        <v>339</v>
      </c>
      <c r="D223" s="129">
        <v>63794</v>
      </c>
      <c r="E223" s="129">
        <v>340779</v>
      </c>
      <c r="F223" s="162">
        <v>-35.8</v>
      </c>
      <c r="G223" s="123"/>
      <c r="H223" s="129">
        <v>93286</v>
      </c>
      <c r="I223" s="129">
        <v>512050</v>
      </c>
      <c r="J223" s="162">
        <v>-60.9</v>
      </c>
      <c r="K223" s="188"/>
    </row>
    <row r="224" spans="1:11" ht="12.75">
      <c r="A224" s="161">
        <v>851</v>
      </c>
      <c r="B224" s="163"/>
      <c r="C224" s="30" t="s">
        <v>933</v>
      </c>
      <c r="D224" s="129">
        <v>321352</v>
      </c>
      <c r="E224" s="129">
        <v>4738306</v>
      </c>
      <c r="F224" s="162">
        <v>25.1</v>
      </c>
      <c r="G224" s="123"/>
      <c r="H224" s="129">
        <v>696398</v>
      </c>
      <c r="I224" s="129">
        <v>8815905</v>
      </c>
      <c r="J224" s="162">
        <v>0.6</v>
      </c>
      <c r="K224" s="188"/>
    </row>
    <row r="225" spans="1:11" ht="12.75">
      <c r="A225" s="161">
        <v>852</v>
      </c>
      <c r="B225" s="163"/>
      <c r="C225" s="30" t="s">
        <v>340</v>
      </c>
      <c r="D225" s="129">
        <v>1311645</v>
      </c>
      <c r="E225" s="129">
        <v>13291513</v>
      </c>
      <c r="F225" s="162">
        <v>67.6</v>
      </c>
      <c r="G225" s="123"/>
      <c r="H225" s="129">
        <v>2569447</v>
      </c>
      <c r="I225" s="129">
        <v>23425037</v>
      </c>
      <c r="J225" s="162">
        <v>58.6</v>
      </c>
      <c r="K225" s="188"/>
    </row>
    <row r="226" spans="1:11" ht="12.75">
      <c r="A226" s="161">
        <v>853</v>
      </c>
      <c r="B226" s="163"/>
      <c r="C226" s="30" t="s">
        <v>750</v>
      </c>
      <c r="D226" s="129">
        <v>308751</v>
      </c>
      <c r="E226" s="129">
        <v>16845662</v>
      </c>
      <c r="F226" s="162">
        <v>-13.6</v>
      </c>
      <c r="G226" s="123"/>
      <c r="H226" s="129">
        <v>729867</v>
      </c>
      <c r="I226" s="129">
        <v>43428052</v>
      </c>
      <c r="J226" s="162">
        <v>20.8</v>
      </c>
      <c r="K226" s="188"/>
    </row>
    <row r="227" spans="1:11" ht="12.75">
      <c r="A227" s="161">
        <v>854</v>
      </c>
      <c r="B227" s="163"/>
      <c r="C227" s="30" t="s">
        <v>552</v>
      </c>
      <c r="D227" s="129">
        <v>13868</v>
      </c>
      <c r="E227" s="129">
        <v>521538</v>
      </c>
      <c r="F227" s="162">
        <v>-66.6</v>
      </c>
      <c r="G227" s="123"/>
      <c r="H227" s="129">
        <v>276885</v>
      </c>
      <c r="I227" s="129">
        <v>3915281</v>
      </c>
      <c r="J227" s="162">
        <v>26.8</v>
      </c>
      <c r="K227" s="188"/>
    </row>
    <row r="228" spans="1:11" ht="12.75">
      <c r="A228" s="161">
        <v>859</v>
      </c>
      <c r="B228" s="163"/>
      <c r="C228" s="30" t="s">
        <v>341</v>
      </c>
      <c r="D228" s="127">
        <v>1702935</v>
      </c>
      <c r="E228" s="127">
        <v>27917006</v>
      </c>
      <c r="F228" s="162">
        <v>33</v>
      </c>
      <c r="G228" s="123"/>
      <c r="H228" s="129">
        <v>4058377</v>
      </c>
      <c r="I228" s="129">
        <v>66363784</v>
      </c>
      <c r="J228" s="162">
        <v>67.4</v>
      </c>
      <c r="K228" s="188"/>
    </row>
    <row r="229" spans="1:11" ht="12.75">
      <c r="A229" s="161">
        <v>860</v>
      </c>
      <c r="B229" s="163"/>
      <c r="C229" s="30" t="s">
        <v>897</v>
      </c>
      <c r="D229" s="129">
        <v>339078</v>
      </c>
      <c r="E229" s="129">
        <v>1751002</v>
      </c>
      <c r="F229" s="162">
        <v>175.3</v>
      </c>
      <c r="G229" s="123"/>
      <c r="H229" s="129">
        <v>495595</v>
      </c>
      <c r="I229" s="129">
        <v>2942632</v>
      </c>
      <c r="J229" s="162">
        <v>96.2</v>
      </c>
      <c r="K229" s="188"/>
    </row>
    <row r="230" spans="1:11" ht="12.75">
      <c r="A230" s="161">
        <v>861</v>
      </c>
      <c r="B230" s="163"/>
      <c r="C230" s="30" t="s">
        <v>926</v>
      </c>
      <c r="D230" s="127">
        <v>4821773</v>
      </c>
      <c r="E230" s="127">
        <v>63524046</v>
      </c>
      <c r="F230" s="162">
        <v>11.8</v>
      </c>
      <c r="G230" s="123"/>
      <c r="H230" s="129">
        <v>9368856</v>
      </c>
      <c r="I230" s="129">
        <v>122609037</v>
      </c>
      <c r="J230" s="162">
        <v>28.7</v>
      </c>
      <c r="K230" s="188"/>
    </row>
    <row r="231" spans="1:11" ht="12.75">
      <c r="A231" s="161">
        <v>862</v>
      </c>
      <c r="B231" s="163"/>
      <c r="C231" s="30" t="s">
        <v>342</v>
      </c>
      <c r="D231" s="129">
        <v>2406338</v>
      </c>
      <c r="E231" s="129">
        <v>12134025</v>
      </c>
      <c r="F231" s="162">
        <v>15.4</v>
      </c>
      <c r="G231" s="123"/>
      <c r="H231" s="129">
        <v>4978122</v>
      </c>
      <c r="I231" s="129">
        <v>24904911</v>
      </c>
      <c r="J231" s="162">
        <v>11.2</v>
      </c>
      <c r="K231" s="188"/>
    </row>
    <row r="232" spans="1:11" ht="12.75">
      <c r="A232" s="161">
        <v>863</v>
      </c>
      <c r="B232" s="163"/>
      <c r="C232" s="30" t="s">
        <v>514</v>
      </c>
      <c r="D232" s="129">
        <v>251961</v>
      </c>
      <c r="E232" s="129">
        <v>35093589</v>
      </c>
      <c r="F232" s="162">
        <v>64.5</v>
      </c>
      <c r="G232" s="123"/>
      <c r="H232" s="129">
        <v>333730</v>
      </c>
      <c r="I232" s="129">
        <v>59177842</v>
      </c>
      <c r="J232" s="162">
        <v>43.6</v>
      </c>
      <c r="K232" s="188"/>
    </row>
    <row r="233" spans="1:11" ht="12.75">
      <c r="A233" s="161">
        <v>864</v>
      </c>
      <c r="B233" s="163"/>
      <c r="C233" s="30" t="s">
        <v>927</v>
      </c>
      <c r="D233" s="129">
        <v>598425</v>
      </c>
      <c r="E233" s="129">
        <v>12537548</v>
      </c>
      <c r="F233" s="162">
        <v>110.3</v>
      </c>
      <c r="G233" s="123"/>
      <c r="H233" s="129">
        <v>1184932</v>
      </c>
      <c r="I233" s="129">
        <v>23093366</v>
      </c>
      <c r="J233" s="162">
        <v>86.5</v>
      </c>
      <c r="K233" s="188"/>
    </row>
    <row r="234" spans="1:11" ht="12.75">
      <c r="A234" s="161">
        <v>865</v>
      </c>
      <c r="B234" s="163"/>
      <c r="C234" s="30" t="s">
        <v>343</v>
      </c>
      <c r="D234" s="129">
        <v>1543039</v>
      </c>
      <c r="E234" s="129">
        <v>37791818</v>
      </c>
      <c r="F234" s="162">
        <v>-23.3</v>
      </c>
      <c r="G234" s="123"/>
      <c r="H234" s="129">
        <v>3804412</v>
      </c>
      <c r="I234" s="129">
        <v>94697109</v>
      </c>
      <c r="J234" s="162">
        <v>15</v>
      </c>
      <c r="K234" s="188"/>
    </row>
    <row r="235" spans="1:11" ht="12.75">
      <c r="A235" s="161">
        <v>869</v>
      </c>
      <c r="B235" s="163"/>
      <c r="C235" s="30" t="s">
        <v>344</v>
      </c>
      <c r="D235" s="129">
        <v>2276246</v>
      </c>
      <c r="E235" s="129">
        <v>27634611</v>
      </c>
      <c r="F235" s="162">
        <v>43.1</v>
      </c>
      <c r="G235" s="123"/>
      <c r="H235" s="129">
        <v>4760839</v>
      </c>
      <c r="I235" s="129">
        <v>57874357</v>
      </c>
      <c r="J235" s="162">
        <v>51</v>
      </c>
      <c r="K235" s="188"/>
    </row>
    <row r="236" spans="1:11" ht="12.75">
      <c r="A236" s="161">
        <v>871</v>
      </c>
      <c r="B236" s="163"/>
      <c r="C236" s="30" t="s">
        <v>513</v>
      </c>
      <c r="D236" s="129">
        <v>429782</v>
      </c>
      <c r="E236" s="129">
        <v>24866861</v>
      </c>
      <c r="F236" s="162">
        <v>30</v>
      </c>
      <c r="G236" s="123"/>
      <c r="H236" s="129">
        <v>1089015</v>
      </c>
      <c r="I236" s="129">
        <v>53378130</v>
      </c>
      <c r="J236" s="162">
        <v>47.2</v>
      </c>
      <c r="K236" s="188"/>
    </row>
    <row r="237" spans="1:11" ht="12.75">
      <c r="A237" s="161">
        <v>872</v>
      </c>
      <c r="B237" s="163"/>
      <c r="C237" s="30" t="s">
        <v>885</v>
      </c>
      <c r="D237" s="129">
        <v>386432</v>
      </c>
      <c r="E237" s="129">
        <v>17946269</v>
      </c>
      <c r="F237" s="162">
        <v>14.9</v>
      </c>
      <c r="G237" s="123"/>
      <c r="H237" s="129">
        <v>675814</v>
      </c>
      <c r="I237" s="129">
        <v>34873772</v>
      </c>
      <c r="J237" s="162">
        <v>23.8</v>
      </c>
      <c r="K237" s="188"/>
    </row>
    <row r="238" spans="1:11" ht="12.75">
      <c r="A238" s="161">
        <v>873</v>
      </c>
      <c r="B238" s="163"/>
      <c r="C238" s="30" t="s">
        <v>512</v>
      </c>
      <c r="D238" s="129">
        <v>181537</v>
      </c>
      <c r="E238" s="129">
        <v>22009564</v>
      </c>
      <c r="F238" s="162">
        <v>19.2</v>
      </c>
      <c r="G238" s="123"/>
      <c r="H238" s="129">
        <v>427313</v>
      </c>
      <c r="I238" s="129">
        <v>42982396</v>
      </c>
      <c r="J238" s="162">
        <v>24.6</v>
      </c>
      <c r="K238" s="188"/>
    </row>
    <row r="239" spans="1:11" ht="12.75">
      <c r="A239" s="161">
        <v>874</v>
      </c>
      <c r="B239" s="163"/>
      <c r="C239" s="30" t="s">
        <v>345</v>
      </c>
      <c r="D239" s="129">
        <v>69169</v>
      </c>
      <c r="E239" s="129">
        <v>794856</v>
      </c>
      <c r="F239" s="162">
        <v>64.3</v>
      </c>
      <c r="G239" s="123"/>
      <c r="H239" s="129">
        <v>120968</v>
      </c>
      <c r="I239" s="129">
        <v>1435499</v>
      </c>
      <c r="J239" s="162">
        <v>45.2</v>
      </c>
      <c r="K239" s="188"/>
    </row>
    <row r="240" spans="1:11" ht="12.75">
      <c r="A240" s="161">
        <v>875</v>
      </c>
      <c r="B240" s="163"/>
      <c r="C240" s="30" t="s">
        <v>887</v>
      </c>
      <c r="D240" s="127">
        <v>59889410</v>
      </c>
      <c r="E240" s="127">
        <v>84299049</v>
      </c>
      <c r="F240" s="162">
        <v>0.3</v>
      </c>
      <c r="G240" s="123"/>
      <c r="H240" s="129">
        <v>118394626</v>
      </c>
      <c r="I240" s="129">
        <v>167577026</v>
      </c>
      <c r="J240" s="162">
        <v>-4.5</v>
      </c>
      <c r="K240" s="188"/>
    </row>
    <row r="241" spans="1:11" ht="12.75">
      <c r="A241" s="161">
        <v>876</v>
      </c>
      <c r="B241" s="163"/>
      <c r="C241" s="30" t="s">
        <v>346</v>
      </c>
      <c r="D241" s="129">
        <v>40432</v>
      </c>
      <c r="E241" s="129">
        <v>287138</v>
      </c>
      <c r="F241" s="162">
        <v>-49</v>
      </c>
      <c r="G241" s="123"/>
      <c r="H241" s="129">
        <v>72633</v>
      </c>
      <c r="I241" s="129">
        <v>453167</v>
      </c>
      <c r="J241" s="162">
        <v>-38</v>
      </c>
      <c r="K241" s="188"/>
    </row>
    <row r="242" spans="1:11" ht="12.75">
      <c r="A242" s="161">
        <v>877</v>
      </c>
      <c r="B242" s="163"/>
      <c r="C242" s="30" t="s">
        <v>347</v>
      </c>
      <c r="D242" s="127">
        <v>811324</v>
      </c>
      <c r="E242" s="127">
        <v>8234267</v>
      </c>
      <c r="F242" s="162">
        <v>121.6</v>
      </c>
      <c r="G242" s="123"/>
      <c r="H242" s="129">
        <v>1257127</v>
      </c>
      <c r="I242" s="129">
        <v>12300530</v>
      </c>
      <c r="J242" s="162">
        <v>68.5</v>
      </c>
      <c r="K242" s="188"/>
    </row>
    <row r="243" spans="1:11" ht="12.75">
      <c r="A243" s="161">
        <v>878</v>
      </c>
      <c r="B243" s="163"/>
      <c r="C243" s="30" t="s">
        <v>348</v>
      </c>
      <c r="D243" s="129">
        <v>2545</v>
      </c>
      <c r="E243" s="129">
        <v>183645</v>
      </c>
      <c r="F243" s="162">
        <v>20.5</v>
      </c>
      <c r="G243" s="123"/>
      <c r="H243" s="129">
        <v>4152</v>
      </c>
      <c r="I243" s="129">
        <v>345645</v>
      </c>
      <c r="J243" s="162">
        <v>31.1</v>
      </c>
      <c r="K243" s="188"/>
    </row>
    <row r="244" spans="1:11" ht="12.75">
      <c r="A244" s="161">
        <v>881</v>
      </c>
      <c r="B244" s="163"/>
      <c r="C244" s="30" t="s">
        <v>349</v>
      </c>
      <c r="D244" s="129">
        <v>375783</v>
      </c>
      <c r="E244" s="129">
        <v>829332</v>
      </c>
      <c r="F244" s="162">
        <v>-20.4</v>
      </c>
      <c r="G244" s="123"/>
      <c r="H244" s="129">
        <v>955194</v>
      </c>
      <c r="I244" s="129">
        <v>1986917</v>
      </c>
      <c r="J244" s="162">
        <v>17.2</v>
      </c>
      <c r="K244" s="188"/>
    </row>
    <row r="245" spans="1:11" ht="12.75">
      <c r="A245" s="161">
        <v>882</v>
      </c>
      <c r="B245" s="163"/>
      <c r="C245" s="30" t="s">
        <v>350</v>
      </c>
      <c r="D245" s="129">
        <v>8086</v>
      </c>
      <c r="E245" s="129">
        <v>30775</v>
      </c>
      <c r="F245" s="162">
        <v>-81.9</v>
      </c>
      <c r="G245" s="123"/>
      <c r="H245" s="129">
        <v>8886</v>
      </c>
      <c r="I245" s="129">
        <v>41526</v>
      </c>
      <c r="J245" s="162">
        <v>-85.7</v>
      </c>
      <c r="K245" s="188"/>
    </row>
    <row r="246" spans="1:11" ht="12.75">
      <c r="A246" s="161">
        <v>883</v>
      </c>
      <c r="B246" s="163"/>
      <c r="C246" s="30" t="s">
        <v>351</v>
      </c>
      <c r="D246" s="129">
        <v>10314</v>
      </c>
      <c r="E246" s="129">
        <v>53436341</v>
      </c>
      <c r="F246" s="162">
        <v>2.5</v>
      </c>
      <c r="G246" s="123"/>
      <c r="H246" s="129">
        <v>19413</v>
      </c>
      <c r="I246" s="129">
        <v>117961927</v>
      </c>
      <c r="J246" s="162">
        <v>21.1</v>
      </c>
      <c r="K246" s="188"/>
    </row>
    <row r="247" spans="1:11" ht="12.75">
      <c r="A247" s="161">
        <v>884</v>
      </c>
      <c r="B247" s="163"/>
      <c r="C247" s="30" t="s">
        <v>352</v>
      </c>
      <c r="D247" s="129">
        <v>22455731</v>
      </c>
      <c r="E247" s="129">
        <v>230472988</v>
      </c>
      <c r="F247" s="162">
        <v>-10.4</v>
      </c>
      <c r="G247" s="123"/>
      <c r="H247" s="129">
        <v>42767274</v>
      </c>
      <c r="I247" s="129">
        <v>462074416</v>
      </c>
      <c r="J247" s="162">
        <v>2</v>
      </c>
      <c r="K247" s="188"/>
    </row>
    <row r="248" spans="1:11" ht="12.75">
      <c r="A248" s="161">
        <v>885</v>
      </c>
      <c r="B248" s="163"/>
      <c r="C248" s="30" t="s">
        <v>353</v>
      </c>
      <c r="D248" s="129">
        <v>1871908</v>
      </c>
      <c r="E248" s="129">
        <v>14581518</v>
      </c>
      <c r="F248" s="162">
        <v>14.3</v>
      </c>
      <c r="G248" s="123"/>
      <c r="H248" s="129">
        <v>3752870</v>
      </c>
      <c r="I248" s="129">
        <v>29082004</v>
      </c>
      <c r="J248" s="162">
        <v>36.3</v>
      </c>
      <c r="K248" s="188"/>
    </row>
    <row r="249" spans="1:11" ht="12.75">
      <c r="A249" s="161">
        <v>886</v>
      </c>
      <c r="B249" s="163"/>
      <c r="C249" s="30" t="s">
        <v>354</v>
      </c>
      <c r="D249" s="129">
        <v>19700</v>
      </c>
      <c r="E249" s="129">
        <v>227181</v>
      </c>
      <c r="F249" s="162" t="s">
        <v>749</v>
      </c>
      <c r="G249" s="123"/>
      <c r="H249" s="129">
        <v>44500</v>
      </c>
      <c r="I249" s="129">
        <v>520964</v>
      </c>
      <c r="J249" s="162" t="s">
        <v>749</v>
      </c>
      <c r="K249" s="188"/>
    </row>
    <row r="250" spans="1:11" ht="12.75">
      <c r="A250" s="161">
        <v>887</v>
      </c>
      <c r="B250" s="163"/>
      <c r="C250" s="30" t="s">
        <v>355</v>
      </c>
      <c r="D250" s="129">
        <v>1138115</v>
      </c>
      <c r="E250" s="129">
        <v>8640031</v>
      </c>
      <c r="F250" s="162">
        <v>381.4</v>
      </c>
      <c r="G250" s="123"/>
      <c r="H250" s="129">
        <v>1532967</v>
      </c>
      <c r="I250" s="129">
        <v>10879441</v>
      </c>
      <c r="J250" s="162">
        <v>182.4</v>
      </c>
      <c r="K250" s="188"/>
    </row>
    <row r="251" spans="1:11" ht="12.75">
      <c r="A251" s="161">
        <v>888</v>
      </c>
      <c r="B251" s="163"/>
      <c r="C251" s="30" t="s">
        <v>511</v>
      </c>
      <c r="D251" s="129">
        <v>183806</v>
      </c>
      <c r="E251" s="129">
        <v>2251111</v>
      </c>
      <c r="F251" s="162">
        <v>111.4</v>
      </c>
      <c r="G251" s="123"/>
      <c r="H251" s="129">
        <v>310324</v>
      </c>
      <c r="I251" s="129">
        <v>4269923</v>
      </c>
      <c r="J251" s="162">
        <v>54.8</v>
      </c>
      <c r="K251" s="188"/>
    </row>
    <row r="252" spans="1:11" ht="12.75">
      <c r="A252" s="161">
        <v>889</v>
      </c>
      <c r="B252" s="163"/>
      <c r="C252" s="30" t="s">
        <v>356</v>
      </c>
      <c r="D252" s="129">
        <v>3465231</v>
      </c>
      <c r="E252" s="129">
        <v>12054405</v>
      </c>
      <c r="F252" s="162">
        <v>80.8</v>
      </c>
      <c r="G252" s="123"/>
      <c r="H252" s="129">
        <v>5734674</v>
      </c>
      <c r="I252" s="129">
        <v>20050106</v>
      </c>
      <c r="J252" s="162">
        <v>78.2</v>
      </c>
      <c r="K252" s="188"/>
    </row>
    <row r="253" spans="1:11" ht="12.75">
      <c r="A253" s="161">
        <v>891</v>
      </c>
      <c r="B253" s="163"/>
      <c r="C253" s="30" t="s">
        <v>494</v>
      </c>
      <c r="D253" s="129" t="s">
        <v>109</v>
      </c>
      <c r="E253" s="129" t="s">
        <v>109</v>
      </c>
      <c r="F253" s="162" t="s">
        <v>109</v>
      </c>
      <c r="G253" s="123"/>
      <c r="H253" s="129" t="s">
        <v>109</v>
      </c>
      <c r="I253" s="129" t="s">
        <v>109</v>
      </c>
      <c r="J253" s="162" t="s">
        <v>109</v>
      </c>
      <c r="K253" s="188"/>
    </row>
    <row r="254" spans="1:11" ht="12.75">
      <c r="A254" s="161">
        <v>896</v>
      </c>
      <c r="B254" s="163"/>
      <c r="C254" s="30" t="s">
        <v>357</v>
      </c>
      <c r="D254" s="129">
        <v>928817</v>
      </c>
      <c r="E254" s="129">
        <v>7342893</v>
      </c>
      <c r="F254" s="162">
        <v>-20.5</v>
      </c>
      <c r="G254" s="123"/>
      <c r="H254" s="129">
        <v>1973984</v>
      </c>
      <c r="I254" s="129">
        <v>15180499</v>
      </c>
      <c r="J254" s="162">
        <v>-20.8</v>
      </c>
      <c r="K254" s="188"/>
    </row>
    <row r="255" spans="1:11" s="17" customFormat="1" ht="24" customHeight="1">
      <c r="A255" s="72"/>
      <c r="B255" s="66" t="s">
        <v>206</v>
      </c>
      <c r="C255" s="50"/>
      <c r="D255" s="126">
        <v>1008017674</v>
      </c>
      <c r="E255" s="126">
        <v>2009154309</v>
      </c>
      <c r="F255" s="159">
        <v>13</v>
      </c>
      <c r="G255" s="124"/>
      <c r="H255" s="126">
        <v>2097261989</v>
      </c>
      <c r="I255" s="126">
        <v>3974630162</v>
      </c>
      <c r="J255" s="159">
        <v>19.5</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511811023622047"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4"/>
  <sheetViews>
    <sheetView zoomScaleSheetLayoutView="75" zoomScalePageLayoutView="0" workbookViewId="0" topLeftCell="A1">
      <selection activeCell="A1" sqref="A1:L1"/>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492" t="s">
        <v>939</v>
      </c>
      <c r="B1" s="579"/>
      <c r="C1" s="580"/>
      <c r="D1" s="580"/>
      <c r="E1" s="580"/>
      <c r="F1" s="580"/>
      <c r="G1" s="580"/>
      <c r="H1" s="580"/>
      <c r="I1" s="580"/>
      <c r="J1" s="580"/>
      <c r="K1" s="580"/>
      <c r="L1" s="540"/>
      <c r="M1" s="60"/>
      <c r="N1" s="60"/>
      <c r="O1" s="60"/>
    </row>
    <row r="2" spans="2:11" ht="12.75">
      <c r="B2" s="164"/>
      <c r="D2" s="1"/>
      <c r="E2" s="4"/>
      <c r="F2" s="2"/>
      <c r="I2" s="12"/>
      <c r="J2" s="6"/>
      <c r="K2" s="34"/>
    </row>
    <row r="3" spans="1:12" ht="17.25" customHeight="1">
      <c r="A3" s="577" t="s">
        <v>1262</v>
      </c>
      <c r="B3" s="544"/>
      <c r="C3" s="578" t="s">
        <v>1245</v>
      </c>
      <c r="D3" s="447"/>
      <c r="E3" s="541" t="s">
        <v>1204</v>
      </c>
      <c r="F3" s="551"/>
      <c r="G3" s="551"/>
      <c r="H3" s="543"/>
      <c r="I3" s="502" t="s">
        <v>1215</v>
      </c>
      <c r="J3" s="551"/>
      <c r="K3" s="551"/>
      <c r="L3" s="552"/>
    </row>
    <row r="4" spans="1:12" ht="16.5" customHeight="1">
      <c r="A4" s="559"/>
      <c r="B4" s="545"/>
      <c r="C4" s="564"/>
      <c r="D4" s="494"/>
      <c r="E4" s="86" t="s">
        <v>487</v>
      </c>
      <c r="F4" s="553" t="s">
        <v>488</v>
      </c>
      <c r="G4" s="554"/>
      <c r="H4" s="555"/>
      <c r="I4" s="158" t="s">
        <v>487</v>
      </c>
      <c r="J4" s="570" t="s">
        <v>488</v>
      </c>
      <c r="K4" s="571"/>
      <c r="L4" s="540"/>
    </row>
    <row r="5" spans="1:12" ht="12.75" customHeight="1">
      <c r="A5" s="559"/>
      <c r="B5" s="545"/>
      <c r="C5" s="564"/>
      <c r="D5" s="494"/>
      <c r="E5" s="572" t="s">
        <v>114</v>
      </c>
      <c r="F5" s="566" t="s">
        <v>110</v>
      </c>
      <c r="G5" s="575" t="s">
        <v>1244</v>
      </c>
      <c r="H5" s="548"/>
      <c r="I5" s="566" t="s">
        <v>114</v>
      </c>
      <c r="J5" s="566" t="s">
        <v>110</v>
      </c>
      <c r="K5" s="547" t="s">
        <v>1250</v>
      </c>
      <c r="L5" s="556"/>
    </row>
    <row r="6" spans="1:12" ht="12.75" customHeight="1">
      <c r="A6" s="559"/>
      <c r="B6" s="545"/>
      <c r="C6" s="564"/>
      <c r="D6" s="494"/>
      <c r="E6" s="573"/>
      <c r="F6" s="567"/>
      <c r="G6" s="564"/>
      <c r="H6" s="465"/>
      <c r="I6" s="567"/>
      <c r="J6" s="567"/>
      <c r="K6" s="549"/>
      <c r="L6" s="557"/>
    </row>
    <row r="7" spans="1:12" ht="12.75" customHeight="1">
      <c r="A7" s="559"/>
      <c r="B7" s="545"/>
      <c r="C7" s="564"/>
      <c r="D7" s="494"/>
      <c r="E7" s="573"/>
      <c r="F7" s="567"/>
      <c r="G7" s="564"/>
      <c r="H7" s="465"/>
      <c r="I7" s="567"/>
      <c r="J7" s="567"/>
      <c r="K7" s="549"/>
      <c r="L7" s="557"/>
    </row>
    <row r="8" spans="1:12" ht="27" customHeight="1">
      <c r="A8" s="560"/>
      <c r="B8" s="546"/>
      <c r="C8" s="565"/>
      <c r="D8" s="495"/>
      <c r="E8" s="574"/>
      <c r="F8" s="568"/>
      <c r="G8" s="565"/>
      <c r="H8" s="466"/>
      <c r="I8" s="568"/>
      <c r="J8" s="568"/>
      <c r="K8" s="550"/>
      <c r="L8" s="558"/>
    </row>
    <row r="9" spans="1:10" ht="9" customHeight="1">
      <c r="A9" s="1"/>
      <c r="B9" s="165"/>
      <c r="C9" s="32"/>
      <c r="D9" s="30"/>
      <c r="E9" s="4"/>
      <c r="F9" s="2"/>
      <c r="I9" s="4"/>
      <c r="J9" s="2"/>
    </row>
    <row r="10" spans="2:11" s="17" customFormat="1" ht="12.75">
      <c r="B10" s="166"/>
      <c r="C10" s="66" t="s">
        <v>207</v>
      </c>
      <c r="D10" s="50"/>
      <c r="E10" s="126">
        <v>1077936786</v>
      </c>
      <c r="F10" s="126">
        <v>2393863989</v>
      </c>
      <c r="G10" s="159">
        <v>11.3</v>
      </c>
      <c r="H10" s="124"/>
      <c r="I10" s="126">
        <v>2058179079</v>
      </c>
      <c r="J10" s="126">
        <v>4677448554</v>
      </c>
      <c r="K10" s="159">
        <v>16.9</v>
      </c>
    </row>
    <row r="11" spans="1:11" ht="24" customHeight="1">
      <c r="A11" s="1" t="s">
        <v>557</v>
      </c>
      <c r="B11" s="167">
        <v>1</v>
      </c>
      <c r="C11" s="32"/>
      <c r="D11" s="30" t="s">
        <v>358</v>
      </c>
      <c r="E11" s="129">
        <v>128741887</v>
      </c>
      <c r="F11" s="129">
        <v>282208614</v>
      </c>
      <c r="G11" s="162">
        <v>12.7</v>
      </c>
      <c r="H11" s="123"/>
      <c r="I11" s="129">
        <v>249231906</v>
      </c>
      <c r="J11" s="129">
        <v>552828238</v>
      </c>
      <c r="K11" s="162">
        <v>23.2</v>
      </c>
    </row>
    <row r="12" spans="1:11" ht="12.75">
      <c r="A12" s="1" t="s">
        <v>558</v>
      </c>
      <c r="B12" s="167">
        <v>3</v>
      </c>
      <c r="C12" s="32"/>
      <c r="D12" s="30" t="s">
        <v>359</v>
      </c>
      <c r="E12" s="129">
        <v>133772626</v>
      </c>
      <c r="F12" s="129">
        <v>165810303</v>
      </c>
      <c r="G12" s="162">
        <v>17.4</v>
      </c>
      <c r="H12" s="123"/>
      <c r="I12" s="129">
        <v>240517320</v>
      </c>
      <c r="J12" s="129">
        <v>313710953</v>
      </c>
      <c r="K12" s="162">
        <v>17.5</v>
      </c>
    </row>
    <row r="13" spans="1:11" ht="12.75">
      <c r="A13" s="1" t="s">
        <v>559</v>
      </c>
      <c r="B13" s="167">
        <v>5</v>
      </c>
      <c r="C13" s="32"/>
      <c r="D13" s="30" t="s">
        <v>360</v>
      </c>
      <c r="E13" s="129">
        <v>115060146</v>
      </c>
      <c r="F13" s="129">
        <v>196826513</v>
      </c>
      <c r="G13" s="162">
        <v>6</v>
      </c>
      <c r="H13" s="123"/>
      <c r="I13" s="129">
        <v>255020187</v>
      </c>
      <c r="J13" s="129">
        <v>405169983</v>
      </c>
      <c r="K13" s="162">
        <v>9.1</v>
      </c>
    </row>
    <row r="14" spans="1:11" ht="12.75">
      <c r="A14" s="1" t="s">
        <v>560</v>
      </c>
      <c r="B14" s="167">
        <v>6</v>
      </c>
      <c r="C14" s="32"/>
      <c r="D14" s="30" t="s">
        <v>510</v>
      </c>
      <c r="E14" s="129">
        <v>65010787</v>
      </c>
      <c r="F14" s="129">
        <v>275001845</v>
      </c>
      <c r="G14" s="162">
        <v>-0.6</v>
      </c>
      <c r="H14" s="123"/>
      <c r="I14" s="129">
        <v>121800247</v>
      </c>
      <c r="J14" s="129">
        <v>505480666</v>
      </c>
      <c r="K14" s="162">
        <v>-8.2</v>
      </c>
    </row>
    <row r="15" spans="1:11" ht="12.75">
      <c r="A15" s="1" t="s">
        <v>561</v>
      </c>
      <c r="B15" s="167">
        <v>7</v>
      </c>
      <c r="C15" s="32"/>
      <c r="D15" s="30" t="s">
        <v>361</v>
      </c>
      <c r="E15" s="129">
        <v>2286393</v>
      </c>
      <c r="F15" s="129">
        <v>14086256</v>
      </c>
      <c r="G15" s="162">
        <v>13.3</v>
      </c>
      <c r="H15" s="123"/>
      <c r="I15" s="129">
        <v>4355765</v>
      </c>
      <c r="J15" s="129">
        <v>28201104</v>
      </c>
      <c r="K15" s="162">
        <v>21.6</v>
      </c>
    </row>
    <row r="16" spans="1:11" ht="12.75">
      <c r="A16" s="1" t="s">
        <v>562</v>
      </c>
      <c r="B16" s="167">
        <v>8</v>
      </c>
      <c r="C16" s="32"/>
      <c r="D16" s="30" t="s">
        <v>509</v>
      </c>
      <c r="E16" s="129">
        <v>59127522</v>
      </c>
      <c r="F16" s="129">
        <v>35498737</v>
      </c>
      <c r="G16" s="162">
        <v>-4.8</v>
      </c>
      <c r="H16" s="123"/>
      <c r="I16" s="129">
        <v>93018632</v>
      </c>
      <c r="J16" s="129">
        <v>63023708</v>
      </c>
      <c r="K16" s="162">
        <v>-7.6</v>
      </c>
    </row>
    <row r="17" spans="1:11" ht="12.75">
      <c r="A17" s="1" t="s">
        <v>563</v>
      </c>
      <c r="B17" s="167">
        <v>9</v>
      </c>
      <c r="C17" s="32"/>
      <c r="D17" s="30" t="s">
        <v>362</v>
      </c>
      <c r="E17" s="129">
        <v>3437171</v>
      </c>
      <c r="F17" s="129">
        <v>11759225</v>
      </c>
      <c r="G17" s="162">
        <v>-15.3</v>
      </c>
      <c r="H17" s="123"/>
      <c r="I17" s="129">
        <v>7374466</v>
      </c>
      <c r="J17" s="129">
        <v>25933682</v>
      </c>
      <c r="K17" s="162">
        <v>0.8</v>
      </c>
    </row>
    <row r="18" spans="1:11" ht="12.75">
      <c r="A18" s="1" t="s">
        <v>564</v>
      </c>
      <c r="B18" s="167">
        <v>10</v>
      </c>
      <c r="C18" s="32"/>
      <c r="D18" s="30" t="s">
        <v>363</v>
      </c>
      <c r="E18" s="129">
        <v>4920580</v>
      </c>
      <c r="F18" s="129">
        <v>30666351</v>
      </c>
      <c r="G18" s="162">
        <v>68.7</v>
      </c>
      <c r="H18" s="123"/>
      <c r="I18" s="129">
        <v>9582160</v>
      </c>
      <c r="J18" s="129">
        <v>60071798</v>
      </c>
      <c r="K18" s="162">
        <v>58.5</v>
      </c>
    </row>
    <row r="19" spans="1:11" ht="12.75">
      <c r="A19" s="1" t="s">
        <v>565</v>
      </c>
      <c r="B19" s="167">
        <v>11</v>
      </c>
      <c r="C19" s="32"/>
      <c r="D19" s="30" t="s">
        <v>364</v>
      </c>
      <c r="E19" s="129">
        <v>25793668</v>
      </c>
      <c r="F19" s="129">
        <v>155781755</v>
      </c>
      <c r="G19" s="162">
        <v>64.1</v>
      </c>
      <c r="H19" s="123"/>
      <c r="I19" s="129">
        <v>50553257</v>
      </c>
      <c r="J19" s="129">
        <v>318184027</v>
      </c>
      <c r="K19" s="162">
        <v>84.2</v>
      </c>
    </row>
    <row r="20" spans="1:11" ht="12.75">
      <c r="A20" s="1" t="s">
        <v>566</v>
      </c>
      <c r="B20" s="167">
        <v>13</v>
      </c>
      <c r="C20" s="32"/>
      <c r="D20" s="30" t="s">
        <v>365</v>
      </c>
      <c r="E20" s="129">
        <v>29376866</v>
      </c>
      <c r="F20" s="129">
        <v>54113260</v>
      </c>
      <c r="G20" s="162">
        <v>20</v>
      </c>
      <c r="H20" s="123"/>
      <c r="I20" s="129">
        <v>56964585</v>
      </c>
      <c r="J20" s="129">
        <v>98406451</v>
      </c>
      <c r="K20" s="162">
        <v>11.8</v>
      </c>
    </row>
    <row r="21" spans="1:11" ht="12.75">
      <c r="A21" s="1" t="s">
        <v>567</v>
      </c>
      <c r="B21" s="167">
        <v>14</v>
      </c>
      <c r="C21" s="32"/>
      <c r="D21" s="30" t="s">
        <v>366</v>
      </c>
      <c r="E21" s="129">
        <v>11300149</v>
      </c>
      <c r="F21" s="129">
        <v>20253553</v>
      </c>
      <c r="G21" s="162">
        <v>31.7</v>
      </c>
      <c r="H21" s="123"/>
      <c r="I21" s="129">
        <v>18043697</v>
      </c>
      <c r="J21" s="129">
        <v>38174593</v>
      </c>
      <c r="K21" s="162">
        <v>30.2</v>
      </c>
    </row>
    <row r="22" spans="1:11" ht="12.75">
      <c r="A22" s="1" t="s">
        <v>568</v>
      </c>
      <c r="B22" s="167">
        <v>15</v>
      </c>
      <c r="C22" s="32"/>
      <c r="D22" s="30" t="s">
        <v>493</v>
      </c>
      <c r="E22" s="129">
        <v>93224578</v>
      </c>
      <c r="F22" s="129">
        <v>193850947</v>
      </c>
      <c r="G22" s="162">
        <v>14.5</v>
      </c>
      <c r="H22" s="123"/>
      <c r="I22" s="129">
        <v>172499542</v>
      </c>
      <c r="J22" s="129">
        <v>368348239</v>
      </c>
      <c r="K22" s="162">
        <v>21.6</v>
      </c>
    </row>
    <row r="23" spans="1:11" ht="12.75">
      <c r="A23" s="1" t="s">
        <v>569</v>
      </c>
      <c r="B23" s="167">
        <v>17</v>
      </c>
      <c r="C23" s="32"/>
      <c r="D23" s="30" t="s">
        <v>370</v>
      </c>
      <c r="E23" s="129">
        <v>68749603</v>
      </c>
      <c r="F23" s="129">
        <v>112739782</v>
      </c>
      <c r="G23" s="162">
        <v>3</v>
      </c>
      <c r="H23" s="123"/>
      <c r="I23" s="129">
        <v>138998937</v>
      </c>
      <c r="J23" s="129">
        <v>237553559</v>
      </c>
      <c r="K23" s="162">
        <v>8.3</v>
      </c>
    </row>
    <row r="24" spans="1:11" ht="12.75">
      <c r="A24" s="1" t="s">
        <v>570</v>
      </c>
      <c r="B24" s="167">
        <v>18</v>
      </c>
      <c r="C24" s="32"/>
      <c r="D24" s="30" t="s">
        <v>371</v>
      </c>
      <c r="E24" s="129">
        <v>5559026</v>
      </c>
      <c r="F24" s="129">
        <v>12027885</v>
      </c>
      <c r="G24" s="162">
        <v>-38.2</v>
      </c>
      <c r="H24" s="123"/>
      <c r="I24" s="129">
        <v>11238790</v>
      </c>
      <c r="J24" s="129">
        <v>24969266</v>
      </c>
      <c r="K24" s="162">
        <v>-31.3</v>
      </c>
    </row>
    <row r="25" spans="1:11" ht="12.75">
      <c r="A25" s="1" t="s">
        <v>573</v>
      </c>
      <c r="B25" s="167">
        <v>24</v>
      </c>
      <c r="C25" s="32"/>
      <c r="D25" s="30" t="s">
        <v>374</v>
      </c>
      <c r="E25" s="129">
        <v>148436</v>
      </c>
      <c r="F25" s="129">
        <v>421711</v>
      </c>
      <c r="G25" s="162">
        <v>18.4</v>
      </c>
      <c r="H25" s="123"/>
      <c r="I25" s="129">
        <v>268090</v>
      </c>
      <c r="J25" s="129">
        <v>818824</v>
      </c>
      <c r="K25" s="162">
        <v>21.3</v>
      </c>
    </row>
    <row r="26" spans="1:11" ht="12.75">
      <c r="A26" s="1" t="s">
        <v>574</v>
      </c>
      <c r="B26" s="167">
        <v>28</v>
      </c>
      <c r="C26" s="32"/>
      <c r="D26" s="30" t="s">
        <v>375</v>
      </c>
      <c r="E26" s="129">
        <v>10085273</v>
      </c>
      <c r="F26" s="129">
        <v>14586740</v>
      </c>
      <c r="G26" s="162">
        <v>12.7</v>
      </c>
      <c r="H26" s="123"/>
      <c r="I26" s="129">
        <v>18982125</v>
      </c>
      <c r="J26" s="129">
        <v>27733516</v>
      </c>
      <c r="K26" s="162">
        <v>16.5</v>
      </c>
    </row>
    <row r="27" spans="1:11" ht="12.75">
      <c r="A27" s="1" t="s">
        <v>575</v>
      </c>
      <c r="B27" s="167">
        <v>37</v>
      </c>
      <c r="C27" s="32"/>
      <c r="D27" s="30" t="s">
        <v>376</v>
      </c>
      <c r="E27" s="129">
        <v>113049</v>
      </c>
      <c r="F27" s="129">
        <v>5186194</v>
      </c>
      <c r="G27" s="162">
        <v>31.8</v>
      </c>
      <c r="H27" s="123"/>
      <c r="I27" s="129">
        <v>222091</v>
      </c>
      <c r="J27" s="129">
        <v>9055439</v>
      </c>
      <c r="K27" s="162">
        <v>27.8</v>
      </c>
    </row>
    <row r="28" spans="1:11" ht="12.75">
      <c r="A28" s="1" t="s">
        <v>576</v>
      </c>
      <c r="B28" s="167">
        <v>39</v>
      </c>
      <c r="C28" s="32"/>
      <c r="D28" s="30" t="s">
        <v>377</v>
      </c>
      <c r="E28" s="129">
        <v>37888330</v>
      </c>
      <c r="F28" s="129">
        <v>99063583</v>
      </c>
      <c r="G28" s="162">
        <v>-3.6</v>
      </c>
      <c r="H28" s="123"/>
      <c r="I28" s="129">
        <v>80911098</v>
      </c>
      <c r="J28" s="129">
        <v>206160668</v>
      </c>
      <c r="K28" s="162">
        <v>13.4</v>
      </c>
    </row>
    <row r="29" spans="1:11" ht="12.75">
      <c r="A29" s="1" t="s">
        <v>577</v>
      </c>
      <c r="B29" s="167">
        <v>41</v>
      </c>
      <c r="C29" s="32"/>
      <c r="D29" s="30" t="s">
        <v>508</v>
      </c>
      <c r="E29" s="129">
        <v>21</v>
      </c>
      <c r="F29" s="129">
        <v>1862</v>
      </c>
      <c r="G29" s="162">
        <v>-89.6</v>
      </c>
      <c r="H29" s="123"/>
      <c r="I29" s="129">
        <v>307</v>
      </c>
      <c r="J29" s="129">
        <v>8194</v>
      </c>
      <c r="K29" s="162">
        <v>-58.1</v>
      </c>
    </row>
    <row r="30" spans="1:11" ht="12.75">
      <c r="A30" s="1" t="s">
        <v>578</v>
      </c>
      <c r="B30" s="167">
        <v>43</v>
      </c>
      <c r="C30" s="32"/>
      <c r="D30" s="30" t="s">
        <v>378</v>
      </c>
      <c r="E30" s="129">
        <v>7486</v>
      </c>
      <c r="F30" s="129">
        <v>73952</v>
      </c>
      <c r="G30" s="162">
        <v>38.3</v>
      </c>
      <c r="H30" s="123"/>
      <c r="I30" s="129">
        <v>8034</v>
      </c>
      <c r="J30" s="129">
        <v>83158</v>
      </c>
      <c r="K30" s="162">
        <v>-1.5</v>
      </c>
    </row>
    <row r="31" spans="1:11" ht="12.75">
      <c r="A31" s="1" t="s">
        <v>579</v>
      </c>
      <c r="B31" s="167">
        <v>44</v>
      </c>
      <c r="C31" s="32"/>
      <c r="D31" s="30" t="s">
        <v>379</v>
      </c>
      <c r="E31" s="129">
        <v>384</v>
      </c>
      <c r="F31" s="129">
        <v>36960</v>
      </c>
      <c r="G31" s="162" t="s">
        <v>749</v>
      </c>
      <c r="H31" s="123"/>
      <c r="I31" s="129">
        <v>384</v>
      </c>
      <c r="J31" s="129">
        <v>36960</v>
      </c>
      <c r="K31" s="162" t="s">
        <v>749</v>
      </c>
    </row>
    <row r="32" spans="1:11" ht="12.75">
      <c r="A32" s="1" t="s">
        <v>580</v>
      </c>
      <c r="B32" s="167">
        <v>45</v>
      </c>
      <c r="C32" s="32"/>
      <c r="D32" s="30" t="s">
        <v>936</v>
      </c>
      <c r="E32" s="129" t="s">
        <v>109</v>
      </c>
      <c r="F32" s="129" t="s">
        <v>109</v>
      </c>
      <c r="G32" s="162">
        <v>-100</v>
      </c>
      <c r="H32" s="123"/>
      <c r="I32" s="129">
        <v>210</v>
      </c>
      <c r="J32" s="129">
        <v>2600</v>
      </c>
      <c r="K32" s="162">
        <v>-56.7</v>
      </c>
    </row>
    <row r="33" spans="1:11" ht="12.75">
      <c r="A33" s="1" t="s">
        <v>581</v>
      </c>
      <c r="B33" s="167">
        <v>46</v>
      </c>
      <c r="C33" s="32"/>
      <c r="D33" s="30" t="s">
        <v>380</v>
      </c>
      <c r="E33" s="129">
        <v>260200</v>
      </c>
      <c r="F33" s="129">
        <v>898811</v>
      </c>
      <c r="G33" s="162">
        <v>5.3</v>
      </c>
      <c r="H33" s="123"/>
      <c r="I33" s="129">
        <v>401135</v>
      </c>
      <c r="J33" s="129">
        <v>1899541</v>
      </c>
      <c r="K33" s="162">
        <v>20.3</v>
      </c>
    </row>
    <row r="34" spans="1:11" ht="12.75">
      <c r="A34" s="1" t="s">
        <v>582</v>
      </c>
      <c r="B34" s="167">
        <v>47</v>
      </c>
      <c r="C34" s="32"/>
      <c r="D34" s="30" t="s">
        <v>381</v>
      </c>
      <c r="E34" s="129">
        <v>18</v>
      </c>
      <c r="F34" s="129">
        <v>5005</v>
      </c>
      <c r="G34" s="162">
        <v>-86.4</v>
      </c>
      <c r="H34" s="123"/>
      <c r="I34" s="129">
        <v>124</v>
      </c>
      <c r="J34" s="129">
        <v>45996</v>
      </c>
      <c r="K34" s="162">
        <v>-86.5</v>
      </c>
    </row>
    <row r="35" spans="1:11" ht="12.75">
      <c r="A35" s="1" t="s">
        <v>583</v>
      </c>
      <c r="B35" s="167">
        <v>52</v>
      </c>
      <c r="C35" s="32"/>
      <c r="D35" s="30" t="s">
        <v>553</v>
      </c>
      <c r="E35" s="129">
        <v>7513555</v>
      </c>
      <c r="F35" s="129">
        <v>24089097</v>
      </c>
      <c r="G35" s="162">
        <v>17.7</v>
      </c>
      <c r="H35" s="123"/>
      <c r="I35" s="129">
        <v>12504552</v>
      </c>
      <c r="J35" s="129">
        <v>49149230</v>
      </c>
      <c r="K35" s="162">
        <v>39.7</v>
      </c>
    </row>
    <row r="36" spans="1:11" ht="12.75">
      <c r="A36" s="1" t="s">
        <v>584</v>
      </c>
      <c r="B36" s="167">
        <v>53</v>
      </c>
      <c r="C36" s="32"/>
      <c r="D36" s="30" t="s">
        <v>382</v>
      </c>
      <c r="E36" s="129">
        <v>1946922</v>
      </c>
      <c r="F36" s="129">
        <v>3561452</v>
      </c>
      <c r="G36" s="162">
        <v>26.4</v>
      </c>
      <c r="H36" s="123"/>
      <c r="I36" s="129">
        <v>3101868</v>
      </c>
      <c r="J36" s="129">
        <v>6183061</v>
      </c>
      <c r="K36" s="162">
        <v>-12.5</v>
      </c>
    </row>
    <row r="37" spans="1:11" ht="12.75">
      <c r="A37" s="1" t="s">
        <v>585</v>
      </c>
      <c r="B37" s="167">
        <v>54</v>
      </c>
      <c r="C37" s="32"/>
      <c r="D37" s="30" t="s">
        <v>383</v>
      </c>
      <c r="E37" s="129">
        <v>1846322</v>
      </c>
      <c r="F37" s="129">
        <v>4038363</v>
      </c>
      <c r="G37" s="162">
        <v>-57.6</v>
      </c>
      <c r="H37" s="123"/>
      <c r="I37" s="129">
        <v>3372010</v>
      </c>
      <c r="J37" s="129">
        <v>7858376</v>
      </c>
      <c r="K37" s="162">
        <v>-45.1</v>
      </c>
    </row>
    <row r="38" spans="1:11" ht="12.75">
      <c r="A38" s="1" t="s">
        <v>586</v>
      </c>
      <c r="B38" s="167">
        <v>55</v>
      </c>
      <c r="C38" s="32"/>
      <c r="D38" s="30" t="s">
        <v>384</v>
      </c>
      <c r="E38" s="129">
        <v>3412034</v>
      </c>
      <c r="F38" s="129">
        <v>9334847</v>
      </c>
      <c r="G38" s="162">
        <v>44.2</v>
      </c>
      <c r="H38" s="123"/>
      <c r="I38" s="129">
        <v>6600847</v>
      </c>
      <c r="J38" s="129">
        <v>17168251</v>
      </c>
      <c r="K38" s="162">
        <v>74.3</v>
      </c>
    </row>
    <row r="39" spans="1:11" ht="12.75">
      <c r="A39" s="1" t="s">
        <v>587</v>
      </c>
      <c r="B39" s="167">
        <v>60</v>
      </c>
      <c r="C39" s="32"/>
      <c r="D39" s="30" t="s">
        <v>385</v>
      </c>
      <c r="E39" s="129">
        <v>105945075</v>
      </c>
      <c r="F39" s="129">
        <v>161967196</v>
      </c>
      <c r="G39" s="162">
        <v>10.4</v>
      </c>
      <c r="H39" s="123"/>
      <c r="I39" s="129">
        <v>211105552</v>
      </c>
      <c r="J39" s="129">
        <v>309183308</v>
      </c>
      <c r="K39" s="162">
        <v>16.9</v>
      </c>
    </row>
    <row r="40" spans="1:11" ht="12.75">
      <c r="A40" s="1" t="s">
        <v>588</v>
      </c>
      <c r="B40" s="167">
        <v>61</v>
      </c>
      <c r="C40" s="32"/>
      <c r="D40" s="30" t="s">
        <v>386</v>
      </c>
      <c r="E40" s="129">
        <v>74707366</v>
      </c>
      <c r="F40" s="129">
        <v>173692690</v>
      </c>
      <c r="G40" s="162">
        <v>9.6</v>
      </c>
      <c r="H40" s="123"/>
      <c r="I40" s="129">
        <v>128818302</v>
      </c>
      <c r="J40" s="129">
        <v>338863086</v>
      </c>
      <c r="K40" s="162">
        <v>19.7</v>
      </c>
    </row>
    <row r="41" spans="1:11" ht="12.75">
      <c r="A41" s="1" t="s">
        <v>589</v>
      </c>
      <c r="B41" s="167">
        <v>63</v>
      </c>
      <c r="C41" s="32"/>
      <c r="D41" s="30" t="s">
        <v>387</v>
      </c>
      <c r="E41" s="129">
        <v>16101865</v>
      </c>
      <c r="F41" s="129">
        <v>59338073</v>
      </c>
      <c r="G41" s="162">
        <v>36.9</v>
      </c>
      <c r="H41" s="123"/>
      <c r="I41" s="129">
        <v>30156346</v>
      </c>
      <c r="J41" s="129">
        <v>112184463</v>
      </c>
      <c r="K41" s="162">
        <v>35.3</v>
      </c>
    </row>
    <row r="42" spans="1:11" ht="12.75">
      <c r="A42" s="1" t="s">
        <v>590</v>
      </c>
      <c r="B42" s="167">
        <v>64</v>
      </c>
      <c r="C42" s="32"/>
      <c r="D42" s="30" t="s">
        <v>388</v>
      </c>
      <c r="E42" s="129">
        <v>23788826</v>
      </c>
      <c r="F42" s="129">
        <v>98966711</v>
      </c>
      <c r="G42" s="162">
        <v>-2.3</v>
      </c>
      <c r="H42" s="123"/>
      <c r="I42" s="129">
        <v>42849552</v>
      </c>
      <c r="J42" s="129">
        <v>192387406</v>
      </c>
      <c r="K42" s="162">
        <v>6.2</v>
      </c>
    </row>
    <row r="43" spans="1:11" ht="12.75">
      <c r="A43" s="1" t="s">
        <v>591</v>
      </c>
      <c r="B43" s="167">
        <v>66</v>
      </c>
      <c r="C43" s="32"/>
      <c r="D43" s="30" t="s">
        <v>507</v>
      </c>
      <c r="E43" s="129">
        <v>6743482</v>
      </c>
      <c r="F43" s="129">
        <v>28274316</v>
      </c>
      <c r="G43" s="162">
        <v>16.9</v>
      </c>
      <c r="H43" s="123"/>
      <c r="I43" s="129">
        <v>11618103</v>
      </c>
      <c r="J43" s="129">
        <v>50132439</v>
      </c>
      <c r="K43" s="162">
        <v>8.2</v>
      </c>
    </row>
    <row r="44" spans="1:11" ht="12.75">
      <c r="A44" s="1" t="s">
        <v>592</v>
      </c>
      <c r="B44" s="167">
        <v>68</v>
      </c>
      <c r="C44" s="32"/>
      <c r="D44" s="30" t="s">
        <v>389</v>
      </c>
      <c r="E44" s="129">
        <v>2255062</v>
      </c>
      <c r="F44" s="129">
        <v>7884166</v>
      </c>
      <c r="G44" s="162">
        <v>15.3</v>
      </c>
      <c r="H44" s="123"/>
      <c r="I44" s="129">
        <v>4207437</v>
      </c>
      <c r="J44" s="129">
        <v>15221996</v>
      </c>
      <c r="K44" s="162">
        <v>12.5</v>
      </c>
    </row>
    <row r="45" spans="1:11" ht="12.75">
      <c r="A45" s="1" t="s">
        <v>593</v>
      </c>
      <c r="B45" s="167">
        <v>70</v>
      </c>
      <c r="C45" s="32"/>
      <c r="D45" s="30" t="s">
        <v>390</v>
      </c>
      <c r="E45" s="129">
        <v>33460</v>
      </c>
      <c r="F45" s="129">
        <v>266915</v>
      </c>
      <c r="G45" s="162">
        <v>43.3</v>
      </c>
      <c r="H45" s="123"/>
      <c r="I45" s="129">
        <v>82961</v>
      </c>
      <c r="J45" s="129">
        <v>620371</v>
      </c>
      <c r="K45" s="162">
        <v>32.3</v>
      </c>
    </row>
    <row r="46" spans="1:11" ht="12.75">
      <c r="A46" s="1" t="s">
        <v>594</v>
      </c>
      <c r="B46" s="167">
        <v>72</v>
      </c>
      <c r="C46" s="32"/>
      <c r="D46" s="30" t="s">
        <v>391</v>
      </c>
      <c r="E46" s="129">
        <v>4052895</v>
      </c>
      <c r="F46" s="129">
        <v>17446502</v>
      </c>
      <c r="G46" s="162">
        <v>50.7</v>
      </c>
      <c r="H46" s="123"/>
      <c r="I46" s="129">
        <v>6834372</v>
      </c>
      <c r="J46" s="129">
        <v>32823326</v>
      </c>
      <c r="K46" s="162">
        <v>66.5</v>
      </c>
    </row>
    <row r="47" spans="1:11" ht="12.75">
      <c r="A47" s="1" t="s">
        <v>595</v>
      </c>
      <c r="B47" s="167">
        <v>73</v>
      </c>
      <c r="C47" s="32"/>
      <c r="D47" s="30" t="s">
        <v>392</v>
      </c>
      <c r="E47" s="129">
        <v>1234509</v>
      </c>
      <c r="F47" s="129">
        <v>9029964</v>
      </c>
      <c r="G47" s="162">
        <v>73.1</v>
      </c>
      <c r="H47" s="123"/>
      <c r="I47" s="129">
        <v>2428408</v>
      </c>
      <c r="J47" s="129">
        <v>18303933</v>
      </c>
      <c r="K47" s="162">
        <v>117.7</v>
      </c>
    </row>
    <row r="48" spans="1:11" ht="12.75">
      <c r="A48" s="1" t="s">
        <v>596</v>
      </c>
      <c r="B48" s="167">
        <v>74</v>
      </c>
      <c r="C48" s="32"/>
      <c r="D48" s="30" t="s">
        <v>393</v>
      </c>
      <c r="E48" s="129">
        <v>1182064</v>
      </c>
      <c r="F48" s="129">
        <v>1316868</v>
      </c>
      <c r="G48" s="162">
        <v>-5.2</v>
      </c>
      <c r="H48" s="123"/>
      <c r="I48" s="129">
        <v>2092238</v>
      </c>
      <c r="J48" s="129">
        <v>2426273</v>
      </c>
      <c r="K48" s="162">
        <v>5.7</v>
      </c>
    </row>
    <row r="49" spans="1:11" ht="12.75">
      <c r="A49" s="1" t="s">
        <v>597</v>
      </c>
      <c r="B49" s="167">
        <v>75</v>
      </c>
      <c r="C49" s="32"/>
      <c r="D49" s="30" t="s">
        <v>492</v>
      </c>
      <c r="E49" s="129">
        <v>17676506</v>
      </c>
      <c r="F49" s="129">
        <v>84386944</v>
      </c>
      <c r="G49" s="162">
        <v>8.3</v>
      </c>
      <c r="H49" s="123"/>
      <c r="I49" s="129">
        <v>35174871</v>
      </c>
      <c r="J49" s="129">
        <v>179179111</v>
      </c>
      <c r="K49" s="162">
        <v>37.3</v>
      </c>
    </row>
    <row r="50" spans="1:11" ht="12.75">
      <c r="A50" s="1" t="s">
        <v>606</v>
      </c>
      <c r="B50" s="167">
        <v>91</v>
      </c>
      <c r="C50" s="32"/>
      <c r="D50" s="30" t="s">
        <v>401</v>
      </c>
      <c r="E50" s="129">
        <v>10569500</v>
      </c>
      <c r="F50" s="129">
        <v>16225146</v>
      </c>
      <c r="G50" s="162">
        <v>32.9</v>
      </c>
      <c r="H50" s="123"/>
      <c r="I50" s="129">
        <v>19762801</v>
      </c>
      <c r="J50" s="129">
        <v>35022157</v>
      </c>
      <c r="K50" s="162">
        <v>53.1</v>
      </c>
    </row>
    <row r="51" spans="1:11" ht="12.75">
      <c r="A51" s="1" t="s">
        <v>607</v>
      </c>
      <c r="B51" s="167">
        <v>92</v>
      </c>
      <c r="C51" s="32"/>
      <c r="D51" s="30" t="s">
        <v>402</v>
      </c>
      <c r="E51" s="129">
        <v>2024446</v>
      </c>
      <c r="F51" s="129">
        <v>4996744</v>
      </c>
      <c r="G51" s="162">
        <v>3</v>
      </c>
      <c r="H51" s="123"/>
      <c r="I51" s="129">
        <v>3779029</v>
      </c>
      <c r="J51" s="129">
        <v>9410530</v>
      </c>
      <c r="K51" s="162">
        <v>5.4</v>
      </c>
    </row>
    <row r="52" spans="1:11" ht="12.75">
      <c r="A52" s="1" t="s">
        <v>608</v>
      </c>
      <c r="B52" s="167">
        <v>93</v>
      </c>
      <c r="C52" s="32"/>
      <c r="D52" s="30" t="s">
        <v>403</v>
      </c>
      <c r="E52" s="129">
        <v>617726</v>
      </c>
      <c r="F52" s="129">
        <v>1555838</v>
      </c>
      <c r="G52" s="162">
        <v>15.7</v>
      </c>
      <c r="H52" s="123"/>
      <c r="I52" s="129">
        <v>1010662</v>
      </c>
      <c r="J52" s="129">
        <v>3382904</v>
      </c>
      <c r="K52" s="162">
        <v>47.4</v>
      </c>
    </row>
    <row r="53" spans="1:11" ht="12.75">
      <c r="A53" s="1" t="s">
        <v>1007</v>
      </c>
      <c r="B53" s="167">
        <v>95</v>
      </c>
      <c r="C53" s="32"/>
      <c r="D53" s="30" t="s">
        <v>892</v>
      </c>
      <c r="E53" s="129">
        <v>95849</v>
      </c>
      <c r="F53" s="129">
        <v>265488</v>
      </c>
      <c r="G53" s="162">
        <v>12.6</v>
      </c>
      <c r="H53" s="123"/>
      <c r="I53" s="129">
        <v>148449</v>
      </c>
      <c r="J53" s="129">
        <v>383732</v>
      </c>
      <c r="K53" s="162">
        <v>4.4</v>
      </c>
    </row>
    <row r="54" spans="1:11" ht="12.75">
      <c r="A54" s="1" t="s">
        <v>609</v>
      </c>
      <c r="B54" s="167">
        <v>96</v>
      </c>
      <c r="C54" s="32"/>
      <c r="D54" s="30" t="s">
        <v>880</v>
      </c>
      <c r="E54" s="129">
        <v>150527</v>
      </c>
      <c r="F54" s="129">
        <v>1209212</v>
      </c>
      <c r="G54" s="162">
        <v>-5.6</v>
      </c>
      <c r="H54" s="123"/>
      <c r="I54" s="129">
        <v>294667</v>
      </c>
      <c r="J54" s="129">
        <v>2595065</v>
      </c>
      <c r="K54" s="162">
        <v>18</v>
      </c>
    </row>
    <row r="55" spans="1:11" ht="12.75">
      <c r="A55" s="1" t="s">
        <v>923</v>
      </c>
      <c r="B55" s="167">
        <v>97</v>
      </c>
      <c r="C55" s="32"/>
      <c r="D55" s="30" t="s">
        <v>893</v>
      </c>
      <c r="E55" s="129">
        <v>30989</v>
      </c>
      <c r="F55" s="129">
        <v>61998</v>
      </c>
      <c r="G55" s="162">
        <v>-69.4</v>
      </c>
      <c r="H55" s="123"/>
      <c r="I55" s="129">
        <v>57126</v>
      </c>
      <c r="J55" s="129">
        <v>193450</v>
      </c>
      <c r="K55" s="162">
        <v>-26.9</v>
      </c>
    </row>
    <row r="56" spans="1:11" ht="12.75">
      <c r="A56" s="1" t="s">
        <v>1008</v>
      </c>
      <c r="B56" s="167">
        <v>98</v>
      </c>
      <c r="C56" s="32"/>
      <c r="D56" s="30" t="s">
        <v>894</v>
      </c>
      <c r="E56" s="129">
        <v>668614</v>
      </c>
      <c r="F56" s="129">
        <v>2678971</v>
      </c>
      <c r="G56" s="162">
        <v>-18.6</v>
      </c>
      <c r="H56" s="123"/>
      <c r="I56" s="129">
        <v>1360455</v>
      </c>
      <c r="J56" s="129">
        <v>4428990</v>
      </c>
      <c r="K56" s="162">
        <v>-9.9</v>
      </c>
    </row>
    <row r="57" spans="1:11" ht="12.75">
      <c r="A57" s="1" t="s">
        <v>794</v>
      </c>
      <c r="B57" s="167">
        <v>600</v>
      </c>
      <c r="C57" s="32"/>
      <c r="D57" s="30" t="s">
        <v>133</v>
      </c>
      <c r="E57" s="129">
        <v>474993</v>
      </c>
      <c r="F57" s="129">
        <v>2376644</v>
      </c>
      <c r="G57" s="162">
        <v>81.7</v>
      </c>
      <c r="H57" s="123"/>
      <c r="I57" s="129">
        <v>825382</v>
      </c>
      <c r="J57" s="129">
        <v>4445933</v>
      </c>
      <c r="K57" s="162">
        <v>72.6</v>
      </c>
    </row>
    <row r="58" spans="1:11" ht="24" customHeight="1">
      <c r="A58" s="121" t="s">
        <v>700</v>
      </c>
      <c r="B58" s="166" t="s">
        <v>700</v>
      </c>
      <c r="C58" s="66" t="s">
        <v>209</v>
      </c>
      <c r="D58" s="50"/>
      <c r="E58" s="126">
        <v>24160279</v>
      </c>
      <c r="F58" s="126">
        <v>56898003</v>
      </c>
      <c r="G58" s="159">
        <v>54.7</v>
      </c>
      <c r="H58" s="124"/>
      <c r="I58" s="126">
        <v>44482192</v>
      </c>
      <c r="J58" s="126">
        <v>103212180</v>
      </c>
      <c r="K58" s="159">
        <v>53.4</v>
      </c>
    </row>
    <row r="59" spans="1:11" ht="24" customHeight="1">
      <c r="A59" s="1" t="s">
        <v>571</v>
      </c>
      <c r="B59" s="167">
        <v>20</v>
      </c>
      <c r="C59" s="32"/>
      <c r="D59" s="30" t="s">
        <v>372</v>
      </c>
      <c r="E59" s="129">
        <v>31357</v>
      </c>
      <c r="F59" s="129">
        <v>36531</v>
      </c>
      <c r="G59" s="162">
        <v>-47.7</v>
      </c>
      <c r="H59" s="123"/>
      <c r="I59" s="129">
        <v>60715</v>
      </c>
      <c r="J59" s="129">
        <v>68073</v>
      </c>
      <c r="K59" s="162">
        <v>-3.8</v>
      </c>
    </row>
    <row r="60" spans="1:11" ht="12.75">
      <c r="A60" s="1" t="s">
        <v>572</v>
      </c>
      <c r="B60" s="167">
        <v>23</v>
      </c>
      <c r="C60" s="32"/>
      <c r="D60" s="30" t="s">
        <v>373</v>
      </c>
      <c r="E60" s="129">
        <v>44572</v>
      </c>
      <c r="F60" s="129">
        <v>60422</v>
      </c>
      <c r="G60" s="162">
        <v>-30.4</v>
      </c>
      <c r="H60" s="123"/>
      <c r="I60" s="129">
        <v>113783</v>
      </c>
      <c r="J60" s="129">
        <v>139573</v>
      </c>
      <c r="K60" s="162">
        <v>-21.5</v>
      </c>
    </row>
    <row r="61" spans="1:11" ht="12.75">
      <c r="A61" s="1" t="s">
        <v>610</v>
      </c>
      <c r="B61" s="167">
        <v>204</v>
      </c>
      <c r="C61" s="32"/>
      <c r="D61" s="30" t="s">
        <v>404</v>
      </c>
      <c r="E61" s="129">
        <v>3257580</v>
      </c>
      <c r="F61" s="129">
        <v>3989194</v>
      </c>
      <c r="G61" s="162">
        <v>35.2</v>
      </c>
      <c r="H61" s="123"/>
      <c r="I61" s="129">
        <v>6451928</v>
      </c>
      <c r="J61" s="129">
        <v>9012362</v>
      </c>
      <c r="K61" s="162">
        <v>83.9</v>
      </c>
    </row>
    <row r="62" spans="1:11" ht="12.75">
      <c r="A62" s="1" t="s">
        <v>611</v>
      </c>
      <c r="B62" s="167">
        <v>208</v>
      </c>
      <c r="C62" s="32"/>
      <c r="D62" s="30" t="s">
        <v>405</v>
      </c>
      <c r="E62" s="129">
        <v>2274850</v>
      </c>
      <c r="F62" s="129">
        <v>1103325</v>
      </c>
      <c r="G62" s="162">
        <v>-63.2</v>
      </c>
      <c r="H62" s="123"/>
      <c r="I62" s="129">
        <v>2816837</v>
      </c>
      <c r="J62" s="129">
        <v>1762602</v>
      </c>
      <c r="K62" s="162">
        <v>-48</v>
      </c>
    </row>
    <row r="63" spans="1:11" ht="12.75">
      <c r="A63" s="1" t="s">
        <v>612</v>
      </c>
      <c r="B63" s="167">
        <v>212</v>
      </c>
      <c r="C63" s="32"/>
      <c r="D63" s="30" t="s">
        <v>406</v>
      </c>
      <c r="E63" s="129">
        <v>825153</v>
      </c>
      <c r="F63" s="129">
        <v>3628921</v>
      </c>
      <c r="G63" s="162">
        <v>25.9</v>
      </c>
      <c r="H63" s="123"/>
      <c r="I63" s="129">
        <v>1696308</v>
      </c>
      <c r="J63" s="129">
        <v>6245853</v>
      </c>
      <c r="K63" s="162">
        <v>20.3</v>
      </c>
    </row>
    <row r="64" spans="1:11" ht="12.75">
      <c r="A64" s="1" t="s">
        <v>613</v>
      </c>
      <c r="B64" s="167">
        <v>216</v>
      </c>
      <c r="C64" s="32"/>
      <c r="D64" s="30" t="s">
        <v>407</v>
      </c>
      <c r="E64" s="129">
        <v>2050</v>
      </c>
      <c r="F64" s="129">
        <v>16000</v>
      </c>
      <c r="G64" s="162">
        <v>-99.1</v>
      </c>
      <c r="H64" s="123"/>
      <c r="I64" s="129">
        <v>1106980</v>
      </c>
      <c r="J64" s="129">
        <v>754074</v>
      </c>
      <c r="K64" s="162">
        <v>-60.9</v>
      </c>
    </row>
    <row r="65" spans="1:11" ht="12.75">
      <c r="A65" s="1" t="s">
        <v>614</v>
      </c>
      <c r="B65" s="167">
        <v>220</v>
      </c>
      <c r="C65" s="32"/>
      <c r="D65" s="30" t="s">
        <v>506</v>
      </c>
      <c r="E65" s="129">
        <v>4716041</v>
      </c>
      <c r="F65" s="129">
        <v>10856127</v>
      </c>
      <c r="G65" s="162">
        <v>254.9</v>
      </c>
      <c r="H65" s="123"/>
      <c r="I65" s="129">
        <v>7818267</v>
      </c>
      <c r="J65" s="129">
        <v>15975132</v>
      </c>
      <c r="K65" s="162">
        <v>169.1</v>
      </c>
    </row>
    <row r="66" spans="1:11" s="17" customFormat="1" ht="12.75">
      <c r="A66" s="1" t="s">
        <v>615</v>
      </c>
      <c r="B66" s="167">
        <v>224</v>
      </c>
      <c r="C66" s="32"/>
      <c r="D66" s="30" t="s">
        <v>408</v>
      </c>
      <c r="E66" s="129">
        <v>322975</v>
      </c>
      <c r="F66" s="129">
        <v>524401</v>
      </c>
      <c r="G66" s="162">
        <v>119.5</v>
      </c>
      <c r="H66" s="123"/>
      <c r="I66" s="129">
        <v>337197</v>
      </c>
      <c r="J66" s="129">
        <v>680087</v>
      </c>
      <c r="K66" s="162">
        <v>37</v>
      </c>
    </row>
    <row r="67" spans="1:11" ht="12.75">
      <c r="A67" s="1" t="s">
        <v>616</v>
      </c>
      <c r="B67" s="167">
        <v>228</v>
      </c>
      <c r="C67" s="32"/>
      <c r="D67" s="30" t="s">
        <v>409</v>
      </c>
      <c r="E67" s="129">
        <v>121611</v>
      </c>
      <c r="F67" s="129">
        <v>87075</v>
      </c>
      <c r="G67" s="162">
        <v>-45.6</v>
      </c>
      <c r="H67" s="123"/>
      <c r="I67" s="129">
        <v>246431</v>
      </c>
      <c r="J67" s="129">
        <v>165705</v>
      </c>
      <c r="K67" s="162">
        <v>-32.3</v>
      </c>
    </row>
    <row r="68" spans="1:11" ht="12.75">
      <c r="A68" s="1" t="s">
        <v>617</v>
      </c>
      <c r="B68" s="167">
        <v>232</v>
      </c>
      <c r="C68" s="32"/>
      <c r="D68" s="30" t="s">
        <v>410</v>
      </c>
      <c r="E68" s="129">
        <v>20</v>
      </c>
      <c r="F68" s="129">
        <v>2781</v>
      </c>
      <c r="G68" s="162">
        <v>875.8</v>
      </c>
      <c r="H68" s="123"/>
      <c r="I68" s="129">
        <v>59087</v>
      </c>
      <c r="J68" s="129">
        <v>52996</v>
      </c>
      <c r="K68" s="162">
        <v>281.3</v>
      </c>
    </row>
    <row r="69" spans="1:11" ht="12.75">
      <c r="A69" s="1" t="s">
        <v>618</v>
      </c>
      <c r="B69" s="167">
        <v>236</v>
      </c>
      <c r="C69" s="32"/>
      <c r="D69" s="30" t="s">
        <v>411</v>
      </c>
      <c r="E69" s="129">
        <v>762080</v>
      </c>
      <c r="F69" s="129">
        <v>463743</v>
      </c>
      <c r="G69" s="162">
        <v>-12.2</v>
      </c>
      <c r="H69" s="123"/>
      <c r="I69" s="129">
        <v>1175565</v>
      </c>
      <c r="J69" s="129">
        <v>708314</v>
      </c>
      <c r="K69" s="162">
        <v>-15.9</v>
      </c>
    </row>
    <row r="70" spans="1:11" ht="12.75">
      <c r="A70" s="1" t="s">
        <v>619</v>
      </c>
      <c r="B70" s="167">
        <v>240</v>
      </c>
      <c r="C70" s="32"/>
      <c r="D70" s="30" t="s">
        <v>412</v>
      </c>
      <c r="E70" s="129">
        <v>24060</v>
      </c>
      <c r="F70" s="129">
        <v>13320</v>
      </c>
      <c r="G70" s="162">
        <v>30.2</v>
      </c>
      <c r="H70" s="123"/>
      <c r="I70" s="129">
        <v>24060</v>
      </c>
      <c r="J70" s="129">
        <v>13320</v>
      </c>
      <c r="K70" s="162">
        <v>-27.7</v>
      </c>
    </row>
    <row r="71" spans="1:11" ht="12.75">
      <c r="A71" s="1" t="s">
        <v>620</v>
      </c>
      <c r="B71" s="167">
        <v>244</v>
      </c>
      <c r="C71" s="32"/>
      <c r="D71" s="30" t="s">
        <v>413</v>
      </c>
      <c r="E71" s="129">
        <v>23025</v>
      </c>
      <c r="F71" s="129">
        <v>28803</v>
      </c>
      <c r="G71" s="162">
        <v>-93.1</v>
      </c>
      <c r="H71" s="123"/>
      <c r="I71" s="129">
        <v>47271</v>
      </c>
      <c r="J71" s="129">
        <v>60049</v>
      </c>
      <c r="K71" s="162">
        <v>-85.6</v>
      </c>
    </row>
    <row r="72" spans="1:11" ht="12.75">
      <c r="A72" s="1" t="s">
        <v>621</v>
      </c>
      <c r="B72" s="167">
        <v>247</v>
      </c>
      <c r="C72" s="32"/>
      <c r="D72" s="30" t="s">
        <v>414</v>
      </c>
      <c r="E72" s="129">
        <v>42</v>
      </c>
      <c r="F72" s="129">
        <v>891</v>
      </c>
      <c r="G72" s="162">
        <v>11.2</v>
      </c>
      <c r="H72" s="123"/>
      <c r="I72" s="129">
        <v>103</v>
      </c>
      <c r="J72" s="129">
        <v>2739</v>
      </c>
      <c r="K72" s="162">
        <v>224.1</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76" t="s">
        <v>940</v>
      </c>
      <c r="B75" s="576"/>
      <c r="C75" s="576"/>
      <c r="D75" s="576"/>
      <c r="E75" s="576"/>
      <c r="F75" s="576"/>
      <c r="G75" s="576"/>
      <c r="H75" s="576"/>
      <c r="I75" s="576"/>
      <c r="J75" s="576"/>
      <c r="K75" s="576"/>
      <c r="L75" s="540"/>
      <c r="M75" s="132"/>
      <c r="N75" s="132"/>
      <c r="O75" s="132"/>
    </row>
    <row r="76" spans="2:11" ht="12.75">
      <c r="B76" s="164"/>
      <c r="D76" s="1"/>
      <c r="E76" s="4"/>
      <c r="F76" s="2"/>
      <c r="I76" s="12"/>
      <c r="J76" s="6"/>
      <c r="K76" s="34"/>
    </row>
    <row r="77" spans="1:12" ht="17.25" customHeight="1">
      <c r="A77" s="577" t="s">
        <v>1262</v>
      </c>
      <c r="B77" s="544"/>
      <c r="C77" s="578" t="s">
        <v>1245</v>
      </c>
      <c r="D77" s="447"/>
      <c r="E77" s="541" t="s">
        <v>1204</v>
      </c>
      <c r="F77" s="551"/>
      <c r="G77" s="551"/>
      <c r="H77" s="543"/>
      <c r="I77" s="502" t="s">
        <v>1215</v>
      </c>
      <c r="J77" s="551"/>
      <c r="K77" s="551"/>
      <c r="L77" s="552"/>
    </row>
    <row r="78" spans="1:12" ht="16.5" customHeight="1">
      <c r="A78" s="559"/>
      <c r="B78" s="545"/>
      <c r="C78" s="564"/>
      <c r="D78" s="494"/>
      <c r="E78" s="86" t="s">
        <v>487</v>
      </c>
      <c r="F78" s="553" t="s">
        <v>488</v>
      </c>
      <c r="G78" s="554"/>
      <c r="H78" s="555"/>
      <c r="I78" s="158" t="s">
        <v>487</v>
      </c>
      <c r="J78" s="570" t="s">
        <v>488</v>
      </c>
      <c r="K78" s="571"/>
      <c r="L78" s="540"/>
    </row>
    <row r="79" spans="1:12" ht="12.75" customHeight="1">
      <c r="A79" s="559"/>
      <c r="B79" s="545"/>
      <c r="C79" s="564"/>
      <c r="D79" s="494"/>
      <c r="E79" s="572" t="s">
        <v>114</v>
      </c>
      <c r="F79" s="566" t="s">
        <v>110</v>
      </c>
      <c r="G79" s="575" t="s">
        <v>1244</v>
      </c>
      <c r="H79" s="548"/>
      <c r="I79" s="566" t="s">
        <v>114</v>
      </c>
      <c r="J79" s="566" t="s">
        <v>110</v>
      </c>
      <c r="K79" s="547" t="s">
        <v>1250</v>
      </c>
      <c r="L79" s="556"/>
    </row>
    <row r="80" spans="1:12" ht="12.75" customHeight="1">
      <c r="A80" s="559"/>
      <c r="B80" s="545"/>
      <c r="C80" s="564"/>
      <c r="D80" s="494"/>
      <c r="E80" s="573"/>
      <c r="F80" s="567"/>
      <c r="G80" s="564"/>
      <c r="H80" s="465"/>
      <c r="I80" s="567"/>
      <c r="J80" s="567"/>
      <c r="K80" s="549"/>
      <c r="L80" s="557"/>
    </row>
    <row r="81" spans="1:12" ht="12.75" customHeight="1">
      <c r="A81" s="559"/>
      <c r="B81" s="545"/>
      <c r="C81" s="564"/>
      <c r="D81" s="494"/>
      <c r="E81" s="573"/>
      <c r="F81" s="567"/>
      <c r="G81" s="564"/>
      <c r="H81" s="465"/>
      <c r="I81" s="567"/>
      <c r="J81" s="567"/>
      <c r="K81" s="549"/>
      <c r="L81" s="557"/>
    </row>
    <row r="82" spans="1:12" ht="27" customHeight="1">
      <c r="A82" s="560"/>
      <c r="B82" s="546"/>
      <c r="C82" s="565"/>
      <c r="D82" s="495"/>
      <c r="E82" s="574"/>
      <c r="F82" s="568"/>
      <c r="G82" s="565"/>
      <c r="H82" s="466"/>
      <c r="I82" s="568"/>
      <c r="J82" s="568"/>
      <c r="K82" s="550"/>
      <c r="L82" s="558"/>
    </row>
    <row r="83" spans="1:11" ht="11.25" customHeight="1">
      <c r="A83" s="1"/>
      <c r="B83" s="167"/>
      <c r="C83" s="32"/>
      <c r="D83" s="30"/>
      <c r="E83" s="129"/>
      <c r="F83" s="129"/>
      <c r="G83" s="123"/>
      <c r="H83" s="123"/>
      <c r="I83" s="129"/>
      <c r="J83" s="129"/>
      <c r="K83" s="123"/>
    </row>
    <row r="84" spans="2:4" ht="12.75">
      <c r="B84" s="167"/>
      <c r="C84" s="39" t="s">
        <v>877</v>
      </c>
      <c r="D84" s="43"/>
    </row>
    <row r="85" spans="1:11" ht="11.25" customHeight="1">
      <c r="A85" s="1"/>
      <c r="B85" s="167"/>
      <c r="C85" s="32"/>
      <c r="D85" s="30"/>
      <c r="E85" s="129"/>
      <c r="F85" s="129"/>
      <c r="G85" s="123"/>
      <c r="H85" s="123"/>
      <c r="I85" s="129"/>
      <c r="J85" s="129"/>
      <c r="K85" s="123"/>
    </row>
    <row r="86" spans="1:11" ht="12.75">
      <c r="A86" s="1" t="s">
        <v>622</v>
      </c>
      <c r="B86" s="167">
        <v>248</v>
      </c>
      <c r="C86" s="32"/>
      <c r="D86" s="30" t="s">
        <v>415</v>
      </c>
      <c r="E86" s="129">
        <v>3767</v>
      </c>
      <c r="F86" s="129">
        <v>223559</v>
      </c>
      <c r="G86" s="162">
        <v>886.7</v>
      </c>
      <c r="H86" s="123"/>
      <c r="I86" s="129">
        <v>71873</v>
      </c>
      <c r="J86" s="129">
        <v>308355</v>
      </c>
      <c r="K86" s="162">
        <v>195.1</v>
      </c>
    </row>
    <row r="87" spans="1:11" ht="12.75">
      <c r="A87" s="1" t="s">
        <v>623</v>
      </c>
      <c r="B87" s="167">
        <v>252</v>
      </c>
      <c r="C87" s="32"/>
      <c r="D87" s="30" t="s">
        <v>416</v>
      </c>
      <c r="E87" s="129">
        <v>98016</v>
      </c>
      <c r="F87" s="129">
        <v>131894</v>
      </c>
      <c r="G87" s="162">
        <v>-13.8</v>
      </c>
      <c r="H87" s="123"/>
      <c r="I87" s="129">
        <v>148195</v>
      </c>
      <c r="J87" s="129">
        <v>193585</v>
      </c>
      <c r="K87" s="162">
        <v>-38.3</v>
      </c>
    </row>
    <row r="88" spans="1:11" ht="12.75">
      <c r="A88" s="1" t="s">
        <v>624</v>
      </c>
      <c r="B88" s="167">
        <v>257</v>
      </c>
      <c r="C88" s="32"/>
      <c r="D88" s="30" t="s">
        <v>417</v>
      </c>
      <c r="E88" s="129">
        <v>16800</v>
      </c>
      <c r="F88" s="129">
        <v>9996</v>
      </c>
      <c r="G88" s="162">
        <v>559.4</v>
      </c>
      <c r="H88" s="123"/>
      <c r="I88" s="129">
        <v>34200</v>
      </c>
      <c r="J88" s="129">
        <v>21244</v>
      </c>
      <c r="K88" s="162" t="s">
        <v>749</v>
      </c>
    </row>
    <row r="89" spans="1:11" ht="12.75">
      <c r="A89" s="1" t="s">
        <v>625</v>
      </c>
      <c r="B89" s="167">
        <v>260</v>
      </c>
      <c r="C89" s="32"/>
      <c r="D89" s="30" t="s">
        <v>418</v>
      </c>
      <c r="E89" s="129">
        <v>131584</v>
      </c>
      <c r="F89" s="129">
        <v>288317</v>
      </c>
      <c r="G89" s="162">
        <v>204.8</v>
      </c>
      <c r="H89" s="123"/>
      <c r="I89" s="129">
        <v>277541</v>
      </c>
      <c r="J89" s="129">
        <v>570451</v>
      </c>
      <c r="K89" s="162">
        <v>52.1</v>
      </c>
    </row>
    <row r="90" spans="1:11" ht="12.75">
      <c r="A90" s="1" t="s">
        <v>626</v>
      </c>
      <c r="B90" s="167">
        <v>264</v>
      </c>
      <c r="C90" s="32"/>
      <c r="D90" s="30" t="s">
        <v>419</v>
      </c>
      <c r="E90" s="129">
        <v>130209</v>
      </c>
      <c r="F90" s="129">
        <v>76898</v>
      </c>
      <c r="G90" s="162">
        <v>-43.2</v>
      </c>
      <c r="H90" s="123"/>
      <c r="I90" s="129">
        <v>521558</v>
      </c>
      <c r="J90" s="129">
        <v>317073</v>
      </c>
      <c r="K90" s="162">
        <v>8.4</v>
      </c>
    </row>
    <row r="91" spans="1:11" ht="12.75">
      <c r="A91" s="1" t="s">
        <v>627</v>
      </c>
      <c r="B91" s="167">
        <v>268</v>
      </c>
      <c r="C91" s="32"/>
      <c r="D91" s="30" t="s">
        <v>420</v>
      </c>
      <c r="E91" s="129">
        <v>66583</v>
      </c>
      <c r="F91" s="129">
        <v>185134</v>
      </c>
      <c r="G91" s="162">
        <v>17.8</v>
      </c>
      <c r="H91" s="123"/>
      <c r="I91" s="129">
        <v>106244</v>
      </c>
      <c r="J91" s="129">
        <v>269939</v>
      </c>
      <c r="K91" s="162">
        <v>2.5</v>
      </c>
    </row>
    <row r="92" spans="1:11" ht="12.75">
      <c r="A92" s="1" t="s">
        <v>628</v>
      </c>
      <c r="B92" s="167">
        <v>272</v>
      </c>
      <c r="C92" s="32"/>
      <c r="D92" s="30" t="s">
        <v>934</v>
      </c>
      <c r="E92" s="129">
        <v>966846</v>
      </c>
      <c r="F92" s="129">
        <v>677840</v>
      </c>
      <c r="G92" s="162">
        <v>76.6</v>
      </c>
      <c r="H92" s="123"/>
      <c r="I92" s="129">
        <v>1724107</v>
      </c>
      <c r="J92" s="129">
        <v>1090529</v>
      </c>
      <c r="K92" s="162">
        <v>-16.7</v>
      </c>
    </row>
    <row r="93" spans="1:11" ht="12.75">
      <c r="A93" s="1" t="s">
        <v>629</v>
      </c>
      <c r="B93" s="167">
        <v>276</v>
      </c>
      <c r="C93" s="32"/>
      <c r="D93" s="30" t="s">
        <v>421</v>
      </c>
      <c r="E93" s="129">
        <v>536626</v>
      </c>
      <c r="F93" s="129">
        <v>459520</v>
      </c>
      <c r="G93" s="162">
        <v>121.6</v>
      </c>
      <c r="H93" s="123"/>
      <c r="I93" s="129">
        <v>729847</v>
      </c>
      <c r="J93" s="129">
        <v>765036</v>
      </c>
      <c r="K93" s="162">
        <v>13.5</v>
      </c>
    </row>
    <row r="94" spans="1:11" ht="12.75">
      <c r="A94" s="1" t="s">
        <v>630</v>
      </c>
      <c r="B94" s="167">
        <v>280</v>
      </c>
      <c r="C94" s="32"/>
      <c r="D94" s="30" t="s">
        <v>422</v>
      </c>
      <c r="E94" s="129">
        <v>287153</v>
      </c>
      <c r="F94" s="129">
        <v>200476</v>
      </c>
      <c r="G94" s="162">
        <v>45.2</v>
      </c>
      <c r="H94" s="123"/>
      <c r="I94" s="129">
        <v>462376</v>
      </c>
      <c r="J94" s="129">
        <v>332693</v>
      </c>
      <c r="K94" s="162">
        <v>3.8</v>
      </c>
    </row>
    <row r="95" spans="1:11" ht="12.75">
      <c r="A95" s="1" t="s">
        <v>631</v>
      </c>
      <c r="B95" s="167">
        <v>284</v>
      </c>
      <c r="C95" s="32"/>
      <c r="D95" s="30" t="s">
        <v>423</v>
      </c>
      <c r="E95" s="129">
        <v>106766</v>
      </c>
      <c r="F95" s="129">
        <v>75064</v>
      </c>
      <c r="G95" s="162">
        <v>-77.8</v>
      </c>
      <c r="H95" s="123"/>
      <c r="I95" s="129">
        <v>236315</v>
      </c>
      <c r="J95" s="129">
        <v>427269</v>
      </c>
      <c r="K95" s="162">
        <v>-2.1</v>
      </c>
    </row>
    <row r="96" spans="1:11" ht="12.75">
      <c r="A96" s="1" t="s">
        <v>632</v>
      </c>
      <c r="B96" s="167">
        <v>288</v>
      </c>
      <c r="C96" s="32"/>
      <c r="D96" s="30" t="s">
        <v>424</v>
      </c>
      <c r="E96" s="129">
        <v>304525</v>
      </c>
      <c r="F96" s="129">
        <v>4268721</v>
      </c>
      <c r="G96" s="162" t="s">
        <v>749</v>
      </c>
      <c r="H96" s="123"/>
      <c r="I96" s="129">
        <v>427602</v>
      </c>
      <c r="J96" s="129">
        <v>5152946</v>
      </c>
      <c r="K96" s="162">
        <v>528.6</v>
      </c>
    </row>
    <row r="97" spans="1:11" ht="12.75">
      <c r="A97" s="1" t="s">
        <v>633</v>
      </c>
      <c r="B97" s="167">
        <v>302</v>
      </c>
      <c r="C97" s="32"/>
      <c r="D97" s="30" t="s">
        <v>425</v>
      </c>
      <c r="E97" s="129">
        <v>1140889</v>
      </c>
      <c r="F97" s="129">
        <v>1283707</v>
      </c>
      <c r="G97" s="162">
        <v>1.7</v>
      </c>
      <c r="H97" s="123"/>
      <c r="I97" s="129">
        <v>2193818</v>
      </c>
      <c r="J97" s="129">
        <v>2452103</v>
      </c>
      <c r="K97" s="162">
        <v>0.6</v>
      </c>
    </row>
    <row r="98" spans="1:11" ht="12.75">
      <c r="A98" s="1" t="s">
        <v>634</v>
      </c>
      <c r="B98" s="167">
        <v>306</v>
      </c>
      <c r="C98" s="32"/>
      <c r="D98" s="30" t="s">
        <v>426</v>
      </c>
      <c r="E98" s="129" t="s">
        <v>109</v>
      </c>
      <c r="F98" s="129" t="s">
        <v>109</v>
      </c>
      <c r="G98" s="162">
        <v>-100</v>
      </c>
      <c r="H98" s="123"/>
      <c r="I98" s="129">
        <v>2</v>
      </c>
      <c r="J98" s="129">
        <v>270</v>
      </c>
      <c r="K98" s="162">
        <v>-99.4</v>
      </c>
    </row>
    <row r="99" spans="1:11" ht="12.75">
      <c r="A99" s="1" t="s">
        <v>635</v>
      </c>
      <c r="B99" s="167">
        <v>310</v>
      </c>
      <c r="C99" s="32"/>
      <c r="D99" s="30" t="s">
        <v>505</v>
      </c>
      <c r="E99" s="129">
        <v>3617153</v>
      </c>
      <c r="F99" s="129">
        <v>1946012</v>
      </c>
      <c r="G99" s="162">
        <v>49.2</v>
      </c>
      <c r="H99" s="123"/>
      <c r="I99" s="129">
        <v>5427280</v>
      </c>
      <c r="J99" s="129">
        <v>3020444</v>
      </c>
      <c r="K99" s="162">
        <v>-7.8</v>
      </c>
    </row>
    <row r="100" spans="1:11" ht="12.75">
      <c r="A100" s="1" t="s">
        <v>636</v>
      </c>
      <c r="B100" s="167">
        <v>311</v>
      </c>
      <c r="C100" s="32"/>
      <c r="D100" s="30" t="s">
        <v>935</v>
      </c>
      <c r="E100" s="129">
        <v>10640</v>
      </c>
      <c r="F100" s="129">
        <v>15416</v>
      </c>
      <c r="G100" s="162">
        <v>-55.2</v>
      </c>
      <c r="H100" s="123"/>
      <c r="I100" s="129">
        <v>20520</v>
      </c>
      <c r="J100" s="129">
        <v>32770</v>
      </c>
      <c r="K100" s="162">
        <v>-66.9</v>
      </c>
    </row>
    <row r="101" spans="1:11" ht="12.75">
      <c r="A101" s="1" t="s">
        <v>637</v>
      </c>
      <c r="B101" s="167">
        <v>314</v>
      </c>
      <c r="C101" s="32"/>
      <c r="D101" s="30" t="s">
        <v>427</v>
      </c>
      <c r="E101" s="129">
        <v>9412</v>
      </c>
      <c r="F101" s="129">
        <v>9531</v>
      </c>
      <c r="G101" s="162">
        <v>-79</v>
      </c>
      <c r="H101" s="123"/>
      <c r="I101" s="129">
        <v>11148</v>
      </c>
      <c r="J101" s="129">
        <v>14948</v>
      </c>
      <c r="K101" s="162">
        <v>-75.6</v>
      </c>
    </row>
    <row r="102" spans="1:11" ht="12.75">
      <c r="A102" s="1" t="s">
        <v>638</v>
      </c>
      <c r="B102" s="167">
        <v>318</v>
      </c>
      <c r="C102" s="32"/>
      <c r="D102" s="30" t="s">
        <v>428</v>
      </c>
      <c r="E102" s="129">
        <v>157005</v>
      </c>
      <c r="F102" s="129">
        <v>202325</v>
      </c>
      <c r="G102" s="162">
        <v>103.3</v>
      </c>
      <c r="H102" s="123"/>
      <c r="I102" s="129">
        <v>322765</v>
      </c>
      <c r="J102" s="129">
        <v>369115</v>
      </c>
      <c r="K102" s="162">
        <v>26.2</v>
      </c>
    </row>
    <row r="103" spans="1:11" ht="12.75">
      <c r="A103" s="1" t="s">
        <v>639</v>
      </c>
      <c r="B103" s="167">
        <v>322</v>
      </c>
      <c r="C103" s="32"/>
      <c r="D103" s="30" t="s">
        <v>429</v>
      </c>
      <c r="E103" s="129">
        <v>416040</v>
      </c>
      <c r="F103" s="129">
        <v>2516906</v>
      </c>
      <c r="G103" s="162">
        <v>101.1</v>
      </c>
      <c r="H103" s="123"/>
      <c r="I103" s="129">
        <v>791950</v>
      </c>
      <c r="J103" s="129">
        <v>4109613</v>
      </c>
      <c r="K103" s="162">
        <v>136.6</v>
      </c>
    </row>
    <row r="104" spans="1:11" ht="12.75">
      <c r="A104" s="1" t="s">
        <v>640</v>
      </c>
      <c r="B104" s="167">
        <v>324</v>
      </c>
      <c r="C104" s="32"/>
      <c r="D104" s="30" t="s">
        <v>430</v>
      </c>
      <c r="E104" s="129">
        <v>38</v>
      </c>
      <c r="F104" s="129">
        <v>648</v>
      </c>
      <c r="G104" s="162">
        <v>-98</v>
      </c>
      <c r="H104" s="123"/>
      <c r="I104" s="129">
        <v>40</v>
      </c>
      <c r="J104" s="129">
        <v>860</v>
      </c>
      <c r="K104" s="162">
        <v>-97.4</v>
      </c>
    </row>
    <row r="105" spans="1:11" ht="12.75">
      <c r="A105" s="1" t="s">
        <v>641</v>
      </c>
      <c r="B105" s="167">
        <v>328</v>
      </c>
      <c r="C105" s="32"/>
      <c r="D105" s="30" t="s">
        <v>431</v>
      </c>
      <c r="E105" s="129" t="s">
        <v>109</v>
      </c>
      <c r="F105" s="129" t="s">
        <v>109</v>
      </c>
      <c r="G105" s="162">
        <v>-100</v>
      </c>
      <c r="H105" s="123"/>
      <c r="I105" s="129">
        <v>53</v>
      </c>
      <c r="J105" s="129">
        <v>5102</v>
      </c>
      <c r="K105" s="162">
        <v>-84.6</v>
      </c>
    </row>
    <row r="106" spans="1:11" ht="12.75">
      <c r="A106" s="1" t="s">
        <v>642</v>
      </c>
      <c r="B106" s="167">
        <v>329</v>
      </c>
      <c r="C106" s="32"/>
      <c r="D106" s="30" t="s">
        <v>432</v>
      </c>
      <c r="E106" s="129" t="s">
        <v>109</v>
      </c>
      <c r="F106" s="129" t="s">
        <v>109</v>
      </c>
      <c r="G106" s="162" t="s">
        <v>109</v>
      </c>
      <c r="H106" s="123"/>
      <c r="I106" s="129" t="s">
        <v>109</v>
      </c>
      <c r="J106" s="129" t="s">
        <v>109</v>
      </c>
      <c r="K106" s="162" t="s">
        <v>109</v>
      </c>
    </row>
    <row r="107" spans="1:11" ht="12.75">
      <c r="A107" s="1" t="s">
        <v>643</v>
      </c>
      <c r="B107" s="167">
        <v>330</v>
      </c>
      <c r="C107" s="32"/>
      <c r="D107" s="30" t="s">
        <v>433</v>
      </c>
      <c r="E107" s="129">
        <v>234097</v>
      </c>
      <c r="F107" s="129">
        <v>312644</v>
      </c>
      <c r="G107" s="162">
        <v>-44.3</v>
      </c>
      <c r="H107" s="123"/>
      <c r="I107" s="129">
        <v>517645</v>
      </c>
      <c r="J107" s="129">
        <v>670233</v>
      </c>
      <c r="K107" s="162">
        <v>-9.8</v>
      </c>
    </row>
    <row r="108" spans="1:11" ht="12.75">
      <c r="A108" s="1" t="s">
        <v>644</v>
      </c>
      <c r="B108" s="167">
        <v>334</v>
      </c>
      <c r="C108" s="32"/>
      <c r="D108" s="30" t="s">
        <v>896</v>
      </c>
      <c r="E108" s="129">
        <v>53554</v>
      </c>
      <c r="F108" s="129">
        <v>606573</v>
      </c>
      <c r="G108" s="162">
        <v>391.7</v>
      </c>
      <c r="H108" s="123"/>
      <c r="I108" s="129">
        <v>61518</v>
      </c>
      <c r="J108" s="129">
        <v>867365</v>
      </c>
      <c r="K108" s="162">
        <v>313.6</v>
      </c>
    </row>
    <row r="109" spans="1:11" ht="12.75">
      <c r="A109" s="1" t="s">
        <v>645</v>
      </c>
      <c r="B109" s="167">
        <v>336</v>
      </c>
      <c r="C109" s="32"/>
      <c r="D109" s="30" t="s">
        <v>434</v>
      </c>
      <c r="E109" s="129">
        <v>180</v>
      </c>
      <c r="F109" s="129">
        <v>1012</v>
      </c>
      <c r="G109" s="296" t="s">
        <v>749</v>
      </c>
      <c r="H109" s="123"/>
      <c r="I109" s="129">
        <v>180</v>
      </c>
      <c r="J109" s="129">
        <v>1012</v>
      </c>
      <c r="K109" s="162">
        <v>-98.4</v>
      </c>
    </row>
    <row r="110" spans="1:11" ht="12.75">
      <c r="A110" s="1" t="s">
        <v>646</v>
      </c>
      <c r="B110" s="167">
        <v>338</v>
      </c>
      <c r="C110" s="32"/>
      <c r="D110" s="30" t="s">
        <v>435</v>
      </c>
      <c r="E110" s="129" t="s">
        <v>109</v>
      </c>
      <c r="F110" s="129" t="s">
        <v>109</v>
      </c>
      <c r="G110" s="162">
        <v>-100</v>
      </c>
      <c r="H110" s="123"/>
      <c r="I110" s="129">
        <v>11630</v>
      </c>
      <c r="J110" s="129">
        <v>54478</v>
      </c>
      <c r="K110" s="162">
        <v>808</v>
      </c>
    </row>
    <row r="111" spans="1:11" ht="12.75">
      <c r="A111" s="1" t="s">
        <v>647</v>
      </c>
      <c r="B111" s="167">
        <v>342</v>
      </c>
      <c r="C111" s="32"/>
      <c r="D111" s="30" t="s">
        <v>436</v>
      </c>
      <c r="E111" s="129" t="s">
        <v>109</v>
      </c>
      <c r="F111" s="129" t="s">
        <v>109</v>
      </c>
      <c r="G111" s="162" t="s">
        <v>109</v>
      </c>
      <c r="H111" s="123"/>
      <c r="I111" s="129" t="s">
        <v>109</v>
      </c>
      <c r="J111" s="129" t="s">
        <v>109</v>
      </c>
      <c r="K111" s="162" t="s">
        <v>109</v>
      </c>
    </row>
    <row r="112" spans="1:11" ht="12.75">
      <c r="A112" s="1" t="s">
        <v>648</v>
      </c>
      <c r="B112" s="167">
        <v>346</v>
      </c>
      <c r="C112" s="32"/>
      <c r="D112" s="30" t="s">
        <v>437</v>
      </c>
      <c r="E112" s="129">
        <v>204130</v>
      </c>
      <c r="F112" s="129">
        <v>638482</v>
      </c>
      <c r="G112" s="162">
        <v>105</v>
      </c>
      <c r="H112" s="123"/>
      <c r="I112" s="129">
        <v>367159</v>
      </c>
      <c r="J112" s="129">
        <v>969955</v>
      </c>
      <c r="K112" s="162">
        <v>56.2</v>
      </c>
    </row>
    <row r="113" spans="1:11" ht="12.75">
      <c r="A113" s="1" t="s">
        <v>649</v>
      </c>
      <c r="B113" s="167">
        <v>350</v>
      </c>
      <c r="C113" s="32"/>
      <c r="D113" s="30" t="s">
        <v>438</v>
      </c>
      <c r="E113" s="129">
        <v>149099</v>
      </c>
      <c r="F113" s="129">
        <v>179239</v>
      </c>
      <c r="G113" s="162">
        <v>-15.4</v>
      </c>
      <c r="H113" s="123"/>
      <c r="I113" s="129">
        <v>275619</v>
      </c>
      <c r="J113" s="129">
        <v>338804</v>
      </c>
      <c r="K113" s="162">
        <v>-18.5</v>
      </c>
    </row>
    <row r="114" spans="1:11" ht="12.75">
      <c r="A114" s="1" t="s">
        <v>650</v>
      </c>
      <c r="B114" s="167">
        <v>352</v>
      </c>
      <c r="C114" s="32"/>
      <c r="D114" s="30" t="s">
        <v>439</v>
      </c>
      <c r="E114" s="129">
        <v>216786</v>
      </c>
      <c r="F114" s="129">
        <v>222168</v>
      </c>
      <c r="G114" s="162">
        <v>183.8</v>
      </c>
      <c r="H114" s="123"/>
      <c r="I114" s="129">
        <v>432330</v>
      </c>
      <c r="J114" s="129">
        <v>981481</v>
      </c>
      <c r="K114" s="162">
        <v>285.6</v>
      </c>
    </row>
    <row r="115" spans="1:11" ht="12.75">
      <c r="A115" s="1" t="s">
        <v>651</v>
      </c>
      <c r="B115" s="167">
        <v>355</v>
      </c>
      <c r="C115" s="32"/>
      <c r="D115" s="30" t="s">
        <v>440</v>
      </c>
      <c r="E115" s="129">
        <v>32631</v>
      </c>
      <c r="F115" s="129">
        <v>95629</v>
      </c>
      <c r="G115" s="162">
        <v>181.6</v>
      </c>
      <c r="H115" s="123"/>
      <c r="I115" s="129">
        <v>32631</v>
      </c>
      <c r="J115" s="129">
        <v>95629</v>
      </c>
      <c r="K115" s="162">
        <v>114.1</v>
      </c>
    </row>
    <row r="116" spans="1:11" ht="12.75">
      <c r="A116" s="1" t="s">
        <v>652</v>
      </c>
      <c r="B116" s="167">
        <v>357</v>
      </c>
      <c r="C116" s="32"/>
      <c r="D116" s="30" t="s">
        <v>441</v>
      </c>
      <c r="E116" s="129" t="s">
        <v>109</v>
      </c>
      <c r="F116" s="129" t="s">
        <v>109</v>
      </c>
      <c r="G116" s="162" t="s">
        <v>109</v>
      </c>
      <c r="H116" s="123"/>
      <c r="I116" s="129" t="s">
        <v>109</v>
      </c>
      <c r="J116" s="129" t="s">
        <v>109</v>
      </c>
      <c r="K116" s="162" t="s">
        <v>109</v>
      </c>
    </row>
    <row r="117" spans="1:11" ht="12.75">
      <c r="A117" s="1" t="s">
        <v>653</v>
      </c>
      <c r="B117" s="167">
        <v>366</v>
      </c>
      <c r="C117" s="32"/>
      <c r="D117" s="30" t="s">
        <v>442</v>
      </c>
      <c r="E117" s="129">
        <v>174</v>
      </c>
      <c r="F117" s="129">
        <v>23663</v>
      </c>
      <c r="G117" s="162">
        <v>-72.6</v>
      </c>
      <c r="H117" s="123"/>
      <c r="I117" s="129">
        <v>9011</v>
      </c>
      <c r="J117" s="129">
        <v>422302</v>
      </c>
      <c r="K117" s="162">
        <v>162.3</v>
      </c>
    </row>
    <row r="118" spans="1:11" ht="12.75">
      <c r="A118" s="1" t="s">
        <v>654</v>
      </c>
      <c r="B118" s="167">
        <v>370</v>
      </c>
      <c r="C118" s="32"/>
      <c r="D118" s="30" t="s">
        <v>443</v>
      </c>
      <c r="E118" s="129">
        <v>5582</v>
      </c>
      <c r="F118" s="129">
        <v>37117</v>
      </c>
      <c r="G118" s="162">
        <v>-28.5</v>
      </c>
      <c r="H118" s="123"/>
      <c r="I118" s="129">
        <v>20350</v>
      </c>
      <c r="J118" s="129">
        <v>133248</v>
      </c>
      <c r="K118" s="162">
        <v>81.7</v>
      </c>
    </row>
    <row r="119" spans="1:11" ht="12.75">
      <c r="A119" s="1" t="s">
        <v>655</v>
      </c>
      <c r="B119" s="167">
        <v>373</v>
      </c>
      <c r="C119" s="32"/>
      <c r="D119" s="30" t="s">
        <v>444</v>
      </c>
      <c r="E119" s="129">
        <v>18395</v>
      </c>
      <c r="F119" s="129">
        <v>92406</v>
      </c>
      <c r="G119" s="162">
        <v>33.7</v>
      </c>
      <c r="H119" s="123"/>
      <c r="I119" s="129">
        <v>20419</v>
      </c>
      <c r="J119" s="129">
        <v>148720</v>
      </c>
      <c r="K119" s="162">
        <v>4.7</v>
      </c>
    </row>
    <row r="120" spans="1:11" ht="12.75">
      <c r="A120" s="1" t="s">
        <v>656</v>
      </c>
      <c r="B120" s="167">
        <v>375</v>
      </c>
      <c r="C120" s="32"/>
      <c r="D120" s="30" t="s">
        <v>445</v>
      </c>
      <c r="E120" s="129" t="s">
        <v>109</v>
      </c>
      <c r="F120" s="129" t="s">
        <v>109</v>
      </c>
      <c r="G120" s="162" t="s">
        <v>109</v>
      </c>
      <c r="H120" s="123"/>
      <c r="I120" s="129" t="s">
        <v>109</v>
      </c>
      <c r="J120" s="129" t="s">
        <v>109</v>
      </c>
      <c r="K120" s="162" t="s">
        <v>109</v>
      </c>
    </row>
    <row r="121" spans="1:11" ht="12.75">
      <c r="A121" s="1" t="s">
        <v>657</v>
      </c>
      <c r="B121" s="167">
        <v>377</v>
      </c>
      <c r="C121" s="32"/>
      <c r="D121" s="30" t="s">
        <v>446</v>
      </c>
      <c r="E121" s="129">
        <v>18924</v>
      </c>
      <c r="F121" s="129">
        <v>8646</v>
      </c>
      <c r="G121" s="162" t="s">
        <v>749</v>
      </c>
      <c r="H121" s="123"/>
      <c r="I121" s="129">
        <v>18924</v>
      </c>
      <c r="J121" s="129">
        <v>8646</v>
      </c>
      <c r="K121" s="162" t="s">
        <v>749</v>
      </c>
    </row>
    <row r="122" spans="1:11" ht="12.75">
      <c r="A122" s="1" t="s">
        <v>658</v>
      </c>
      <c r="B122" s="167">
        <v>378</v>
      </c>
      <c r="C122" s="32"/>
      <c r="D122" s="30" t="s">
        <v>447</v>
      </c>
      <c r="E122" s="129">
        <v>73</v>
      </c>
      <c r="F122" s="129">
        <v>7346</v>
      </c>
      <c r="G122" s="162">
        <v>36.8</v>
      </c>
      <c r="H122" s="123"/>
      <c r="I122" s="129">
        <v>429</v>
      </c>
      <c r="J122" s="129">
        <v>14539</v>
      </c>
      <c r="K122" s="162">
        <v>-25</v>
      </c>
    </row>
    <row r="123" spans="1:11" ht="12.75">
      <c r="A123" s="1" t="s">
        <v>659</v>
      </c>
      <c r="B123" s="167">
        <v>382</v>
      </c>
      <c r="C123" s="32"/>
      <c r="D123" s="30" t="s">
        <v>448</v>
      </c>
      <c r="E123" s="129">
        <v>3678</v>
      </c>
      <c r="F123" s="129">
        <v>315911</v>
      </c>
      <c r="G123" s="162" t="s">
        <v>749</v>
      </c>
      <c r="H123" s="123"/>
      <c r="I123" s="129">
        <v>23487</v>
      </c>
      <c r="J123" s="129">
        <v>459324</v>
      </c>
      <c r="K123" s="162">
        <v>776.8</v>
      </c>
    </row>
    <row r="124" spans="1:11" ht="12.75">
      <c r="A124" s="1" t="s">
        <v>660</v>
      </c>
      <c r="B124" s="167">
        <v>386</v>
      </c>
      <c r="C124" s="32"/>
      <c r="D124" s="30" t="s">
        <v>449</v>
      </c>
      <c r="E124" s="129">
        <v>27</v>
      </c>
      <c r="F124" s="129">
        <v>4710</v>
      </c>
      <c r="G124" s="162">
        <v>-74.6</v>
      </c>
      <c r="H124" s="123"/>
      <c r="I124" s="129">
        <v>27</v>
      </c>
      <c r="J124" s="129">
        <v>4710</v>
      </c>
      <c r="K124" s="162">
        <v>-91.5</v>
      </c>
    </row>
    <row r="125" spans="1:11" ht="12.75">
      <c r="A125" s="1" t="s">
        <v>661</v>
      </c>
      <c r="B125" s="167">
        <v>388</v>
      </c>
      <c r="C125" s="32"/>
      <c r="D125" s="30" t="s">
        <v>504</v>
      </c>
      <c r="E125" s="129">
        <v>2744530</v>
      </c>
      <c r="F125" s="129">
        <v>20767313</v>
      </c>
      <c r="G125" s="162">
        <v>47.6</v>
      </c>
      <c r="H125" s="123"/>
      <c r="I125" s="129">
        <v>7112750</v>
      </c>
      <c r="J125" s="129">
        <v>42517222</v>
      </c>
      <c r="K125" s="162">
        <v>53.8</v>
      </c>
    </row>
    <row r="126" spans="1:11" ht="12.75">
      <c r="A126" s="1" t="s">
        <v>662</v>
      </c>
      <c r="B126" s="167">
        <v>389</v>
      </c>
      <c r="C126" s="32"/>
      <c r="D126" s="30" t="s">
        <v>450</v>
      </c>
      <c r="E126" s="129">
        <v>72951</v>
      </c>
      <c r="F126" s="129">
        <v>201646</v>
      </c>
      <c r="G126" s="162">
        <v>275.8</v>
      </c>
      <c r="H126" s="123"/>
      <c r="I126" s="129">
        <v>112949</v>
      </c>
      <c r="J126" s="129">
        <v>369341</v>
      </c>
      <c r="K126" s="162">
        <v>129.3</v>
      </c>
    </row>
    <row r="127" spans="1:11" ht="12.75">
      <c r="A127" s="1" t="s">
        <v>663</v>
      </c>
      <c r="B127" s="167">
        <v>391</v>
      </c>
      <c r="C127" s="32"/>
      <c r="D127" s="30" t="s">
        <v>451</v>
      </c>
      <c r="E127" s="129" t="s">
        <v>109</v>
      </c>
      <c r="F127" s="129" t="s">
        <v>109</v>
      </c>
      <c r="G127" s="162" t="s">
        <v>109</v>
      </c>
      <c r="H127" s="123"/>
      <c r="I127" s="129">
        <v>4</v>
      </c>
      <c r="J127" s="129">
        <v>1022</v>
      </c>
      <c r="K127" s="162">
        <v>530.9</v>
      </c>
    </row>
    <row r="128" spans="1:11" ht="12.75">
      <c r="A128" s="1" t="s">
        <v>664</v>
      </c>
      <c r="B128" s="167">
        <v>393</v>
      </c>
      <c r="C128" s="32"/>
      <c r="D128" s="30" t="s">
        <v>452</v>
      </c>
      <c r="E128" s="129" t="s">
        <v>109</v>
      </c>
      <c r="F128" s="129" t="s">
        <v>109</v>
      </c>
      <c r="G128" s="162" t="s">
        <v>109</v>
      </c>
      <c r="H128" s="123"/>
      <c r="I128" s="129">
        <v>3100</v>
      </c>
      <c r="J128" s="129">
        <v>48625</v>
      </c>
      <c r="K128" s="296" t="s">
        <v>749</v>
      </c>
    </row>
    <row r="129" spans="1:11" ht="12.75">
      <c r="A129" s="1" t="s">
        <v>665</v>
      </c>
      <c r="B129" s="167">
        <v>395</v>
      </c>
      <c r="C129" s="32"/>
      <c r="D129" s="30" t="s">
        <v>453</v>
      </c>
      <c r="E129" s="129" t="s">
        <v>109</v>
      </c>
      <c r="F129" s="129" t="s">
        <v>109</v>
      </c>
      <c r="G129" s="162">
        <v>-100</v>
      </c>
      <c r="H129" s="123"/>
      <c r="I129" s="129">
        <v>64</v>
      </c>
      <c r="J129" s="129">
        <v>10300</v>
      </c>
      <c r="K129" s="162">
        <v>-72.1</v>
      </c>
    </row>
    <row r="130" spans="1:11" s="17" customFormat="1" ht="24" customHeight="1">
      <c r="A130" s="121" t="s">
        <v>700</v>
      </c>
      <c r="B130" s="166" t="s">
        <v>700</v>
      </c>
      <c r="C130" s="66" t="s">
        <v>210</v>
      </c>
      <c r="D130" s="50"/>
      <c r="E130" s="126">
        <v>40974059</v>
      </c>
      <c r="F130" s="126">
        <v>262302427</v>
      </c>
      <c r="G130" s="159">
        <v>12.1</v>
      </c>
      <c r="H130" s="124"/>
      <c r="I130" s="126">
        <v>79517708</v>
      </c>
      <c r="J130" s="126">
        <v>532867230</v>
      </c>
      <c r="K130" s="159">
        <v>24.3</v>
      </c>
    </row>
    <row r="131" spans="1:11" ht="24" customHeight="1">
      <c r="A131" s="1" t="s">
        <v>666</v>
      </c>
      <c r="B131" s="167">
        <v>400</v>
      </c>
      <c r="C131" s="32"/>
      <c r="D131" s="30" t="s">
        <v>454</v>
      </c>
      <c r="E131" s="129">
        <v>29765178</v>
      </c>
      <c r="F131" s="129">
        <v>176004124</v>
      </c>
      <c r="G131" s="162">
        <v>16.9</v>
      </c>
      <c r="H131" s="123"/>
      <c r="I131" s="129">
        <v>57683810</v>
      </c>
      <c r="J131" s="129">
        <v>360155355</v>
      </c>
      <c r="K131" s="162">
        <v>28.6</v>
      </c>
    </row>
    <row r="132" spans="1:11" ht="12.75">
      <c r="A132" s="1" t="s">
        <v>667</v>
      </c>
      <c r="B132" s="167">
        <v>404</v>
      </c>
      <c r="C132" s="32"/>
      <c r="D132" s="30" t="s">
        <v>455</v>
      </c>
      <c r="E132" s="129">
        <v>2200087</v>
      </c>
      <c r="F132" s="129">
        <v>21023834</v>
      </c>
      <c r="G132" s="162">
        <v>-8.9</v>
      </c>
      <c r="H132" s="123"/>
      <c r="I132" s="129">
        <v>3577123</v>
      </c>
      <c r="J132" s="129">
        <v>42363920</v>
      </c>
      <c r="K132" s="162">
        <v>3.2</v>
      </c>
    </row>
    <row r="133" spans="1:11" ht="12.75">
      <c r="A133" s="1" t="s">
        <v>668</v>
      </c>
      <c r="B133" s="167">
        <v>406</v>
      </c>
      <c r="C133" s="32"/>
      <c r="D133" s="30" t="s">
        <v>503</v>
      </c>
      <c r="E133" s="129">
        <v>2</v>
      </c>
      <c r="F133" s="129">
        <v>402</v>
      </c>
      <c r="G133" s="162">
        <v>-97.8</v>
      </c>
      <c r="H133" s="123"/>
      <c r="I133" s="129">
        <v>2</v>
      </c>
      <c r="J133" s="129">
        <v>402</v>
      </c>
      <c r="K133" s="162">
        <v>-98.9</v>
      </c>
    </row>
    <row r="134" spans="1:11" ht="12.75">
      <c r="A134" s="1" t="s">
        <v>669</v>
      </c>
      <c r="B134" s="167">
        <v>408</v>
      </c>
      <c r="C134" s="32"/>
      <c r="D134" s="30" t="s">
        <v>456</v>
      </c>
      <c r="E134" s="129" t="s">
        <v>109</v>
      </c>
      <c r="F134" s="129" t="s">
        <v>109</v>
      </c>
      <c r="G134" s="162" t="s">
        <v>109</v>
      </c>
      <c r="H134" s="123"/>
      <c r="I134" s="129" t="s">
        <v>109</v>
      </c>
      <c r="J134" s="129" t="s">
        <v>109</v>
      </c>
      <c r="K134" s="162" t="s">
        <v>109</v>
      </c>
    </row>
    <row r="135" spans="1:11" ht="12.75">
      <c r="A135" s="1" t="s">
        <v>670</v>
      </c>
      <c r="B135" s="167">
        <v>412</v>
      </c>
      <c r="C135" s="32"/>
      <c r="D135" s="30" t="s">
        <v>457</v>
      </c>
      <c r="E135" s="129">
        <v>3205482</v>
      </c>
      <c r="F135" s="129">
        <v>24413907</v>
      </c>
      <c r="G135" s="162">
        <v>95.1</v>
      </c>
      <c r="H135" s="123"/>
      <c r="I135" s="129">
        <v>5894260</v>
      </c>
      <c r="J135" s="129">
        <v>48437280</v>
      </c>
      <c r="K135" s="162">
        <v>86.7</v>
      </c>
    </row>
    <row r="136" spans="1:11" s="17" customFormat="1" ht="12.75">
      <c r="A136" s="1" t="s">
        <v>671</v>
      </c>
      <c r="B136" s="167">
        <v>413</v>
      </c>
      <c r="C136" s="32"/>
      <c r="D136" s="30" t="s">
        <v>458</v>
      </c>
      <c r="E136" s="129">
        <v>14</v>
      </c>
      <c r="F136" s="129">
        <v>1456</v>
      </c>
      <c r="G136" s="162">
        <v>110.1</v>
      </c>
      <c r="H136" s="123"/>
      <c r="I136" s="129">
        <v>36</v>
      </c>
      <c r="J136" s="129">
        <v>1869</v>
      </c>
      <c r="K136" s="162">
        <v>95.7</v>
      </c>
    </row>
    <row r="137" spans="1:11" ht="12.75">
      <c r="A137" s="1" t="s">
        <v>672</v>
      </c>
      <c r="B137" s="167">
        <v>416</v>
      </c>
      <c r="C137" s="32"/>
      <c r="D137" s="30" t="s">
        <v>459</v>
      </c>
      <c r="E137" s="129">
        <v>240769</v>
      </c>
      <c r="F137" s="129">
        <v>163580</v>
      </c>
      <c r="G137" s="162">
        <v>-55.4</v>
      </c>
      <c r="H137" s="123"/>
      <c r="I137" s="129">
        <v>399374</v>
      </c>
      <c r="J137" s="129">
        <v>421536</v>
      </c>
      <c r="K137" s="162">
        <v>-70</v>
      </c>
    </row>
    <row r="138" spans="1:11" ht="12.75">
      <c r="A138" s="1" t="s">
        <v>673</v>
      </c>
      <c r="B138" s="167">
        <v>421</v>
      </c>
      <c r="C138" s="32"/>
      <c r="D138" s="30" t="s">
        <v>460</v>
      </c>
      <c r="E138" s="129">
        <v>3</v>
      </c>
      <c r="F138" s="129">
        <v>3647</v>
      </c>
      <c r="G138" s="296" t="s">
        <v>749</v>
      </c>
      <c r="H138" s="123"/>
      <c r="I138" s="129">
        <v>3</v>
      </c>
      <c r="J138" s="129">
        <v>3647</v>
      </c>
      <c r="K138" s="296" t="s">
        <v>749</v>
      </c>
    </row>
    <row r="139" spans="1:11" ht="12.75">
      <c r="A139" s="1" t="s">
        <v>674</v>
      </c>
      <c r="B139" s="167">
        <v>424</v>
      </c>
      <c r="C139" s="32"/>
      <c r="D139" s="30" t="s">
        <v>461</v>
      </c>
      <c r="E139" s="129">
        <v>10531</v>
      </c>
      <c r="F139" s="129">
        <v>37437</v>
      </c>
      <c r="G139" s="162">
        <v>155.5</v>
      </c>
      <c r="H139" s="123"/>
      <c r="I139" s="129">
        <v>29007</v>
      </c>
      <c r="J139" s="129">
        <v>103972</v>
      </c>
      <c r="K139" s="162">
        <v>105.7</v>
      </c>
    </row>
    <row r="140" spans="1:11" ht="12.75">
      <c r="A140" s="1" t="s">
        <v>675</v>
      </c>
      <c r="B140" s="167">
        <v>428</v>
      </c>
      <c r="C140" s="32"/>
      <c r="D140" s="30" t="s">
        <v>462</v>
      </c>
      <c r="E140" s="129">
        <v>57190</v>
      </c>
      <c r="F140" s="129">
        <v>78024</v>
      </c>
      <c r="G140" s="162">
        <v>56.6</v>
      </c>
      <c r="H140" s="123"/>
      <c r="I140" s="129">
        <v>87851</v>
      </c>
      <c r="J140" s="129">
        <v>134810</v>
      </c>
      <c r="K140" s="162">
        <v>130.9</v>
      </c>
    </row>
    <row r="141" spans="1:11" ht="12.75">
      <c r="A141" s="1" t="s">
        <v>676</v>
      </c>
      <c r="B141" s="167">
        <v>432</v>
      </c>
      <c r="C141" s="32"/>
      <c r="D141" s="30" t="s">
        <v>463</v>
      </c>
      <c r="E141" s="129" t="s">
        <v>109</v>
      </c>
      <c r="F141" s="129" t="s">
        <v>109</v>
      </c>
      <c r="G141" s="162">
        <v>-100</v>
      </c>
      <c r="H141" s="123"/>
      <c r="I141" s="129">
        <v>59</v>
      </c>
      <c r="J141" s="129">
        <v>1625</v>
      </c>
      <c r="K141" s="162">
        <v>-57.5</v>
      </c>
    </row>
    <row r="142" spans="1:11" ht="12.75">
      <c r="A142" s="1" t="s">
        <v>677</v>
      </c>
      <c r="B142" s="167">
        <v>436</v>
      </c>
      <c r="C142" s="32"/>
      <c r="D142" s="30" t="s">
        <v>464</v>
      </c>
      <c r="E142" s="129">
        <v>267381</v>
      </c>
      <c r="F142" s="129">
        <v>149052</v>
      </c>
      <c r="G142" s="162">
        <v>84.6</v>
      </c>
      <c r="H142" s="123"/>
      <c r="I142" s="129">
        <v>431230</v>
      </c>
      <c r="J142" s="129">
        <v>318769</v>
      </c>
      <c r="K142" s="162">
        <v>41.3</v>
      </c>
    </row>
    <row r="143" spans="1:11" ht="12.75">
      <c r="A143" s="1" t="s">
        <v>678</v>
      </c>
      <c r="B143" s="167">
        <v>442</v>
      </c>
      <c r="C143" s="32"/>
      <c r="D143" s="30" t="s">
        <v>465</v>
      </c>
      <c r="E143" s="129">
        <v>48227</v>
      </c>
      <c r="F143" s="129">
        <v>1225680</v>
      </c>
      <c r="G143" s="162">
        <v>-33.1</v>
      </c>
      <c r="H143" s="123"/>
      <c r="I143" s="129">
        <v>95773</v>
      </c>
      <c r="J143" s="129">
        <v>1889390</v>
      </c>
      <c r="K143" s="162">
        <v>-27.8</v>
      </c>
    </row>
    <row r="144" spans="1:11" ht="12.75">
      <c r="A144" s="1" t="s">
        <v>679</v>
      </c>
      <c r="B144" s="167">
        <v>446</v>
      </c>
      <c r="C144" s="32"/>
      <c r="D144" s="30" t="s">
        <v>466</v>
      </c>
      <c r="E144" s="129" t="s">
        <v>109</v>
      </c>
      <c r="F144" s="129" t="s">
        <v>109</v>
      </c>
      <c r="G144" s="162" t="s">
        <v>109</v>
      </c>
      <c r="H144" s="123"/>
      <c r="I144" s="129" t="s">
        <v>109</v>
      </c>
      <c r="J144" s="129" t="s">
        <v>109</v>
      </c>
      <c r="K144" s="162" t="s">
        <v>109</v>
      </c>
    </row>
    <row r="145" spans="1:11" ht="12.75">
      <c r="A145" s="1" t="s">
        <v>680</v>
      </c>
      <c r="B145" s="167">
        <v>448</v>
      </c>
      <c r="C145" s="32"/>
      <c r="D145" s="30" t="s">
        <v>467</v>
      </c>
      <c r="E145" s="129">
        <v>292271</v>
      </c>
      <c r="F145" s="129">
        <v>1018639</v>
      </c>
      <c r="G145" s="162">
        <v>-71.6</v>
      </c>
      <c r="H145" s="123"/>
      <c r="I145" s="129">
        <v>300659</v>
      </c>
      <c r="J145" s="129">
        <v>1315896</v>
      </c>
      <c r="K145" s="162">
        <v>-67.9</v>
      </c>
    </row>
    <row r="146" spans="1:11" ht="12.75">
      <c r="A146" s="1" t="s">
        <v>681</v>
      </c>
      <c r="B146" s="167">
        <v>449</v>
      </c>
      <c r="C146" s="32"/>
      <c r="D146" s="30" t="s">
        <v>468</v>
      </c>
      <c r="E146" s="129" t="s">
        <v>109</v>
      </c>
      <c r="F146" s="129" t="s">
        <v>109</v>
      </c>
      <c r="G146" s="162" t="s">
        <v>109</v>
      </c>
      <c r="H146" s="123"/>
      <c r="I146" s="129" t="s">
        <v>109</v>
      </c>
      <c r="J146" s="129" t="s">
        <v>109</v>
      </c>
      <c r="K146" s="162" t="s">
        <v>109</v>
      </c>
    </row>
    <row r="147" spans="1:11" ht="12.75">
      <c r="A147" s="1" t="s">
        <v>682</v>
      </c>
      <c r="B147" s="167">
        <v>452</v>
      </c>
      <c r="C147" s="32"/>
      <c r="D147" s="30" t="s">
        <v>469</v>
      </c>
      <c r="E147" s="129">
        <v>24</v>
      </c>
      <c r="F147" s="129">
        <v>4858</v>
      </c>
      <c r="G147" s="162">
        <v>-81.8</v>
      </c>
      <c r="H147" s="123"/>
      <c r="I147" s="129">
        <v>24</v>
      </c>
      <c r="J147" s="129">
        <v>4858</v>
      </c>
      <c r="K147" s="162">
        <v>-87.4</v>
      </c>
    </row>
    <row r="148" spans="1:11" ht="12.75">
      <c r="A148" s="1" t="s">
        <v>683</v>
      </c>
      <c r="B148" s="167">
        <v>453</v>
      </c>
      <c r="C148" s="32"/>
      <c r="D148" s="30" t="s">
        <v>470</v>
      </c>
      <c r="E148" s="129">
        <v>12180</v>
      </c>
      <c r="F148" s="129">
        <v>24257</v>
      </c>
      <c r="G148" s="162">
        <v>-70.8</v>
      </c>
      <c r="H148" s="123"/>
      <c r="I148" s="129">
        <v>14621</v>
      </c>
      <c r="J148" s="129">
        <v>36610</v>
      </c>
      <c r="K148" s="162">
        <v>-63.3</v>
      </c>
    </row>
    <row r="149" spans="1:12" ht="14.25">
      <c r="A149" s="576" t="s">
        <v>940</v>
      </c>
      <c r="B149" s="576"/>
      <c r="C149" s="576"/>
      <c r="D149" s="576"/>
      <c r="E149" s="576"/>
      <c r="F149" s="576"/>
      <c r="G149" s="576"/>
      <c r="H149" s="576"/>
      <c r="I149" s="576"/>
      <c r="J149" s="576"/>
      <c r="K149" s="576"/>
      <c r="L149" s="540"/>
    </row>
    <row r="150" spans="2:11" ht="12.75">
      <c r="B150" s="164"/>
      <c r="D150" s="1"/>
      <c r="E150" s="4"/>
      <c r="F150" s="2"/>
      <c r="I150" s="12"/>
      <c r="J150" s="6"/>
      <c r="K150" s="34"/>
    </row>
    <row r="151" spans="1:12" ht="17.25" customHeight="1">
      <c r="A151" s="577" t="s">
        <v>1262</v>
      </c>
      <c r="B151" s="544"/>
      <c r="C151" s="578" t="s">
        <v>1245</v>
      </c>
      <c r="D151" s="447"/>
      <c r="E151" s="541" t="s">
        <v>1204</v>
      </c>
      <c r="F151" s="551"/>
      <c r="G151" s="551"/>
      <c r="H151" s="543"/>
      <c r="I151" s="502" t="s">
        <v>1215</v>
      </c>
      <c r="J151" s="551"/>
      <c r="K151" s="551"/>
      <c r="L151" s="552"/>
    </row>
    <row r="152" spans="1:12" ht="16.5" customHeight="1">
      <c r="A152" s="559"/>
      <c r="B152" s="545"/>
      <c r="C152" s="564"/>
      <c r="D152" s="494"/>
      <c r="E152" s="86" t="s">
        <v>487</v>
      </c>
      <c r="F152" s="553" t="s">
        <v>488</v>
      </c>
      <c r="G152" s="554"/>
      <c r="H152" s="555"/>
      <c r="I152" s="158" t="s">
        <v>487</v>
      </c>
      <c r="J152" s="570" t="s">
        <v>488</v>
      </c>
      <c r="K152" s="571"/>
      <c r="L152" s="540"/>
    </row>
    <row r="153" spans="1:12" ht="12.75" customHeight="1">
      <c r="A153" s="559"/>
      <c r="B153" s="545"/>
      <c r="C153" s="564"/>
      <c r="D153" s="494"/>
      <c r="E153" s="572" t="s">
        <v>114</v>
      </c>
      <c r="F153" s="566" t="s">
        <v>110</v>
      </c>
      <c r="G153" s="575" t="s">
        <v>1244</v>
      </c>
      <c r="H153" s="548"/>
      <c r="I153" s="566" t="s">
        <v>114</v>
      </c>
      <c r="J153" s="566" t="s">
        <v>110</v>
      </c>
      <c r="K153" s="547" t="s">
        <v>1250</v>
      </c>
      <c r="L153" s="556"/>
    </row>
    <row r="154" spans="1:12" ht="12.75" customHeight="1">
      <c r="A154" s="559"/>
      <c r="B154" s="545"/>
      <c r="C154" s="564"/>
      <c r="D154" s="494"/>
      <c r="E154" s="573"/>
      <c r="F154" s="567"/>
      <c r="G154" s="564"/>
      <c r="H154" s="465"/>
      <c r="I154" s="567"/>
      <c r="J154" s="567"/>
      <c r="K154" s="549"/>
      <c r="L154" s="557"/>
    </row>
    <row r="155" spans="1:12" ht="12.75" customHeight="1">
      <c r="A155" s="559"/>
      <c r="B155" s="545"/>
      <c r="C155" s="564"/>
      <c r="D155" s="494"/>
      <c r="E155" s="573"/>
      <c r="F155" s="567"/>
      <c r="G155" s="564"/>
      <c r="H155" s="465"/>
      <c r="I155" s="567"/>
      <c r="J155" s="567"/>
      <c r="K155" s="549"/>
      <c r="L155" s="557"/>
    </row>
    <row r="156" spans="1:12" ht="27" customHeight="1">
      <c r="A156" s="560"/>
      <c r="B156" s="546"/>
      <c r="C156" s="565"/>
      <c r="D156" s="495"/>
      <c r="E156" s="574"/>
      <c r="F156" s="568"/>
      <c r="G156" s="565"/>
      <c r="H156" s="466"/>
      <c r="I156" s="568"/>
      <c r="J156" s="568"/>
      <c r="K156" s="550"/>
      <c r="L156" s="558"/>
    </row>
    <row r="157" spans="1:10" ht="12.75">
      <c r="A157" s="1"/>
      <c r="B157" s="165"/>
      <c r="C157" s="32"/>
      <c r="D157" s="30"/>
      <c r="E157" s="4"/>
      <c r="F157" s="2"/>
      <c r="I157" s="4"/>
      <c r="J157" s="2"/>
    </row>
    <row r="158" spans="2:4" ht="12.75">
      <c r="B158" s="167"/>
      <c r="C158" s="39" t="s">
        <v>878</v>
      </c>
      <c r="D158" s="43"/>
    </row>
    <row r="159" spans="1:4" ht="12.75">
      <c r="A159" s="1"/>
      <c r="B159" s="167"/>
      <c r="C159" s="32"/>
      <c r="D159" s="30"/>
    </row>
    <row r="160" spans="1:11" ht="12.75">
      <c r="A160" s="1" t="s">
        <v>684</v>
      </c>
      <c r="B160" s="167">
        <v>454</v>
      </c>
      <c r="C160" s="32"/>
      <c r="D160" s="30" t="s">
        <v>471</v>
      </c>
      <c r="E160" s="129" t="s">
        <v>109</v>
      </c>
      <c r="F160" s="129" t="s">
        <v>109</v>
      </c>
      <c r="G160" s="162" t="s">
        <v>109</v>
      </c>
      <c r="H160" s="123"/>
      <c r="I160" s="129" t="s">
        <v>109</v>
      </c>
      <c r="J160" s="129" t="s">
        <v>109</v>
      </c>
      <c r="K160" s="162" t="s">
        <v>109</v>
      </c>
    </row>
    <row r="161" spans="1:11" ht="12.75">
      <c r="A161" s="1" t="s">
        <v>685</v>
      </c>
      <c r="B161" s="167">
        <v>456</v>
      </c>
      <c r="C161" s="32"/>
      <c r="D161" s="30" t="s">
        <v>472</v>
      </c>
      <c r="E161" s="129">
        <v>5731</v>
      </c>
      <c r="F161" s="129">
        <v>161096</v>
      </c>
      <c r="G161" s="162">
        <v>89.9</v>
      </c>
      <c r="H161" s="123"/>
      <c r="I161" s="129">
        <v>19999</v>
      </c>
      <c r="J161" s="129">
        <v>276604</v>
      </c>
      <c r="K161" s="162">
        <v>13.4</v>
      </c>
    </row>
    <row r="162" spans="1:11" ht="12.75">
      <c r="A162" s="1" t="s">
        <v>686</v>
      </c>
      <c r="B162" s="167">
        <v>457</v>
      </c>
      <c r="C162" s="32"/>
      <c r="D162" s="30" t="s">
        <v>473</v>
      </c>
      <c r="E162" s="129" t="s">
        <v>109</v>
      </c>
      <c r="F162" s="129" t="s">
        <v>109</v>
      </c>
      <c r="G162" s="162" t="s">
        <v>109</v>
      </c>
      <c r="H162" s="123"/>
      <c r="I162" s="129" t="s">
        <v>109</v>
      </c>
      <c r="J162" s="129" t="s">
        <v>109</v>
      </c>
      <c r="K162" s="162" t="s">
        <v>109</v>
      </c>
    </row>
    <row r="163" spans="1:11" ht="12.75">
      <c r="A163" s="1" t="s">
        <v>687</v>
      </c>
      <c r="B163" s="167">
        <v>459</v>
      </c>
      <c r="C163" s="32"/>
      <c r="D163" s="30" t="s">
        <v>474</v>
      </c>
      <c r="E163" s="129" t="s">
        <v>109</v>
      </c>
      <c r="F163" s="129" t="s">
        <v>109</v>
      </c>
      <c r="G163" s="162" t="s">
        <v>109</v>
      </c>
      <c r="H163" s="123"/>
      <c r="I163" s="129">
        <v>67</v>
      </c>
      <c r="J163" s="129">
        <v>454</v>
      </c>
      <c r="K163" s="296" t="s">
        <v>749</v>
      </c>
    </row>
    <row r="164" spans="1:11" ht="12.75">
      <c r="A164" s="1" t="s">
        <v>689</v>
      </c>
      <c r="B164" s="167">
        <v>460</v>
      </c>
      <c r="C164" s="32"/>
      <c r="D164" s="30" t="s">
        <v>475</v>
      </c>
      <c r="E164" s="129">
        <v>199</v>
      </c>
      <c r="F164" s="129">
        <v>816</v>
      </c>
      <c r="G164" s="296" t="s">
        <v>749</v>
      </c>
      <c r="H164" s="123"/>
      <c r="I164" s="129">
        <v>199</v>
      </c>
      <c r="J164" s="129">
        <v>816</v>
      </c>
      <c r="K164" s="296" t="s">
        <v>749</v>
      </c>
    </row>
    <row r="165" spans="1:11" ht="12.75">
      <c r="A165" s="1" t="s">
        <v>690</v>
      </c>
      <c r="B165" s="167">
        <v>463</v>
      </c>
      <c r="C165" s="32"/>
      <c r="D165" s="30" t="s">
        <v>476</v>
      </c>
      <c r="E165" s="129">
        <v>1001</v>
      </c>
      <c r="F165" s="129">
        <v>1456</v>
      </c>
      <c r="G165" s="162" t="s">
        <v>749</v>
      </c>
      <c r="H165" s="123"/>
      <c r="I165" s="129">
        <v>1002</v>
      </c>
      <c r="J165" s="129">
        <v>1486</v>
      </c>
      <c r="K165" s="162">
        <v>230.2</v>
      </c>
    </row>
    <row r="166" spans="1:11" ht="12.75">
      <c r="A166" s="1" t="s">
        <v>691</v>
      </c>
      <c r="B166" s="167">
        <v>464</v>
      </c>
      <c r="C166" s="32"/>
      <c r="D166" s="30" t="s">
        <v>477</v>
      </c>
      <c r="E166" s="129">
        <v>173</v>
      </c>
      <c r="F166" s="129">
        <v>2965</v>
      </c>
      <c r="G166" s="162">
        <v>-46.7</v>
      </c>
      <c r="H166" s="123"/>
      <c r="I166" s="129">
        <v>244</v>
      </c>
      <c r="J166" s="129">
        <v>7354</v>
      </c>
      <c r="K166" s="162">
        <v>-85.4</v>
      </c>
    </row>
    <row r="167" spans="1:11" ht="12.75">
      <c r="A167" s="1" t="s">
        <v>772</v>
      </c>
      <c r="B167" s="167">
        <v>465</v>
      </c>
      <c r="C167" s="32"/>
      <c r="D167" s="30" t="s">
        <v>478</v>
      </c>
      <c r="E167" s="129">
        <v>307</v>
      </c>
      <c r="F167" s="129">
        <v>1276</v>
      </c>
      <c r="G167" s="162">
        <v>-22.2</v>
      </c>
      <c r="H167" s="123"/>
      <c r="I167" s="129">
        <v>609</v>
      </c>
      <c r="J167" s="129">
        <v>2848</v>
      </c>
      <c r="K167" s="162">
        <v>73.6</v>
      </c>
    </row>
    <row r="168" spans="1:11" ht="12.75">
      <c r="A168" s="1" t="s">
        <v>773</v>
      </c>
      <c r="B168" s="167">
        <v>467</v>
      </c>
      <c r="C168" s="32"/>
      <c r="D168" s="30" t="s">
        <v>479</v>
      </c>
      <c r="E168" s="129">
        <v>18000</v>
      </c>
      <c r="F168" s="129">
        <v>7500</v>
      </c>
      <c r="G168" s="162">
        <v>21.7</v>
      </c>
      <c r="H168" s="123"/>
      <c r="I168" s="129">
        <v>18000</v>
      </c>
      <c r="J168" s="129">
        <v>7500</v>
      </c>
      <c r="K168" s="162">
        <v>-52.2</v>
      </c>
    </row>
    <row r="169" spans="1:11" ht="12.75">
      <c r="A169" s="1" t="s">
        <v>774</v>
      </c>
      <c r="B169" s="167">
        <v>468</v>
      </c>
      <c r="C169" s="32"/>
      <c r="D169" s="30" t="s">
        <v>115</v>
      </c>
      <c r="E169" s="129" t="s">
        <v>109</v>
      </c>
      <c r="F169" s="129" t="s">
        <v>109</v>
      </c>
      <c r="G169" s="162" t="s">
        <v>109</v>
      </c>
      <c r="H169" s="123"/>
      <c r="I169" s="129" t="s">
        <v>109</v>
      </c>
      <c r="J169" s="129" t="s">
        <v>109</v>
      </c>
      <c r="K169" s="162" t="s">
        <v>109</v>
      </c>
    </row>
    <row r="170" spans="1:11" ht="12.75">
      <c r="A170" s="1" t="s">
        <v>775</v>
      </c>
      <c r="B170" s="167">
        <v>469</v>
      </c>
      <c r="C170" s="32"/>
      <c r="D170" s="30" t="s">
        <v>116</v>
      </c>
      <c r="E170" s="129">
        <v>1538</v>
      </c>
      <c r="F170" s="129">
        <v>43364</v>
      </c>
      <c r="G170" s="162" t="s">
        <v>749</v>
      </c>
      <c r="H170" s="123"/>
      <c r="I170" s="129">
        <v>1738</v>
      </c>
      <c r="J170" s="129">
        <v>45320</v>
      </c>
      <c r="K170" s="162">
        <v>411.6</v>
      </c>
    </row>
    <row r="171" spans="1:11" ht="12.75">
      <c r="A171" s="1" t="s">
        <v>776</v>
      </c>
      <c r="B171" s="167">
        <v>470</v>
      </c>
      <c r="C171" s="32"/>
      <c r="D171" s="30" t="s">
        <v>117</v>
      </c>
      <c r="E171" s="129" t="s">
        <v>109</v>
      </c>
      <c r="F171" s="129" t="s">
        <v>109</v>
      </c>
      <c r="G171" s="162" t="s">
        <v>109</v>
      </c>
      <c r="H171" s="123"/>
      <c r="I171" s="129" t="s">
        <v>109</v>
      </c>
      <c r="J171" s="129" t="s">
        <v>109</v>
      </c>
      <c r="K171" s="162" t="s">
        <v>109</v>
      </c>
    </row>
    <row r="172" spans="1:11" ht="12.75">
      <c r="A172" s="1" t="s">
        <v>777</v>
      </c>
      <c r="B172" s="167">
        <v>472</v>
      </c>
      <c r="C172" s="32"/>
      <c r="D172" s="30" t="s">
        <v>118</v>
      </c>
      <c r="E172" s="129">
        <v>634</v>
      </c>
      <c r="F172" s="129">
        <v>4530</v>
      </c>
      <c r="G172" s="162">
        <v>-98.3</v>
      </c>
      <c r="H172" s="123"/>
      <c r="I172" s="129">
        <v>153656</v>
      </c>
      <c r="J172" s="129">
        <v>62275</v>
      </c>
      <c r="K172" s="162">
        <v>-95.6</v>
      </c>
    </row>
    <row r="173" spans="1:11" ht="12.75">
      <c r="A173" s="1" t="s">
        <v>778</v>
      </c>
      <c r="B173" s="167">
        <v>473</v>
      </c>
      <c r="C173" s="32"/>
      <c r="D173" s="30" t="s">
        <v>119</v>
      </c>
      <c r="E173" s="129" t="s">
        <v>109</v>
      </c>
      <c r="F173" s="129" t="s">
        <v>109</v>
      </c>
      <c r="G173" s="162">
        <v>-100</v>
      </c>
      <c r="H173" s="123"/>
      <c r="I173" s="129" t="s">
        <v>109</v>
      </c>
      <c r="J173" s="129" t="s">
        <v>109</v>
      </c>
      <c r="K173" s="162">
        <v>-100</v>
      </c>
    </row>
    <row r="174" spans="1:11" ht="12.75">
      <c r="A174" s="1" t="s">
        <v>779</v>
      </c>
      <c r="B174" s="167">
        <v>474</v>
      </c>
      <c r="C174" s="32"/>
      <c r="D174" s="30" t="s">
        <v>120</v>
      </c>
      <c r="E174" s="129">
        <v>19</v>
      </c>
      <c r="F174" s="129">
        <v>608</v>
      </c>
      <c r="G174" s="162">
        <v>-37.5</v>
      </c>
      <c r="H174" s="123"/>
      <c r="I174" s="129">
        <v>22</v>
      </c>
      <c r="J174" s="129">
        <v>806</v>
      </c>
      <c r="K174" s="162">
        <v>-20.4</v>
      </c>
    </row>
    <row r="175" spans="1:11" ht="12.75">
      <c r="A175" s="1" t="s">
        <v>780</v>
      </c>
      <c r="B175" s="167">
        <v>478</v>
      </c>
      <c r="C175" s="32"/>
      <c r="D175" s="30" t="s">
        <v>502</v>
      </c>
      <c r="E175" s="129">
        <v>614</v>
      </c>
      <c r="F175" s="129">
        <v>67210</v>
      </c>
      <c r="G175" s="162">
        <v>269.7</v>
      </c>
      <c r="H175" s="123"/>
      <c r="I175" s="129">
        <v>645</v>
      </c>
      <c r="J175" s="129">
        <v>73239</v>
      </c>
      <c r="K175" s="162">
        <v>175.5</v>
      </c>
    </row>
    <row r="176" spans="1:11" ht="12.75">
      <c r="A176" s="1" t="s">
        <v>781</v>
      </c>
      <c r="B176" s="167">
        <v>480</v>
      </c>
      <c r="C176" s="32"/>
      <c r="D176" s="30" t="s">
        <v>121</v>
      </c>
      <c r="E176" s="129">
        <v>133167</v>
      </c>
      <c r="F176" s="129">
        <v>1258507</v>
      </c>
      <c r="G176" s="162">
        <v>-50.3</v>
      </c>
      <c r="H176" s="123"/>
      <c r="I176" s="129">
        <v>301230</v>
      </c>
      <c r="J176" s="129">
        <v>2535484</v>
      </c>
      <c r="K176" s="162">
        <v>-53</v>
      </c>
    </row>
    <row r="177" spans="1:11" ht="12.75">
      <c r="A177" s="1" t="s">
        <v>782</v>
      </c>
      <c r="B177" s="167">
        <v>484</v>
      </c>
      <c r="C177" s="32"/>
      <c r="D177" s="30" t="s">
        <v>122</v>
      </c>
      <c r="E177" s="129">
        <v>488746</v>
      </c>
      <c r="F177" s="129">
        <v>838937</v>
      </c>
      <c r="G177" s="162">
        <v>-92.7</v>
      </c>
      <c r="H177" s="123"/>
      <c r="I177" s="129">
        <v>526795</v>
      </c>
      <c r="J177" s="129">
        <v>1417576</v>
      </c>
      <c r="K177" s="162">
        <v>-88.7</v>
      </c>
    </row>
    <row r="178" spans="1:11" ht="12.75">
      <c r="A178" s="1" t="s">
        <v>783</v>
      </c>
      <c r="B178" s="167">
        <v>488</v>
      </c>
      <c r="C178" s="32"/>
      <c r="D178" s="30" t="s">
        <v>123</v>
      </c>
      <c r="E178" s="129" t="s">
        <v>109</v>
      </c>
      <c r="F178" s="129" t="s">
        <v>109</v>
      </c>
      <c r="G178" s="162">
        <v>-100</v>
      </c>
      <c r="H178" s="123"/>
      <c r="I178" s="129">
        <v>3600</v>
      </c>
      <c r="J178" s="129">
        <v>10834</v>
      </c>
      <c r="K178" s="162">
        <v>-95.1</v>
      </c>
    </row>
    <row r="179" spans="1:11" ht="12.75">
      <c r="A179" s="1" t="s">
        <v>784</v>
      </c>
      <c r="B179" s="167">
        <v>492</v>
      </c>
      <c r="C179" s="32"/>
      <c r="D179" s="30" t="s">
        <v>124</v>
      </c>
      <c r="E179" s="129">
        <v>20728</v>
      </c>
      <c r="F179" s="129">
        <v>11713</v>
      </c>
      <c r="G179" s="162">
        <v>-53.2</v>
      </c>
      <c r="H179" s="123"/>
      <c r="I179" s="129">
        <v>41505</v>
      </c>
      <c r="J179" s="129">
        <v>25325</v>
      </c>
      <c r="K179" s="162">
        <v>-95.9</v>
      </c>
    </row>
    <row r="180" spans="1:11" ht="12.75">
      <c r="A180" s="1" t="s">
        <v>785</v>
      </c>
      <c r="B180" s="167">
        <v>500</v>
      </c>
      <c r="C180" s="32"/>
      <c r="D180" s="30" t="s">
        <v>125</v>
      </c>
      <c r="E180" s="129">
        <v>2733</v>
      </c>
      <c r="F180" s="129">
        <v>95540</v>
      </c>
      <c r="G180" s="162">
        <v>-87</v>
      </c>
      <c r="H180" s="123"/>
      <c r="I180" s="129">
        <v>12777</v>
      </c>
      <c r="J180" s="129">
        <v>290079</v>
      </c>
      <c r="K180" s="162">
        <v>-66.7</v>
      </c>
    </row>
    <row r="181" spans="1:11" ht="12.75">
      <c r="A181" s="1" t="s">
        <v>786</v>
      </c>
      <c r="B181" s="167">
        <v>504</v>
      </c>
      <c r="C181" s="32"/>
      <c r="D181" s="30" t="s">
        <v>126</v>
      </c>
      <c r="E181" s="129">
        <v>120167</v>
      </c>
      <c r="F181" s="129">
        <v>473289</v>
      </c>
      <c r="G181" s="162">
        <v>36.6</v>
      </c>
      <c r="H181" s="123"/>
      <c r="I181" s="129">
        <v>1724519</v>
      </c>
      <c r="J181" s="129">
        <v>6329058</v>
      </c>
      <c r="K181" s="162">
        <v>294.3</v>
      </c>
    </row>
    <row r="182" spans="1:11" ht="12.75">
      <c r="A182" s="1" t="s">
        <v>787</v>
      </c>
      <c r="B182" s="167">
        <v>508</v>
      </c>
      <c r="C182" s="32"/>
      <c r="D182" s="30" t="s">
        <v>127</v>
      </c>
      <c r="E182" s="129">
        <v>1993952</v>
      </c>
      <c r="F182" s="129">
        <v>20864759</v>
      </c>
      <c r="G182" s="162">
        <v>45.6</v>
      </c>
      <c r="H182" s="123"/>
      <c r="I182" s="129">
        <v>4032269</v>
      </c>
      <c r="J182" s="129">
        <v>41249943</v>
      </c>
      <c r="K182" s="162">
        <v>42</v>
      </c>
    </row>
    <row r="183" spans="1:11" ht="12.75">
      <c r="A183" s="1" t="s">
        <v>788</v>
      </c>
      <c r="B183" s="167">
        <v>512</v>
      </c>
      <c r="C183" s="32"/>
      <c r="D183" s="30" t="s">
        <v>128</v>
      </c>
      <c r="E183" s="129">
        <v>663127</v>
      </c>
      <c r="F183" s="129">
        <v>3820894</v>
      </c>
      <c r="G183" s="162">
        <v>-37.2</v>
      </c>
      <c r="H183" s="123"/>
      <c r="I183" s="129">
        <v>1876974</v>
      </c>
      <c r="J183" s="129">
        <v>9885200</v>
      </c>
      <c r="K183" s="162">
        <v>-9.4</v>
      </c>
    </row>
    <row r="184" spans="1:11" ht="12.75">
      <c r="A184" s="1" t="s">
        <v>789</v>
      </c>
      <c r="B184" s="167">
        <v>516</v>
      </c>
      <c r="C184" s="32"/>
      <c r="D184" s="30" t="s">
        <v>129</v>
      </c>
      <c r="E184" s="129">
        <v>28215</v>
      </c>
      <c r="F184" s="129">
        <v>70033</v>
      </c>
      <c r="G184" s="162">
        <v>-15.8</v>
      </c>
      <c r="H184" s="123"/>
      <c r="I184" s="129">
        <v>57885</v>
      </c>
      <c r="J184" s="129">
        <v>161418</v>
      </c>
      <c r="K184" s="162">
        <v>-7.6</v>
      </c>
    </row>
    <row r="185" spans="1:11" ht="12.75">
      <c r="A185" s="1" t="s">
        <v>790</v>
      </c>
      <c r="B185" s="167">
        <v>520</v>
      </c>
      <c r="C185" s="32"/>
      <c r="D185" s="30" t="s">
        <v>130</v>
      </c>
      <c r="E185" s="129">
        <v>22362</v>
      </c>
      <c r="F185" s="129">
        <v>77809</v>
      </c>
      <c r="G185" s="162">
        <v>-22.4</v>
      </c>
      <c r="H185" s="123"/>
      <c r="I185" s="129">
        <v>33337</v>
      </c>
      <c r="J185" s="129">
        <v>108746</v>
      </c>
      <c r="K185" s="162">
        <v>-25.8</v>
      </c>
    </row>
    <row r="186" spans="1:11" ht="12.75">
      <c r="A186" s="1" t="s">
        <v>791</v>
      </c>
      <c r="B186" s="167">
        <v>524</v>
      </c>
      <c r="C186" s="32"/>
      <c r="D186" s="30" t="s">
        <v>131</v>
      </c>
      <c r="E186" s="129">
        <v>402368</v>
      </c>
      <c r="F186" s="129">
        <v>238172</v>
      </c>
      <c r="G186" s="162">
        <v>-63.7</v>
      </c>
      <c r="H186" s="123"/>
      <c r="I186" s="129">
        <v>854952</v>
      </c>
      <c r="J186" s="129">
        <v>564850</v>
      </c>
      <c r="K186" s="162">
        <v>-33.4</v>
      </c>
    </row>
    <row r="187" spans="1:11" ht="12.75">
      <c r="A187" s="1" t="s">
        <v>792</v>
      </c>
      <c r="B187" s="167">
        <v>528</v>
      </c>
      <c r="C187" s="32"/>
      <c r="D187" s="30" t="s">
        <v>132</v>
      </c>
      <c r="E187" s="129">
        <v>970939</v>
      </c>
      <c r="F187" s="129">
        <v>10113056</v>
      </c>
      <c r="G187" s="162">
        <v>103.3</v>
      </c>
      <c r="H187" s="123"/>
      <c r="I187" s="129">
        <v>1341852</v>
      </c>
      <c r="J187" s="129">
        <v>14620076</v>
      </c>
      <c r="K187" s="162">
        <v>64.1</v>
      </c>
    </row>
    <row r="188" spans="1:11" ht="12.75">
      <c r="A188" s="1" t="s">
        <v>793</v>
      </c>
      <c r="B188" s="167">
        <v>529</v>
      </c>
      <c r="C188" s="32"/>
      <c r="D188" s="200" t="s">
        <v>1036</v>
      </c>
      <c r="E188" s="129" t="s">
        <v>109</v>
      </c>
      <c r="F188" s="129" t="s">
        <v>109</v>
      </c>
      <c r="G188" s="162" t="s">
        <v>109</v>
      </c>
      <c r="H188" s="123"/>
      <c r="I188" s="129" t="s">
        <v>109</v>
      </c>
      <c r="J188" s="129" t="s">
        <v>109</v>
      </c>
      <c r="K188" s="162" t="s">
        <v>109</v>
      </c>
    </row>
    <row r="189" spans="1:11" s="17" customFormat="1" ht="24" customHeight="1">
      <c r="A189" s="121" t="s">
        <v>700</v>
      </c>
      <c r="B189" s="166" t="s">
        <v>700</v>
      </c>
      <c r="C189" s="66" t="s">
        <v>211</v>
      </c>
      <c r="D189" s="50"/>
      <c r="E189" s="126">
        <v>77809412</v>
      </c>
      <c r="F189" s="126">
        <v>439860422</v>
      </c>
      <c r="G189" s="159">
        <v>1.8</v>
      </c>
      <c r="H189" s="124"/>
      <c r="I189" s="126">
        <v>148110022</v>
      </c>
      <c r="J189" s="126">
        <v>869812060</v>
      </c>
      <c r="K189" s="159">
        <v>12.6</v>
      </c>
    </row>
    <row r="190" spans="1:11" ht="24" customHeight="1">
      <c r="A190" s="1" t="s">
        <v>598</v>
      </c>
      <c r="B190" s="167">
        <v>76</v>
      </c>
      <c r="C190" s="32"/>
      <c r="D190" s="30" t="s">
        <v>394</v>
      </c>
      <c r="E190" s="129">
        <v>91034</v>
      </c>
      <c r="F190" s="129">
        <v>729058</v>
      </c>
      <c r="G190" s="162">
        <v>112.1</v>
      </c>
      <c r="H190" s="123"/>
      <c r="I190" s="129">
        <v>195406</v>
      </c>
      <c r="J190" s="129">
        <v>1141538</v>
      </c>
      <c r="K190" s="162">
        <v>-14.8</v>
      </c>
    </row>
    <row r="191" spans="1:11" ht="12.75">
      <c r="A191" s="1" t="s">
        <v>599</v>
      </c>
      <c r="B191" s="167">
        <v>77</v>
      </c>
      <c r="C191" s="32"/>
      <c r="D191" s="30" t="s">
        <v>395</v>
      </c>
      <c r="E191" s="129">
        <v>137868</v>
      </c>
      <c r="F191" s="129">
        <v>456209</v>
      </c>
      <c r="G191" s="162">
        <v>164.3</v>
      </c>
      <c r="H191" s="123"/>
      <c r="I191" s="129">
        <v>163047</v>
      </c>
      <c r="J191" s="129">
        <v>588951</v>
      </c>
      <c r="K191" s="162">
        <v>124.4</v>
      </c>
    </row>
    <row r="192" spans="1:11" ht="12.75">
      <c r="A192" s="1" t="s">
        <v>600</v>
      </c>
      <c r="B192" s="167">
        <v>78</v>
      </c>
      <c r="C192" s="32"/>
      <c r="D192" s="30" t="s">
        <v>396</v>
      </c>
      <c r="E192" s="129">
        <v>280920</v>
      </c>
      <c r="F192" s="129">
        <v>2318981</v>
      </c>
      <c r="G192" s="162">
        <v>296.3</v>
      </c>
      <c r="H192" s="123"/>
      <c r="I192" s="129">
        <v>523883</v>
      </c>
      <c r="J192" s="129">
        <v>4906441</v>
      </c>
      <c r="K192" s="162">
        <v>370.4</v>
      </c>
    </row>
    <row r="193" spans="1:11" ht="12.75">
      <c r="A193" s="1" t="s">
        <v>601</v>
      </c>
      <c r="B193" s="167">
        <v>79</v>
      </c>
      <c r="C193" s="32"/>
      <c r="D193" s="30" t="s">
        <v>397</v>
      </c>
      <c r="E193" s="129">
        <v>475134</v>
      </c>
      <c r="F193" s="129">
        <v>1676894</v>
      </c>
      <c r="G193" s="162">
        <v>-57</v>
      </c>
      <c r="H193" s="123"/>
      <c r="I193" s="129">
        <v>880936</v>
      </c>
      <c r="J193" s="129">
        <v>3789021</v>
      </c>
      <c r="K193" s="162">
        <v>-30.8</v>
      </c>
    </row>
    <row r="194" spans="1:11" ht="12.75">
      <c r="A194" s="1" t="s">
        <v>602</v>
      </c>
      <c r="B194" s="167">
        <v>80</v>
      </c>
      <c r="C194" s="32"/>
      <c r="D194" s="30" t="s">
        <v>398</v>
      </c>
      <c r="E194" s="129">
        <v>1735</v>
      </c>
      <c r="F194" s="129">
        <v>103373</v>
      </c>
      <c r="G194" s="162">
        <v>-91.1</v>
      </c>
      <c r="H194" s="123"/>
      <c r="I194" s="129">
        <v>7241</v>
      </c>
      <c r="J194" s="129">
        <v>116371</v>
      </c>
      <c r="K194" s="162">
        <v>-96.7</v>
      </c>
    </row>
    <row r="195" spans="1:11" ht="12.75">
      <c r="A195" s="1" t="s">
        <v>603</v>
      </c>
      <c r="B195" s="167">
        <v>81</v>
      </c>
      <c r="C195" s="32"/>
      <c r="D195" s="30" t="s">
        <v>399</v>
      </c>
      <c r="E195" s="129">
        <v>257287</v>
      </c>
      <c r="F195" s="129">
        <v>837975</v>
      </c>
      <c r="G195" s="162">
        <v>244.7</v>
      </c>
      <c r="H195" s="123"/>
      <c r="I195" s="129">
        <v>414072</v>
      </c>
      <c r="J195" s="129">
        <v>1749312</v>
      </c>
      <c r="K195" s="162">
        <v>99.7</v>
      </c>
    </row>
    <row r="196" spans="1:11" s="17" customFormat="1" ht="12.75">
      <c r="A196" s="1" t="s">
        <v>604</v>
      </c>
      <c r="B196" s="167">
        <v>82</v>
      </c>
      <c r="C196" s="32"/>
      <c r="D196" s="30" t="s">
        <v>400</v>
      </c>
      <c r="E196" s="129">
        <v>20067</v>
      </c>
      <c r="F196" s="129">
        <v>12106</v>
      </c>
      <c r="G196" s="162">
        <v>-34.1</v>
      </c>
      <c r="H196" s="123"/>
      <c r="I196" s="129">
        <v>20281</v>
      </c>
      <c r="J196" s="129">
        <v>22818</v>
      </c>
      <c r="K196" s="162">
        <v>-59.7</v>
      </c>
    </row>
    <row r="197" spans="1:11" ht="12.75">
      <c r="A197" s="1" t="s">
        <v>605</v>
      </c>
      <c r="B197" s="167">
        <v>83</v>
      </c>
      <c r="C197" s="32"/>
      <c r="D197" s="30" t="s">
        <v>1035</v>
      </c>
      <c r="E197" s="129">
        <v>39630</v>
      </c>
      <c r="F197" s="129">
        <v>61326</v>
      </c>
      <c r="G197" s="162">
        <v>-36.3</v>
      </c>
      <c r="H197" s="123"/>
      <c r="I197" s="129">
        <v>76617</v>
      </c>
      <c r="J197" s="129">
        <v>106339</v>
      </c>
      <c r="K197" s="162">
        <v>-21.6</v>
      </c>
    </row>
    <row r="198" spans="1:11" ht="12.75">
      <c r="A198" s="1" t="s">
        <v>795</v>
      </c>
      <c r="B198" s="167">
        <v>604</v>
      </c>
      <c r="C198" s="32"/>
      <c r="D198" s="30" t="s">
        <v>134</v>
      </c>
      <c r="E198" s="129">
        <v>413000</v>
      </c>
      <c r="F198" s="129">
        <v>1052307</v>
      </c>
      <c r="G198" s="162">
        <v>-9.4</v>
      </c>
      <c r="H198" s="123"/>
      <c r="I198" s="129">
        <v>1608108</v>
      </c>
      <c r="J198" s="129">
        <v>2042432</v>
      </c>
      <c r="K198" s="162">
        <v>2.5</v>
      </c>
    </row>
    <row r="199" spans="1:11" ht="12.75">
      <c r="A199" s="1" t="s">
        <v>796</v>
      </c>
      <c r="B199" s="167">
        <v>608</v>
      </c>
      <c r="C199" s="32"/>
      <c r="D199" s="30" t="s">
        <v>135</v>
      </c>
      <c r="E199" s="129">
        <v>175128</v>
      </c>
      <c r="F199" s="129">
        <v>1660919</v>
      </c>
      <c r="G199" s="162">
        <v>96.8</v>
      </c>
      <c r="H199" s="123"/>
      <c r="I199" s="129">
        <v>372655</v>
      </c>
      <c r="J199" s="129">
        <v>2662807</v>
      </c>
      <c r="K199" s="162">
        <v>22.5</v>
      </c>
    </row>
    <row r="200" spans="1:11" ht="12.75">
      <c r="A200" s="1" t="s">
        <v>797</v>
      </c>
      <c r="B200" s="167">
        <v>612</v>
      </c>
      <c r="C200" s="32"/>
      <c r="D200" s="30" t="s">
        <v>136</v>
      </c>
      <c r="E200" s="129">
        <v>503147</v>
      </c>
      <c r="F200" s="129">
        <v>3424784</v>
      </c>
      <c r="G200" s="162">
        <v>400.2</v>
      </c>
      <c r="H200" s="123"/>
      <c r="I200" s="129">
        <v>925945</v>
      </c>
      <c r="J200" s="129">
        <v>6815568</v>
      </c>
      <c r="K200" s="162">
        <v>536.7</v>
      </c>
    </row>
    <row r="201" spans="1:11" ht="12.75">
      <c r="A201" s="1" t="s">
        <v>798</v>
      </c>
      <c r="B201" s="167">
        <v>616</v>
      </c>
      <c r="C201" s="32"/>
      <c r="D201" s="30" t="s">
        <v>137</v>
      </c>
      <c r="E201" s="129">
        <v>850338</v>
      </c>
      <c r="F201" s="129">
        <v>6033245</v>
      </c>
      <c r="G201" s="162">
        <v>-38.1</v>
      </c>
      <c r="H201" s="123"/>
      <c r="I201" s="129">
        <v>1501854</v>
      </c>
      <c r="J201" s="129">
        <v>9573895</v>
      </c>
      <c r="K201" s="162">
        <v>-57.1</v>
      </c>
    </row>
    <row r="202" spans="1:11" ht="12.75">
      <c r="A202" s="1" t="s">
        <v>799</v>
      </c>
      <c r="B202" s="167">
        <v>624</v>
      </c>
      <c r="C202" s="32"/>
      <c r="D202" s="30" t="s">
        <v>138</v>
      </c>
      <c r="E202" s="129">
        <v>2764506</v>
      </c>
      <c r="F202" s="129">
        <v>18947954</v>
      </c>
      <c r="G202" s="162">
        <v>16.3</v>
      </c>
      <c r="H202" s="123"/>
      <c r="I202" s="129">
        <v>5707818</v>
      </c>
      <c r="J202" s="129">
        <v>39131030</v>
      </c>
      <c r="K202" s="162">
        <v>52.9</v>
      </c>
    </row>
    <row r="203" spans="1:11" ht="12.75">
      <c r="A203" s="1" t="s">
        <v>800</v>
      </c>
      <c r="B203" s="167">
        <v>625</v>
      </c>
      <c r="C203" s="32"/>
      <c r="D203" s="30" t="s">
        <v>501</v>
      </c>
      <c r="E203" s="129">
        <v>147</v>
      </c>
      <c r="F203" s="129">
        <v>3349</v>
      </c>
      <c r="G203" s="162">
        <v>77.8</v>
      </c>
      <c r="H203" s="123"/>
      <c r="I203" s="129">
        <v>365</v>
      </c>
      <c r="J203" s="129">
        <v>7147</v>
      </c>
      <c r="K203" s="162">
        <v>-87.6</v>
      </c>
    </row>
    <row r="204" spans="1:11" ht="12.75">
      <c r="A204" s="1" t="s">
        <v>1034</v>
      </c>
      <c r="B204" s="167">
        <v>626</v>
      </c>
      <c r="C204" s="32"/>
      <c r="D204" s="30" t="s">
        <v>139</v>
      </c>
      <c r="E204" s="129" t="s">
        <v>109</v>
      </c>
      <c r="F204" s="129" t="s">
        <v>109</v>
      </c>
      <c r="G204" s="162" t="s">
        <v>109</v>
      </c>
      <c r="H204" s="123"/>
      <c r="I204" s="129">
        <v>111</v>
      </c>
      <c r="J204" s="129">
        <v>4996</v>
      </c>
      <c r="K204" s="296" t="s">
        <v>749</v>
      </c>
    </row>
    <row r="205" spans="1:11" ht="12.75">
      <c r="A205" s="1" t="s">
        <v>801</v>
      </c>
      <c r="B205" s="167">
        <v>628</v>
      </c>
      <c r="C205" s="32"/>
      <c r="D205" s="30" t="s">
        <v>140</v>
      </c>
      <c r="E205" s="129">
        <v>832755</v>
      </c>
      <c r="F205" s="129">
        <v>1897394</v>
      </c>
      <c r="G205" s="162">
        <v>69.6</v>
      </c>
      <c r="H205" s="123"/>
      <c r="I205" s="129">
        <v>2447097</v>
      </c>
      <c r="J205" s="129">
        <v>3138042</v>
      </c>
      <c r="K205" s="162">
        <v>-76.6</v>
      </c>
    </row>
    <row r="206" spans="1:11" ht="12.75">
      <c r="A206" s="1" t="s">
        <v>802</v>
      </c>
      <c r="B206" s="167">
        <v>632</v>
      </c>
      <c r="C206" s="32"/>
      <c r="D206" s="30" t="s">
        <v>141</v>
      </c>
      <c r="E206" s="129">
        <v>11945981</v>
      </c>
      <c r="F206" s="129">
        <v>24740083</v>
      </c>
      <c r="G206" s="162">
        <v>-8.8</v>
      </c>
      <c r="H206" s="123"/>
      <c r="I206" s="129">
        <v>20563394</v>
      </c>
      <c r="J206" s="129">
        <v>42412074</v>
      </c>
      <c r="K206" s="162">
        <v>13.6</v>
      </c>
    </row>
    <row r="207" spans="1:11" ht="12.75">
      <c r="A207" s="1" t="s">
        <v>803</v>
      </c>
      <c r="B207" s="167">
        <v>636</v>
      </c>
      <c r="C207" s="32"/>
      <c r="D207" s="30" t="s">
        <v>142</v>
      </c>
      <c r="E207" s="129">
        <v>5022172</v>
      </c>
      <c r="F207" s="129">
        <v>3207067</v>
      </c>
      <c r="G207" s="162">
        <v>136.4</v>
      </c>
      <c r="H207" s="123"/>
      <c r="I207" s="129">
        <v>6326931</v>
      </c>
      <c r="J207" s="129">
        <v>5470193</v>
      </c>
      <c r="K207" s="162">
        <v>76.3</v>
      </c>
    </row>
    <row r="208" spans="1:11" ht="12.75">
      <c r="A208" s="1" t="s">
        <v>804</v>
      </c>
      <c r="B208" s="167">
        <v>640</v>
      </c>
      <c r="C208" s="32"/>
      <c r="D208" s="30" t="s">
        <v>143</v>
      </c>
      <c r="E208" s="129">
        <v>645485</v>
      </c>
      <c r="F208" s="129">
        <v>617347</v>
      </c>
      <c r="G208" s="162">
        <v>-49.2</v>
      </c>
      <c r="H208" s="123"/>
      <c r="I208" s="129">
        <v>1098118</v>
      </c>
      <c r="J208" s="129">
        <v>1011256</v>
      </c>
      <c r="K208" s="162">
        <v>-56.4</v>
      </c>
    </row>
    <row r="209" spans="1:11" ht="12.75">
      <c r="A209" s="1" t="s">
        <v>805</v>
      </c>
      <c r="B209" s="167">
        <v>644</v>
      </c>
      <c r="C209" s="32"/>
      <c r="D209" s="30" t="s">
        <v>144</v>
      </c>
      <c r="E209" s="129">
        <v>281540</v>
      </c>
      <c r="F209" s="129">
        <v>924299</v>
      </c>
      <c r="G209" s="162">
        <v>-70.8</v>
      </c>
      <c r="H209" s="123"/>
      <c r="I209" s="129">
        <v>611906</v>
      </c>
      <c r="J209" s="129">
        <v>2420334</v>
      </c>
      <c r="K209" s="162">
        <v>-59.5</v>
      </c>
    </row>
    <row r="210" spans="1:11" ht="12.75">
      <c r="A210" s="1" t="s">
        <v>806</v>
      </c>
      <c r="B210" s="167">
        <v>647</v>
      </c>
      <c r="C210" s="32"/>
      <c r="D210" s="30" t="s">
        <v>145</v>
      </c>
      <c r="E210" s="129">
        <v>5806724</v>
      </c>
      <c r="F210" s="129">
        <v>12304870</v>
      </c>
      <c r="G210" s="162">
        <v>26.8</v>
      </c>
      <c r="H210" s="123"/>
      <c r="I210" s="129">
        <v>9907528</v>
      </c>
      <c r="J210" s="129">
        <v>24880351</v>
      </c>
      <c r="K210" s="162">
        <v>37.4</v>
      </c>
    </row>
    <row r="211" spans="1:11" ht="12.75">
      <c r="A211" s="1" t="s">
        <v>807</v>
      </c>
      <c r="B211" s="167">
        <v>649</v>
      </c>
      <c r="C211" s="32"/>
      <c r="D211" s="30" t="s">
        <v>146</v>
      </c>
      <c r="E211" s="129">
        <v>221391</v>
      </c>
      <c r="F211" s="129">
        <v>1306569</v>
      </c>
      <c r="G211" s="162">
        <v>-77.5</v>
      </c>
      <c r="H211" s="123"/>
      <c r="I211" s="129">
        <v>446348</v>
      </c>
      <c r="J211" s="129">
        <v>1600914</v>
      </c>
      <c r="K211" s="162">
        <v>-74</v>
      </c>
    </row>
    <row r="212" spans="1:11" ht="12.75">
      <c r="A212" s="1" t="s">
        <v>808</v>
      </c>
      <c r="B212" s="167">
        <v>653</v>
      </c>
      <c r="C212" s="32"/>
      <c r="D212" s="30" t="s">
        <v>147</v>
      </c>
      <c r="E212" s="129">
        <v>5548</v>
      </c>
      <c r="F212" s="129">
        <v>264709</v>
      </c>
      <c r="G212" s="162">
        <v>49.9</v>
      </c>
      <c r="H212" s="123"/>
      <c r="I212" s="129">
        <v>2832569</v>
      </c>
      <c r="J212" s="129">
        <v>1315094</v>
      </c>
      <c r="K212" s="162">
        <v>348.4</v>
      </c>
    </row>
    <row r="213" spans="1:11" ht="12.75">
      <c r="A213" s="1" t="s">
        <v>809</v>
      </c>
      <c r="B213" s="167">
        <v>660</v>
      </c>
      <c r="C213" s="32"/>
      <c r="D213" s="30" t="s">
        <v>148</v>
      </c>
      <c r="E213" s="129">
        <v>175947</v>
      </c>
      <c r="F213" s="129">
        <v>287959</v>
      </c>
      <c r="G213" s="162">
        <v>118.1</v>
      </c>
      <c r="H213" s="123"/>
      <c r="I213" s="129">
        <v>585624</v>
      </c>
      <c r="J213" s="129">
        <v>1076158</v>
      </c>
      <c r="K213" s="162">
        <v>254.7</v>
      </c>
    </row>
    <row r="214" spans="1:11" ht="12.75">
      <c r="A214" s="1" t="s">
        <v>810</v>
      </c>
      <c r="B214" s="167">
        <v>662</v>
      </c>
      <c r="C214" s="32"/>
      <c r="D214" s="30" t="s">
        <v>149</v>
      </c>
      <c r="E214" s="129">
        <v>1546892</v>
      </c>
      <c r="F214" s="129">
        <v>1682928</v>
      </c>
      <c r="G214" s="162">
        <v>-31.9</v>
      </c>
      <c r="H214" s="123"/>
      <c r="I214" s="129">
        <v>3029434</v>
      </c>
      <c r="J214" s="129">
        <v>2661859</v>
      </c>
      <c r="K214" s="162">
        <v>-21.4</v>
      </c>
    </row>
    <row r="215" spans="1:11" ht="12.75">
      <c r="A215" s="1" t="s">
        <v>811</v>
      </c>
      <c r="B215" s="167">
        <v>664</v>
      </c>
      <c r="C215" s="32"/>
      <c r="D215" s="30" t="s">
        <v>150</v>
      </c>
      <c r="E215" s="129">
        <v>8855002</v>
      </c>
      <c r="F215" s="129">
        <v>31535517</v>
      </c>
      <c r="G215" s="162">
        <v>5.7</v>
      </c>
      <c r="H215" s="123"/>
      <c r="I215" s="129">
        <v>18133440</v>
      </c>
      <c r="J215" s="129">
        <v>77073030</v>
      </c>
      <c r="K215" s="162">
        <v>55</v>
      </c>
    </row>
    <row r="216" spans="1:11" ht="12.75">
      <c r="A216" s="1" t="s">
        <v>812</v>
      </c>
      <c r="B216" s="167">
        <v>666</v>
      </c>
      <c r="C216" s="32"/>
      <c r="D216" s="30" t="s">
        <v>151</v>
      </c>
      <c r="E216" s="129">
        <v>13426</v>
      </c>
      <c r="F216" s="129">
        <v>392518</v>
      </c>
      <c r="G216" s="162">
        <v>-54.3</v>
      </c>
      <c r="H216" s="123"/>
      <c r="I216" s="129">
        <v>67983</v>
      </c>
      <c r="J216" s="129">
        <v>1247774</v>
      </c>
      <c r="K216" s="162">
        <v>-30.9</v>
      </c>
    </row>
    <row r="217" spans="1:11" ht="12.75">
      <c r="A217" s="1" t="s">
        <v>813</v>
      </c>
      <c r="B217" s="167">
        <v>667</v>
      </c>
      <c r="C217" s="32"/>
      <c r="D217" s="30" t="s">
        <v>152</v>
      </c>
      <c r="E217" s="129" t="s">
        <v>109</v>
      </c>
      <c r="F217" s="129" t="s">
        <v>109</v>
      </c>
      <c r="G217" s="162">
        <v>-100</v>
      </c>
      <c r="H217" s="123"/>
      <c r="I217" s="129">
        <v>316</v>
      </c>
      <c r="J217" s="129">
        <v>16870</v>
      </c>
      <c r="K217" s="162">
        <v>818.8</v>
      </c>
    </row>
    <row r="218" spans="1:11" ht="12.75">
      <c r="A218" s="1" t="s">
        <v>814</v>
      </c>
      <c r="B218" s="167">
        <v>669</v>
      </c>
      <c r="C218" s="32"/>
      <c r="D218" s="30" t="s">
        <v>153</v>
      </c>
      <c r="E218" s="129">
        <v>31866</v>
      </c>
      <c r="F218" s="129">
        <v>343479</v>
      </c>
      <c r="G218" s="162">
        <v>-18.8</v>
      </c>
      <c r="H218" s="123"/>
      <c r="I218" s="129">
        <v>114957</v>
      </c>
      <c r="J218" s="129">
        <v>897027</v>
      </c>
      <c r="K218" s="162">
        <v>21.6</v>
      </c>
    </row>
    <row r="219" spans="1:11" ht="12.75">
      <c r="A219" s="1" t="s">
        <v>815</v>
      </c>
      <c r="B219" s="167">
        <v>672</v>
      </c>
      <c r="C219" s="32"/>
      <c r="D219" s="30" t="s">
        <v>154</v>
      </c>
      <c r="E219" s="129">
        <v>1576</v>
      </c>
      <c r="F219" s="129">
        <v>175419</v>
      </c>
      <c r="G219" s="162">
        <v>185</v>
      </c>
      <c r="H219" s="123"/>
      <c r="I219" s="129">
        <v>1578</v>
      </c>
      <c r="J219" s="129">
        <v>175764</v>
      </c>
      <c r="K219" s="162">
        <v>51.6</v>
      </c>
    </row>
    <row r="220" spans="1:11" ht="12.75">
      <c r="A220" s="1" t="s">
        <v>816</v>
      </c>
      <c r="B220" s="167">
        <v>675</v>
      </c>
      <c r="C220" s="32"/>
      <c r="D220" s="30" t="s">
        <v>155</v>
      </c>
      <c r="E220" s="129" t="s">
        <v>109</v>
      </c>
      <c r="F220" s="129" t="s">
        <v>109</v>
      </c>
      <c r="G220" s="162" t="s">
        <v>109</v>
      </c>
      <c r="H220" s="123"/>
      <c r="I220" s="129" t="s">
        <v>109</v>
      </c>
      <c r="J220" s="129" t="s">
        <v>109</v>
      </c>
      <c r="K220" s="162" t="s">
        <v>109</v>
      </c>
    </row>
    <row r="221" spans="1:11" ht="12.75">
      <c r="A221" s="1" t="s">
        <v>817</v>
      </c>
      <c r="B221" s="167">
        <v>676</v>
      </c>
      <c r="C221" s="32"/>
      <c r="D221" s="30" t="s">
        <v>156</v>
      </c>
      <c r="E221" s="129">
        <v>3245</v>
      </c>
      <c r="F221" s="129">
        <v>56670</v>
      </c>
      <c r="G221" s="162" t="s">
        <v>749</v>
      </c>
      <c r="H221" s="123"/>
      <c r="I221" s="129">
        <v>4506</v>
      </c>
      <c r="J221" s="129">
        <v>87745</v>
      </c>
      <c r="K221" s="162" t="s">
        <v>749</v>
      </c>
    </row>
    <row r="222" spans="1:11" ht="12.75">
      <c r="A222" s="1" t="s">
        <v>818</v>
      </c>
      <c r="B222" s="167">
        <v>680</v>
      </c>
      <c r="C222" s="32"/>
      <c r="D222" s="30" t="s">
        <v>157</v>
      </c>
      <c r="E222" s="129">
        <v>540589</v>
      </c>
      <c r="F222" s="129">
        <v>6745027</v>
      </c>
      <c r="G222" s="162">
        <v>2.3</v>
      </c>
      <c r="H222" s="123"/>
      <c r="I222" s="129">
        <v>907883</v>
      </c>
      <c r="J222" s="129">
        <v>12769130</v>
      </c>
      <c r="K222" s="162">
        <v>15</v>
      </c>
    </row>
    <row r="223" spans="1:12" ht="14.25">
      <c r="A223" s="576" t="s">
        <v>940</v>
      </c>
      <c r="B223" s="576"/>
      <c r="C223" s="576"/>
      <c r="D223" s="576"/>
      <c r="E223" s="576"/>
      <c r="F223" s="576"/>
      <c r="G223" s="576"/>
      <c r="H223" s="576"/>
      <c r="I223" s="576"/>
      <c r="J223" s="576"/>
      <c r="K223" s="576"/>
      <c r="L223" s="540"/>
    </row>
    <row r="224" spans="2:11" ht="12.75">
      <c r="B224" s="164"/>
      <c r="D224" s="1"/>
      <c r="E224" s="4"/>
      <c r="F224" s="2"/>
      <c r="I224" s="40"/>
      <c r="J224" s="82"/>
      <c r="K224" s="148"/>
    </row>
    <row r="225" spans="1:12" ht="17.25" customHeight="1">
      <c r="A225" s="577" t="s">
        <v>1262</v>
      </c>
      <c r="B225" s="544"/>
      <c r="C225" s="578" t="s">
        <v>1245</v>
      </c>
      <c r="D225" s="447"/>
      <c r="E225" s="541" t="s">
        <v>1204</v>
      </c>
      <c r="F225" s="551"/>
      <c r="G225" s="551"/>
      <c r="H225" s="543"/>
      <c r="I225" s="502" t="s">
        <v>1215</v>
      </c>
      <c r="J225" s="551"/>
      <c r="K225" s="551"/>
      <c r="L225" s="552"/>
    </row>
    <row r="226" spans="1:12" ht="16.5" customHeight="1">
      <c r="A226" s="559"/>
      <c r="B226" s="545"/>
      <c r="C226" s="564"/>
      <c r="D226" s="494"/>
      <c r="E226" s="86" t="s">
        <v>487</v>
      </c>
      <c r="F226" s="553" t="s">
        <v>488</v>
      </c>
      <c r="G226" s="554"/>
      <c r="H226" s="555"/>
      <c r="I226" s="158" t="s">
        <v>487</v>
      </c>
      <c r="J226" s="570" t="s">
        <v>488</v>
      </c>
      <c r="K226" s="571"/>
      <c r="L226" s="540"/>
    </row>
    <row r="227" spans="1:12" ht="12.75" customHeight="1">
      <c r="A227" s="559"/>
      <c r="B227" s="545"/>
      <c r="C227" s="564"/>
      <c r="D227" s="494"/>
      <c r="E227" s="572" t="s">
        <v>114</v>
      </c>
      <c r="F227" s="566" t="s">
        <v>110</v>
      </c>
      <c r="G227" s="575" t="s">
        <v>1244</v>
      </c>
      <c r="H227" s="548"/>
      <c r="I227" s="566" t="s">
        <v>114</v>
      </c>
      <c r="J227" s="566" t="s">
        <v>110</v>
      </c>
      <c r="K227" s="547" t="s">
        <v>1250</v>
      </c>
      <c r="L227" s="556"/>
    </row>
    <row r="228" spans="1:12" ht="12.75" customHeight="1">
      <c r="A228" s="559"/>
      <c r="B228" s="545"/>
      <c r="C228" s="564"/>
      <c r="D228" s="494"/>
      <c r="E228" s="573"/>
      <c r="F228" s="567"/>
      <c r="G228" s="564"/>
      <c r="H228" s="465"/>
      <c r="I228" s="567"/>
      <c r="J228" s="567"/>
      <c r="K228" s="549"/>
      <c r="L228" s="557"/>
    </row>
    <row r="229" spans="1:12" ht="12.75" customHeight="1">
      <c r="A229" s="559"/>
      <c r="B229" s="545"/>
      <c r="C229" s="564"/>
      <c r="D229" s="494"/>
      <c r="E229" s="573"/>
      <c r="F229" s="567"/>
      <c r="G229" s="564"/>
      <c r="H229" s="465"/>
      <c r="I229" s="567"/>
      <c r="J229" s="567"/>
      <c r="K229" s="549"/>
      <c r="L229" s="557"/>
    </row>
    <row r="230" spans="1:12" ht="27" customHeight="1">
      <c r="A230" s="560"/>
      <c r="B230" s="546"/>
      <c r="C230" s="565"/>
      <c r="D230" s="495"/>
      <c r="E230" s="574"/>
      <c r="F230" s="568"/>
      <c r="G230" s="565"/>
      <c r="H230" s="466"/>
      <c r="I230" s="568"/>
      <c r="J230" s="568"/>
      <c r="K230" s="550"/>
      <c r="L230" s="558"/>
    </row>
    <row r="231" spans="1:10" ht="12.75">
      <c r="A231" s="1"/>
      <c r="B231" s="165"/>
      <c r="C231" s="32"/>
      <c r="D231" s="30"/>
      <c r="E231" s="4"/>
      <c r="F231" s="2"/>
      <c r="I231" s="4"/>
      <c r="J231" s="2"/>
    </row>
    <row r="232" spans="2:4" ht="12.75">
      <c r="B232" s="167"/>
      <c r="C232" s="39" t="s">
        <v>879</v>
      </c>
      <c r="D232" s="43"/>
    </row>
    <row r="233" spans="1:4" ht="12.75">
      <c r="A233" s="1"/>
      <c r="B233" s="167"/>
      <c r="C233" s="32"/>
      <c r="D233" s="30"/>
    </row>
    <row r="234" spans="1:11" ht="12.75">
      <c r="A234" s="1" t="s">
        <v>819</v>
      </c>
      <c r="B234" s="167">
        <v>684</v>
      </c>
      <c r="C234" s="32"/>
      <c r="D234" s="30" t="s">
        <v>158</v>
      </c>
      <c r="E234" s="129">
        <v>843</v>
      </c>
      <c r="F234" s="129">
        <v>20327</v>
      </c>
      <c r="G234" s="296" t="s">
        <v>749</v>
      </c>
      <c r="H234" s="123"/>
      <c r="I234" s="129">
        <v>3848</v>
      </c>
      <c r="J234" s="129">
        <v>42361</v>
      </c>
      <c r="K234" s="162" t="s">
        <v>749</v>
      </c>
    </row>
    <row r="235" spans="1:11" ht="12.75">
      <c r="A235" s="1" t="s">
        <v>820</v>
      </c>
      <c r="B235" s="167">
        <v>690</v>
      </c>
      <c r="C235" s="32"/>
      <c r="D235" s="30" t="s">
        <v>159</v>
      </c>
      <c r="E235" s="129">
        <v>887197</v>
      </c>
      <c r="F235" s="129">
        <v>3070084</v>
      </c>
      <c r="G235" s="162">
        <v>-35.4</v>
      </c>
      <c r="H235" s="123"/>
      <c r="I235" s="129">
        <v>1806483</v>
      </c>
      <c r="J235" s="129">
        <v>6565518</v>
      </c>
      <c r="K235" s="162">
        <v>-11.2</v>
      </c>
    </row>
    <row r="236" spans="1:11" ht="12.75">
      <c r="A236" s="1" t="s">
        <v>821</v>
      </c>
      <c r="B236" s="167">
        <v>696</v>
      </c>
      <c r="C236" s="32"/>
      <c r="D236" s="30" t="s">
        <v>160</v>
      </c>
      <c r="E236" s="129">
        <v>3566</v>
      </c>
      <c r="F236" s="129">
        <v>24292</v>
      </c>
      <c r="G236" s="162">
        <v>791.1</v>
      </c>
      <c r="H236" s="123"/>
      <c r="I236" s="129">
        <v>3566</v>
      </c>
      <c r="J236" s="129">
        <v>24292</v>
      </c>
      <c r="K236" s="162">
        <v>198.5</v>
      </c>
    </row>
    <row r="237" spans="1:11" ht="12.75">
      <c r="A237" s="1" t="s">
        <v>822</v>
      </c>
      <c r="B237" s="167">
        <v>700</v>
      </c>
      <c r="C237" s="32"/>
      <c r="D237" s="30" t="s">
        <v>161</v>
      </c>
      <c r="E237" s="129">
        <v>558984</v>
      </c>
      <c r="F237" s="129">
        <v>2469018</v>
      </c>
      <c r="G237" s="162">
        <v>85.1</v>
      </c>
      <c r="H237" s="123"/>
      <c r="I237" s="129">
        <v>1487514</v>
      </c>
      <c r="J237" s="129">
        <v>6296984</v>
      </c>
      <c r="K237" s="162">
        <v>124.7</v>
      </c>
    </row>
    <row r="238" spans="1:11" ht="12.75">
      <c r="A238" s="1" t="s">
        <v>823</v>
      </c>
      <c r="B238" s="167">
        <v>701</v>
      </c>
      <c r="C238" s="32"/>
      <c r="D238" s="30" t="s">
        <v>162</v>
      </c>
      <c r="E238" s="129">
        <v>1070037</v>
      </c>
      <c r="F238" s="129">
        <v>13072032</v>
      </c>
      <c r="G238" s="162">
        <v>7.2</v>
      </c>
      <c r="H238" s="123"/>
      <c r="I238" s="129">
        <v>2084387</v>
      </c>
      <c r="J238" s="129">
        <v>24968648</v>
      </c>
      <c r="K238" s="162">
        <v>-3.5</v>
      </c>
    </row>
    <row r="239" spans="1:11" ht="12.75">
      <c r="A239" s="1" t="s">
        <v>824</v>
      </c>
      <c r="B239" s="167">
        <v>703</v>
      </c>
      <c r="C239" s="32"/>
      <c r="D239" s="30" t="s">
        <v>163</v>
      </c>
      <c r="E239" s="129">
        <v>5543</v>
      </c>
      <c r="F239" s="129">
        <v>45150</v>
      </c>
      <c r="G239" s="162">
        <v>-22.8</v>
      </c>
      <c r="H239" s="123"/>
      <c r="I239" s="129">
        <v>14069</v>
      </c>
      <c r="J239" s="129">
        <v>145547</v>
      </c>
      <c r="K239" s="162">
        <v>2.4</v>
      </c>
    </row>
    <row r="240" spans="1:11" ht="12.75">
      <c r="A240" s="1" t="s">
        <v>825</v>
      </c>
      <c r="B240" s="167">
        <v>706</v>
      </c>
      <c r="C240" s="32"/>
      <c r="D240" s="30" t="s">
        <v>164</v>
      </c>
      <c r="E240" s="129">
        <v>1218428</v>
      </c>
      <c r="F240" s="129">
        <v>12740377</v>
      </c>
      <c r="G240" s="162">
        <v>24.8</v>
      </c>
      <c r="H240" s="123"/>
      <c r="I240" s="129">
        <v>2892203</v>
      </c>
      <c r="J240" s="129">
        <v>29878723</v>
      </c>
      <c r="K240" s="162">
        <v>64.7</v>
      </c>
    </row>
    <row r="241" spans="1:11" ht="12.75">
      <c r="A241" s="1" t="s">
        <v>826</v>
      </c>
      <c r="B241" s="167">
        <v>708</v>
      </c>
      <c r="C241" s="32"/>
      <c r="D241" s="30" t="s">
        <v>165</v>
      </c>
      <c r="E241" s="129">
        <v>675971</v>
      </c>
      <c r="F241" s="129">
        <v>7375304</v>
      </c>
      <c r="G241" s="162">
        <v>12</v>
      </c>
      <c r="H241" s="123"/>
      <c r="I241" s="129">
        <v>1489355</v>
      </c>
      <c r="J241" s="129">
        <v>12982213</v>
      </c>
      <c r="K241" s="162">
        <v>13.5</v>
      </c>
    </row>
    <row r="242" spans="1:11" ht="12.75">
      <c r="A242" s="1" t="s">
        <v>827</v>
      </c>
      <c r="B242" s="167">
        <v>716</v>
      </c>
      <c r="C242" s="32"/>
      <c r="D242" s="30" t="s">
        <v>166</v>
      </c>
      <c r="E242" s="129">
        <v>94743</v>
      </c>
      <c r="F242" s="129">
        <v>232403</v>
      </c>
      <c r="G242" s="162">
        <v>38.9</v>
      </c>
      <c r="H242" s="123"/>
      <c r="I242" s="129">
        <v>137520</v>
      </c>
      <c r="J242" s="129">
        <v>347134</v>
      </c>
      <c r="K242" s="162">
        <v>35.4</v>
      </c>
    </row>
    <row r="243" spans="1:11" ht="12.75">
      <c r="A243" s="1" t="s">
        <v>828</v>
      </c>
      <c r="B243" s="167">
        <v>720</v>
      </c>
      <c r="C243" s="32"/>
      <c r="D243" s="30" t="s">
        <v>167</v>
      </c>
      <c r="E243" s="129">
        <v>25214025</v>
      </c>
      <c r="F243" s="129">
        <v>164567187</v>
      </c>
      <c r="G243" s="162">
        <v>1.2</v>
      </c>
      <c r="H243" s="123"/>
      <c r="I243" s="129">
        <v>45607239</v>
      </c>
      <c r="J243" s="129">
        <v>299290606</v>
      </c>
      <c r="K243" s="162">
        <v>9.4</v>
      </c>
    </row>
    <row r="244" spans="1:11" ht="12.75">
      <c r="A244" s="1" t="s">
        <v>829</v>
      </c>
      <c r="B244" s="167">
        <v>724</v>
      </c>
      <c r="C244" s="32"/>
      <c r="D244" s="30" t="s">
        <v>168</v>
      </c>
      <c r="E244" s="129">
        <v>25720</v>
      </c>
      <c r="F244" s="129">
        <v>165573</v>
      </c>
      <c r="G244" s="162">
        <v>881.1</v>
      </c>
      <c r="H244" s="123"/>
      <c r="I244" s="129">
        <v>25720</v>
      </c>
      <c r="J244" s="129">
        <v>165573</v>
      </c>
      <c r="K244" s="162">
        <v>881.1</v>
      </c>
    </row>
    <row r="245" spans="1:11" ht="12.75">
      <c r="A245" s="1" t="s">
        <v>830</v>
      </c>
      <c r="B245" s="167">
        <v>728</v>
      </c>
      <c r="C245" s="32"/>
      <c r="D245" s="30" t="s">
        <v>169</v>
      </c>
      <c r="E245" s="129">
        <v>1960673</v>
      </c>
      <c r="F245" s="129">
        <v>36829239</v>
      </c>
      <c r="G245" s="162">
        <v>36.2</v>
      </c>
      <c r="H245" s="123"/>
      <c r="I245" s="129">
        <v>3961953</v>
      </c>
      <c r="J245" s="129">
        <v>75467785</v>
      </c>
      <c r="K245" s="162">
        <v>58.2</v>
      </c>
    </row>
    <row r="246" spans="1:11" ht="12.75">
      <c r="A246" s="1" t="s">
        <v>831</v>
      </c>
      <c r="B246" s="167">
        <v>732</v>
      </c>
      <c r="C246" s="32"/>
      <c r="D246" s="30" t="s">
        <v>170</v>
      </c>
      <c r="E246" s="129">
        <v>1903408</v>
      </c>
      <c r="F246" s="129">
        <v>43321163</v>
      </c>
      <c r="G246" s="162">
        <v>24.3</v>
      </c>
      <c r="H246" s="123"/>
      <c r="I246" s="129">
        <v>4372523</v>
      </c>
      <c r="J246" s="129">
        <v>93592023</v>
      </c>
      <c r="K246" s="162">
        <v>6.2</v>
      </c>
    </row>
    <row r="247" spans="1:11" ht="12.75">
      <c r="A247" s="1" t="s">
        <v>832</v>
      </c>
      <c r="B247" s="167">
        <v>736</v>
      </c>
      <c r="C247" s="32"/>
      <c r="D247" s="30" t="s">
        <v>171</v>
      </c>
      <c r="E247" s="129">
        <v>615469</v>
      </c>
      <c r="F247" s="129">
        <v>15865890</v>
      </c>
      <c r="G247" s="162">
        <v>-50.6</v>
      </c>
      <c r="H247" s="123"/>
      <c r="I247" s="129">
        <v>1269127</v>
      </c>
      <c r="J247" s="129">
        <v>36838932</v>
      </c>
      <c r="K247" s="162">
        <v>-28.7</v>
      </c>
    </row>
    <row r="248" spans="1:11" ht="12.75">
      <c r="A248" s="1" t="s">
        <v>833</v>
      </c>
      <c r="B248" s="167">
        <v>740</v>
      </c>
      <c r="C248" s="32"/>
      <c r="D248" s="30" t="s">
        <v>172</v>
      </c>
      <c r="E248" s="129">
        <v>1634725</v>
      </c>
      <c r="F248" s="129">
        <v>16262048</v>
      </c>
      <c r="G248" s="162">
        <v>8.8</v>
      </c>
      <c r="H248" s="123"/>
      <c r="I248" s="129">
        <v>3476564</v>
      </c>
      <c r="J248" s="129">
        <v>32293440</v>
      </c>
      <c r="K248" s="162">
        <v>25.1</v>
      </c>
    </row>
    <row r="249" spans="1:11" ht="12.75">
      <c r="A249" s="1" t="s">
        <v>834</v>
      </c>
      <c r="B249" s="167">
        <v>743</v>
      </c>
      <c r="C249" s="32"/>
      <c r="D249" s="30" t="s">
        <v>173</v>
      </c>
      <c r="E249" s="129" t="s">
        <v>109</v>
      </c>
      <c r="F249" s="129" t="s">
        <v>109</v>
      </c>
      <c r="G249" s="162">
        <v>-100</v>
      </c>
      <c r="H249" s="123"/>
      <c r="I249" s="129" t="s">
        <v>109</v>
      </c>
      <c r="J249" s="129" t="s">
        <v>109</v>
      </c>
      <c r="K249" s="162">
        <v>-100</v>
      </c>
    </row>
    <row r="250" spans="1:11" s="17" customFormat="1" ht="42.75" customHeight="1">
      <c r="A250" s="121" t="s">
        <v>700</v>
      </c>
      <c r="B250" s="166" t="s">
        <v>700</v>
      </c>
      <c r="C250" s="581" t="s">
        <v>1078</v>
      </c>
      <c r="D250" s="582"/>
      <c r="E250" s="126">
        <v>2689244</v>
      </c>
      <c r="F250" s="126">
        <v>14790276</v>
      </c>
      <c r="G250" s="159">
        <v>2.7</v>
      </c>
      <c r="H250" s="124"/>
      <c r="I250" s="126">
        <v>5003797</v>
      </c>
      <c r="J250" s="126">
        <v>33465215</v>
      </c>
      <c r="K250" s="159">
        <v>40.5</v>
      </c>
    </row>
    <row r="251" spans="1:11" s="17" customFormat="1" ht="24" customHeight="1">
      <c r="A251" s="1" t="s">
        <v>835</v>
      </c>
      <c r="B251" s="167">
        <v>800</v>
      </c>
      <c r="C251" s="32"/>
      <c r="D251" s="30" t="s">
        <v>174</v>
      </c>
      <c r="E251" s="129">
        <v>2299869</v>
      </c>
      <c r="F251" s="129">
        <v>13351704</v>
      </c>
      <c r="G251" s="162">
        <v>-3</v>
      </c>
      <c r="H251" s="123"/>
      <c r="I251" s="129">
        <v>4028151</v>
      </c>
      <c r="J251" s="129">
        <v>30760679</v>
      </c>
      <c r="K251" s="162">
        <v>37.5</v>
      </c>
    </row>
    <row r="252" spans="1:11" ht="12.75">
      <c r="A252" s="1" t="s">
        <v>836</v>
      </c>
      <c r="B252" s="167">
        <v>801</v>
      </c>
      <c r="C252" s="32"/>
      <c r="D252" s="30" t="s">
        <v>175</v>
      </c>
      <c r="E252" s="129" t="s">
        <v>109</v>
      </c>
      <c r="F252" s="129" t="s">
        <v>109</v>
      </c>
      <c r="G252" s="162">
        <v>-100</v>
      </c>
      <c r="H252" s="123"/>
      <c r="I252" s="129" t="s">
        <v>109</v>
      </c>
      <c r="J252" s="129" t="s">
        <v>109</v>
      </c>
      <c r="K252" s="162">
        <v>-100</v>
      </c>
    </row>
    <row r="253" spans="1:11" ht="12.75">
      <c r="A253" s="1" t="s">
        <v>837</v>
      </c>
      <c r="B253" s="167">
        <v>803</v>
      </c>
      <c r="C253" s="32"/>
      <c r="D253" s="30" t="s">
        <v>176</v>
      </c>
      <c r="E253" s="129" t="s">
        <v>109</v>
      </c>
      <c r="F253" s="129" t="s">
        <v>109</v>
      </c>
      <c r="G253" s="162" t="s">
        <v>109</v>
      </c>
      <c r="H253" s="123"/>
      <c r="I253" s="129" t="s">
        <v>109</v>
      </c>
      <c r="J253" s="129" t="s">
        <v>109</v>
      </c>
      <c r="K253" s="162" t="s">
        <v>109</v>
      </c>
    </row>
    <row r="254" spans="1:11" ht="12.75">
      <c r="A254" s="1" t="s">
        <v>838</v>
      </c>
      <c r="B254" s="167">
        <v>804</v>
      </c>
      <c r="C254" s="32"/>
      <c r="D254" s="30" t="s">
        <v>177</v>
      </c>
      <c r="E254" s="129">
        <v>385479</v>
      </c>
      <c r="F254" s="129">
        <v>1361318</v>
      </c>
      <c r="G254" s="162">
        <v>130.2</v>
      </c>
      <c r="H254" s="123"/>
      <c r="I254" s="129">
        <v>971719</v>
      </c>
      <c r="J254" s="129">
        <v>2626568</v>
      </c>
      <c r="K254" s="162">
        <v>93.5</v>
      </c>
    </row>
    <row r="255" spans="1:11" ht="12.75">
      <c r="A255" s="1" t="s">
        <v>839</v>
      </c>
      <c r="B255" s="167">
        <v>806</v>
      </c>
      <c r="C255" s="32"/>
      <c r="D255" s="30" t="s">
        <v>178</v>
      </c>
      <c r="E255" s="129" t="s">
        <v>109</v>
      </c>
      <c r="F255" s="129" t="s">
        <v>109</v>
      </c>
      <c r="G255" s="162" t="s">
        <v>109</v>
      </c>
      <c r="H255" s="123"/>
      <c r="I255" s="129" t="s">
        <v>109</v>
      </c>
      <c r="J255" s="129" t="s">
        <v>109</v>
      </c>
      <c r="K255" s="162" t="s">
        <v>109</v>
      </c>
    </row>
    <row r="256" spans="1:11" ht="12.75">
      <c r="A256" s="1" t="s">
        <v>840</v>
      </c>
      <c r="B256" s="167">
        <v>807</v>
      </c>
      <c r="C256" s="32"/>
      <c r="D256" s="30" t="s">
        <v>179</v>
      </c>
      <c r="E256" s="129" t="s">
        <v>109</v>
      </c>
      <c r="F256" s="129" t="s">
        <v>109</v>
      </c>
      <c r="G256" s="162" t="s">
        <v>109</v>
      </c>
      <c r="H256" s="123"/>
      <c r="I256" s="129" t="s">
        <v>109</v>
      </c>
      <c r="J256" s="129" t="s">
        <v>109</v>
      </c>
      <c r="K256" s="162" t="s">
        <v>109</v>
      </c>
    </row>
    <row r="257" spans="1:11" ht="12.75">
      <c r="A257" s="1" t="s">
        <v>841</v>
      </c>
      <c r="B257" s="167">
        <v>809</v>
      </c>
      <c r="C257" s="32"/>
      <c r="D257" s="30" t="s">
        <v>180</v>
      </c>
      <c r="E257" s="129">
        <v>51</v>
      </c>
      <c r="F257" s="129">
        <v>919</v>
      </c>
      <c r="G257" s="162">
        <v>-92.8</v>
      </c>
      <c r="H257" s="123"/>
      <c r="I257" s="129">
        <v>55</v>
      </c>
      <c r="J257" s="129">
        <v>1128</v>
      </c>
      <c r="K257" s="162">
        <v>-93.5</v>
      </c>
    </row>
    <row r="258" spans="1:11" ht="12.75">
      <c r="A258" s="1" t="s">
        <v>842</v>
      </c>
      <c r="B258" s="167">
        <v>811</v>
      </c>
      <c r="C258" s="32"/>
      <c r="D258" s="30" t="s">
        <v>181</v>
      </c>
      <c r="E258" s="129" t="s">
        <v>109</v>
      </c>
      <c r="F258" s="129" t="s">
        <v>109</v>
      </c>
      <c r="G258" s="162" t="s">
        <v>109</v>
      </c>
      <c r="H258" s="123"/>
      <c r="I258" s="129" t="s">
        <v>109</v>
      </c>
      <c r="J258" s="129" t="s">
        <v>109</v>
      </c>
      <c r="K258" s="162" t="s">
        <v>109</v>
      </c>
    </row>
    <row r="259" spans="1:11" ht="12.75">
      <c r="A259" s="1" t="s">
        <v>843</v>
      </c>
      <c r="B259" s="167">
        <v>812</v>
      </c>
      <c r="C259" s="32"/>
      <c r="D259" s="30" t="s">
        <v>182</v>
      </c>
      <c r="E259" s="129" t="s">
        <v>109</v>
      </c>
      <c r="F259" s="129" t="s">
        <v>109</v>
      </c>
      <c r="G259" s="162" t="s">
        <v>109</v>
      </c>
      <c r="H259" s="123"/>
      <c r="I259" s="129" t="s">
        <v>109</v>
      </c>
      <c r="J259" s="129" t="s">
        <v>109</v>
      </c>
      <c r="K259" s="162" t="s">
        <v>109</v>
      </c>
    </row>
    <row r="260" spans="1:11" ht="12.75">
      <c r="A260" s="1" t="s">
        <v>844</v>
      </c>
      <c r="B260" s="167">
        <v>813</v>
      </c>
      <c r="C260" s="32"/>
      <c r="D260" s="30" t="s">
        <v>183</v>
      </c>
      <c r="E260" s="129" t="s">
        <v>109</v>
      </c>
      <c r="F260" s="129" t="s">
        <v>109</v>
      </c>
      <c r="G260" s="162" t="s">
        <v>109</v>
      </c>
      <c r="H260" s="123"/>
      <c r="I260" s="129" t="s">
        <v>109</v>
      </c>
      <c r="J260" s="129" t="s">
        <v>109</v>
      </c>
      <c r="K260" s="162" t="s">
        <v>109</v>
      </c>
    </row>
    <row r="261" spans="1:11" ht="12.75">
      <c r="A261" s="1" t="s">
        <v>845</v>
      </c>
      <c r="B261" s="167">
        <v>815</v>
      </c>
      <c r="C261" s="32"/>
      <c r="D261" s="30" t="s">
        <v>184</v>
      </c>
      <c r="E261" s="129">
        <v>3613</v>
      </c>
      <c r="F261" s="129">
        <v>58124</v>
      </c>
      <c r="G261" s="162" t="s">
        <v>749</v>
      </c>
      <c r="H261" s="123"/>
      <c r="I261" s="129">
        <v>3628</v>
      </c>
      <c r="J261" s="129">
        <v>58273</v>
      </c>
      <c r="K261" s="162" t="s">
        <v>749</v>
      </c>
    </row>
    <row r="262" spans="1:11" ht="12.75">
      <c r="A262" s="1" t="s">
        <v>846</v>
      </c>
      <c r="B262" s="167">
        <v>816</v>
      </c>
      <c r="C262" s="32"/>
      <c r="D262" s="30" t="s">
        <v>185</v>
      </c>
      <c r="E262" s="129" t="s">
        <v>109</v>
      </c>
      <c r="F262" s="129" t="s">
        <v>109</v>
      </c>
      <c r="G262" s="162" t="s">
        <v>109</v>
      </c>
      <c r="H262" s="123"/>
      <c r="I262" s="129" t="s">
        <v>109</v>
      </c>
      <c r="J262" s="129" t="s">
        <v>109</v>
      </c>
      <c r="K262" s="162" t="s">
        <v>109</v>
      </c>
    </row>
    <row r="263" spans="1:11" ht="12.75">
      <c r="A263" s="1" t="s">
        <v>847</v>
      </c>
      <c r="B263" s="167">
        <v>817</v>
      </c>
      <c r="C263" s="32"/>
      <c r="D263" s="30" t="s">
        <v>186</v>
      </c>
      <c r="E263" s="129" t="s">
        <v>109</v>
      </c>
      <c r="F263" s="129" t="s">
        <v>109</v>
      </c>
      <c r="G263" s="162" t="s">
        <v>109</v>
      </c>
      <c r="H263" s="123"/>
      <c r="I263" s="129" t="s">
        <v>109</v>
      </c>
      <c r="J263" s="129" t="s">
        <v>109</v>
      </c>
      <c r="K263" s="162" t="s">
        <v>109</v>
      </c>
    </row>
    <row r="264" spans="1:11" ht="12.75">
      <c r="A264" s="1" t="s">
        <v>848</v>
      </c>
      <c r="B264" s="167">
        <v>819</v>
      </c>
      <c r="C264" s="32"/>
      <c r="D264" s="30" t="s">
        <v>187</v>
      </c>
      <c r="E264" s="129" t="s">
        <v>109</v>
      </c>
      <c r="F264" s="129" t="s">
        <v>109</v>
      </c>
      <c r="G264" s="162" t="s">
        <v>109</v>
      </c>
      <c r="H264" s="123"/>
      <c r="I264" s="129" t="s">
        <v>109</v>
      </c>
      <c r="J264" s="129" t="s">
        <v>109</v>
      </c>
      <c r="K264" s="162" t="s">
        <v>109</v>
      </c>
    </row>
    <row r="265" spans="1:11" ht="12.75">
      <c r="A265" s="1" t="s">
        <v>849</v>
      </c>
      <c r="B265" s="167">
        <v>820</v>
      </c>
      <c r="C265" s="32"/>
      <c r="D265" s="30" t="s">
        <v>500</v>
      </c>
      <c r="E265" s="129" t="s">
        <v>109</v>
      </c>
      <c r="F265" s="129" t="s">
        <v>109</v>
      </c>
      <c r="G265" s="162" t="s">
        <v>109</v>
      </c>
      <c r="H265" s="123"/>
      <c r="I265" s="129" t="s">
        <v>109</v>
      </c>
      <c r="J265" s="129" t="s">
        <v>109</v>
      </c>
      <c r="K265" s="162" t="s">
        <v>109</v>
      </c>
    </row>
    <row r="266" spans="1:11" ht="12.75">
      <c r="A266" s="1" t="s">
        <v>850</v>
      </c>
      <c r="B266" s="167">
        <v>822</v>
      </c>
      <c r="C266" s="32"/>
      <c r="D266" s="30" t="s">
        <v>499</v>
      </c>
      <c r="E266" s="129">
        <v>232</v>
      </c>
      <c r="F266" s="129">
        <v>18211</v>
      </c>
      <c r="G266" s="162" t="s">
        <v>749</v>
      </c>
      <c r="H266" s="123"/>
      <c r="I266" s="129">
        <v>244</v>
      </c>
      <c r="J266" s="129">
        <v>18567</v>
      </c>
      <c r="K266" s="162">
        <v>40.8</v>
      </c>
    </row>
    <row r="267" spans="1:11" ht="12.75">
      <c r="A267" s="1" t="s">
        <v>851</v>
      </c>
      <c r="B267" s="167">
        <v>823</v>
      </c>
      <c r="C267" s="32"/>
      <c r="D267" s="30" t="s">
        <v>895</v>
      </c>
      <c r="E267" s="129" t="s">
        <v>109</v>
      </c>
      <c r="F267" s="129" t="s">
        <v>109</v>
      </c>
      <c r="G267" s="162" t="s">
        <v>109</v>
      </c>
      <c r="H267" s="123"/>
      <c r="I267" s="129" t="s">
        <v>109</v>
      </c>
      <c r="J267" s="129" t="s">
        <v>109</v>
      </c>
      <c r="K267" s="162" t="s">
        <v>109</v>
      </c>
    </row>
    <row r="268" spans="1:11" ht="12.75">
      <c r="A268" s="1" t="s">
        <v>852</v>
      </c>
      <c r="B268" s="167">
        <v>824</v>
      </c>
      <c r="C268" s="32"/>
      <c r="D268" s="30" t="s">
        <v>188</v>
      </c>
      <c r="E268" s="129" t="s">
        <v>109</v>
      </c>
      <c r="F268" s="129" t="s">
        <v>109</v>
      </c>
      <c r="G268" s="162" t="s">
        <v>109</v>
      </c>
      <c r="H268" s="123"/>
      <c r="I268" s="129" t="s">
        <v>109</v>
      </c>
      <c r="J268" s="129" t="s">
        <v>109</v>
      </c>
      <c r="K268" s="162" t="s">
        <v>109</v>
      </c>
    </row>
    <row r="269" spans="1:11" ht="12.75">
      <c r="A269" s="1" t="s">
        <v>853</v>
      </c>
      <c r="B269" s="167">
        <v>825</v>
      </c>
      <c r="C269" s="32"/>
      <c r="D269" s="30" t="s">
        <v>189</v>
      </c>
      <c r="E269" s="129" t="s">
        <v>109</v>
      </c>
      <c r="F269" s="129" t="s">
        <v>109</v>
      </c>
      <c r="G269" s="162" t="s">
        <v>109</v>
      </c>
      <c r="H269" s="123"/>
      <c r="I269" s="129" t="s">
        <v>109</v>
      </c>
      <c r="J269" s="129" t="s">
        <v>109</v>
      </c>
      <c r="K269" s="162" t="s">
        <v>109</v>
      </c>
    </row>
    <row r="270" spans="1:11" ht="12.75">
      <c r="A270" s="1" t="s">
        <v>854</v>
      </c>
      <c r="B270" s="167">
        <v>830</v>
      </c>
      <c r="C270" s="32"/>
      <c r="D270" s="30" t="s">
        <v>190</v>
      </c>
      <c r="E270" s="129" t="s">
        <v>109</v>
      </c>
      <c r="F270" s="129" t="s">
        <v>109</v>
      </c>
      <c r="G270" s="162" t="s">
        <v>109</v>
      </c>
      <c r="H270" s="123"/>
      <c r="I270" s="129" t="s">
        <v>109</v>
      </c>
      <c r="J270" s="129" t="s">
        <v>109</v>
      </c>
      <c r="K270" s="162" t="s">
        <v>109</v>
      </c>
    </row>
    <row r="271" spans="1:11" ht="12.75">
      <c r="A271" s="1" t="s">
        <v>855</v>
      </c>
      <c r="B271" s="167">
        <v>831</v>
      </c>
      <c r="C271" s="32"/>
      <c r="D271" s="30" t="s">
        <v>191</v>
      </c>
      <c r="E271" s="129" t="s">
        <v>109</v>
      </c>
      <c r="F271" s="129" t="s">
        <v>109</v>
      </c>
      <c r="G271" s="162" t="s">
        <v>109</v>
      </c>
      <c r="H271" s="123"/>
      <c r="I271" s="129" t="s">
        <v>109</v>
      </c>
      <c r="J271" s="129" t="s">
        <v>109</v>
      </c>
      <c r="K271" s="162" t="s">
        <v>109</v>
      </c>
    </row>
    <row r="272" spans="1:11" ht="12.75">
      <c r="A272" s="1" t="s">
        <v>856</v>
      </c>
      <c r="B272" s="167">
        <v>832</v>
      </c>
      <c r="C272" s="32"/>
      <c r="D272" s="30" t="s">
        <v>554</v>
      </c>
      <c r="E272" s="129" t="s">
        <v>109</v>
      </c>
      <c r="F272" s="129" t="s">
        <v>109</v>
      </c>
      <c r="G272" s="162" t="s">
        <v>109</v>
      </c>
      <c r="H272" s="123"/>
      <c r="I272" s="129" t="s">
        <v>109</v>
      </c>
      <c r="J272" s="129" t="s">
        <v>109</v>
      </c>
      <c r="K272" s="162" t="s">
        <v>109</v>
      </c>
    </row>
    <row r="273" spans="1:11" ht="12.75">
      <c r="A273" s="1" t="s">
        <v>857</v>
      </c>
      <c r="B273" s="167">
        <v>833</v>
      </c>
      <c r="C273" s="32"/>
      <c r="D273" s="30" t="s">
        <v>192</v>
      </c>
      <c r="E273" s="129" t="s">
        <v>109</v>
      </c>
      <c r="F273" s="129" t="s">
        <v>109</v>
      </c>
      <c r="G273" s="162" t="s">
        <v>109</v>
      </c>
      <c r="H273" s="123"/>
      <c r="I273" s="129" t="s">
        <v>109</v>
      </c>
      <c r="J273" s="129" t="s">
        <v>109</v>
      </c>
      <c r="K273" s="162" t="s">
        <v>109</v>
      </c>
    </row>
    <row r="274" spans="1:11" ht="12.75">
      <c r="A274" s="1" t="s">
        <v>858</v>
      </c>
      <c r="B274" s="167">
        <v>834</v>
      </c>
      <c r="C274" s="32"/>
      <c r="D274" s="30" t="s">
        <v>193</v>
      </c>
      <c r="E274" s="129" t="s">
        <v>109</v>
      </c>
      <c r="F274" s="129" t="s">
        <v>109</v>
      </c>
      <c r="G274" s="162" t="s">
        <v>109</v>
      </c>
      <c r="H274" s="123"/>
      <c r="I274" s="129" t="s">
        <v>109</v>
      </c>
      <c r="J274" s="129" t="s">
        <v>109</v>
      </c>
      <c r="K274" s="162" t="s">
        <v>109</v>
      </c>
    </row>
    <row r="275" spans="1:11" ht="12.75">
      <c r="A275" s="1" t="s">
        <v>859</v>
      </c>
      <c r="B275" s="167">
        <v>835</v>
      </c>
      <c r="C275" s="32"/>
      <c r="D275" s="30" t="s">
        <v>194</v>
      </c>
      <c r="E275" s="129" t="s">
        <v>109</v>
      </c>
      <c r="F275" s="129" t="s">
        <v>109</v>
      </c>
      <c r="G275" s="162" t="s">
        <v>109</v>
      </c>
      <c r="H275" s="123"/>
      <c r="I275" s="129" t="s">
        <v>109</v>
      </c>
      <c r="J275" s="129" t="s">
        <v>109</v>
      </c>
      <c r="K275" s="162" t="s">
        <v>109</v>
      </c>
    </row>
    <row r="276" spans="1:11" ht="12.75">
      <c r="A276" s="1" t="s">
        <v>860</v>
      </c>
      <c r="B276" s="167">
        <v>836</v>
      </c>
      <c r="C276" s="32"/>
      <c r="D276" s="30" t="s">
        <v>195</v>
      </c>
      <c r="E276" s="129" t="s">
        <v>109</v>
      </c>
      <c r="F276" s="129" t="s">
        <v>109</v>
      </c>
      <c r="G276" s="162" t="s">
        <v>109</v>
      </c>
      <c r="H276" s="123"/>
      <c r="I276" s="129" t="s">
        <v>109</v>
      </c>
      <c r="J276" s="129" t="s">
        <v>109</v>
      </c>
      <c r="K276" s="162" t="s">
        <v>109</v>
      </c>
    </row>
    <row r="277" spans="1:11" ht="12.75">
      <c r="A277" s="1" t="s">
        <v>861</v>
      </c>
      <c r="B277" s="167">
        <v>837</v>
      </c>
      <c r="C277" s="32"/>
      <c r="D277" s="30" t="s">
        <v>196</v>
      </c>
      <c r="E277" s="129" t="s">
        <v>109</v>
      </c>
      <c r="F277" s="129" t="s">
        <v>109</v>
      </c>
      <c r="G277" s="162" t="s">
        <v>109</v>
      </c>
      <c r="H277" s="123"/>
      <c r="I277" s="129" t="s">
        <v>109</v>
      </c>
      <c r="J277" s="129" t="s">
        <v>109</v>
      </c>
      <c r="K277" s="162" t="s">
        <v>109</v>
      </c>
    </row>
    <row r="278" spans="1:11" ht="12.75">
      <c r="A278" s="1" t="s">
        <v>862</v>
      </c>
      <c r="B278" s="167">
        <v>838</v>
      </c>
      <c r="C278" s="32"/>
      <c r="D278" s="30" t="s">
        <v>197</v>
      </c>
      <c r="E278" s="129" t="s">
        <v>109</v>
      </c>
      <c r="F278" s="129" t="s">
        <v>109</v>
      </c>
      <c r="G278" s="162" t="s">
        <v>109</v>
      </c>
      <c r="H278" s="123"/>
      <c r="I278" s="129" t="s">
        <v>109</v>
      </c>
      <c r="J278" s="129" t="s">
        <v>109</v>
      </c>
      <c r="K278" s="162" t="s">
        <v>109</v>
      </c>
    </row>
    <row r="279" spans="1:11" ht="12.75">
      <c r="A279" s="1" t="s">
        <v>863</v>
      </c>
      <c r="B279" s="167">
        <v>839</v>
      </c>
      <c r="C279" s="32"/>
      <c r="D279" s="30" t="s">
        <v>198</v>
      </c>
      <c r="E279" s="129" t="s">
        <v>109</v>
      </c>
      <c r="F279" s="129" t="s">
        <v>109</v>
      </c>
      <c r="G279" s="162" t="s">
        <v>109</v>
      </c>
      <c r="H279" s="123"/>
      <c r="I279" s="129" t="s">
        <v>109</v>
      </c>
      <c r="J279" s="129" t="s">
        <v>109</v>
      </c>
      <c r="K279" s="162" t="s">
        <v>109</v>
      </c>
    </row>
    <row r="280" spans="1:11" ht="12.75">
      <c r="A280" s="1" t="s">
        <v>864</v>
      </c>
      <c r="B280" s="167">
        <v>891</v>
      </c>
      <c r="C280" s="32"/>
      <c r="D280" s="30" t="s">
        <v>199</v>
      </c>
      <c r="E280" s="129" t="s">
        <v>109</v>
      </c>
      <c r="F280" s="129" t="s">
        <v>109</v>
      </c>
      <c r="G280" s="162" t="s">
        <v>109</v>
      </c>
      <c r="H280" s="123"/>
      <c r="I280" s="129" t="s">
        <v>109</v>
      </c>
      <c r="J280" s="129" t="s">
        <v>109</v>
      </c>
      <c r="K280" s="162" t="s">
        <v>109</v>
      </c>
    </row>
    <row r="281" spans="1:11" ht="12.75">
      <c r="A281" s="1" t="s">
        <v>865</v>
      </c>
      <c r="B281" s="167">
        <v>892</v>
      </c>
      <c r="C281" s="32"/>
      <c r="D281" s="30" t="s">
        <v>200</v>
      </c>
      <c r="E281" s="129" t="s">
        <v>109</v>
      </c>
      <c r="F281" s="129" t="s">
        <v>109</v>
      </c>
      <c r="G281" s="162" t="s">
        <v>109</v>
      </c>
      <c r="H281" s="123"/>
      <c r="I281" s="129" t="s">
        <v>109</v>
      </c>
      <c r="J281" s="129" t="s">
        <v>109</v>
      </c>
      <c r="K281" s="162" t="s">
        <v>109</v>
      </c>
    </row>
    <row r="282" spans="1:11" ht="12.75">
      <c r="A282" s="1" t="s">
        <v>866</v>
      </c>
      <c r="B282" s="167">
        <v>893</v>
      </c>
      <c r="C282" s="32"/>
      <c r="D282" s="30" t="s">
        <v>498</v>
      </c>
      <c r="E282" s="129" t="s">
        <v>109</v>
      </c>
      <c r="F282" s="129" t="s">
        <v>109</v>
      </c>
      <c r="G282" s="162" t="s">
        <v>109</v>
      </c>
      <c r="H282" s="123"/>
      <c r="I282" s="129" t="s">
        <v>109</v>
      </c>
      <c r="J282" s="129" t="s">
        <v>109</v>
      </c>
      <c r="K282" s="162" t="s">
        <v>109</v>
      </c>
    </row>
    <row r="283" spans="1:11" ht="12.75">
      <c r="A283" s="1" t="s">
        <v>867</v>
      </c>
      <c r="B283" s="167">
        <v>894</v>
      </c>
      <c r="C283" s="32"/>
      <c r="D283" s="30" t="s">
        <v>891</v>
      </c>
      <c r="E283" s="129" t="s">
        <v>109</v>
      </c>
      <c r="F283" s="129" t="s">
        <v>109</v>
      </c>
      <c r="G283" s="162">
        <v>-100</v>
      </c>
      <c r="H283" s="123"/>
      <c r="I283" s="129" t="s">
        <v>109</v>
      </c>
      <c r="J283" s="129" t="s">
        <v>109</v>
      </c>
      <c r="K283" s="162">
        <v>-100</v>
      </c>
    </row>
    <row r="284" spans="1:11" s="17" customFormat="1" ht="24" customHeight="1">
      <c r="A284" s="121" t="s">
        <v>700</v>
      </c>
      <c r="B284" s="166" t="s">
        <v>700</v>
      </c>
      <c r="C284" s="66" t="s">
        <v>212</v>
      </c>
      <c r="D284" s="50"/>
      <c r="E284" s="126" t="s">
        <v>109</v>
      </c>
      <c r="F284" s="126" t="s">
        <v>109</v>
      </c>
      <c r="G284" s="159">
        <v>-100</v>
      </c>
      <c r="H284" s="124"/>
      <c r="I284" s="126">
        <v>444</v>
      </c>
      <c r="J284" s="126">
        <v>8157</v>
      </c>
      <c r="K284" s="159">
        <v>-46.1</v>
      </c>
    </row>
    <row r="285" spans="1:11" s="17" customFormat="1" ht="24" customHeight="1">
      <c r="A285" s="1" t="s">
        <v>868</v>
      </c>
      <c r="B285" s="167">
        <v>950</v>
      </c>
      <c r="C285" s="32"/>
      <c r="D285" s="30" t="s">
        <v>201</v>
      </c>
      <c r="E285" s="129" t="s">
        <v>109</v>
      </c>
      <c r="F285" s="129" t="s">
        <v>109</v>
      </c>
      <c r="G285" s="162">
        <v>-100</v>
      </c>
      <c r="H285" s="123"/>
      <c r="I285" s="129">
        <v>444</v>
      </c>
      <c r="J285" s="129">
        <v>8157</v>
      </c>
      <c r="K285" s="162">
        <v>-46.1</v>
      </c>
    </row>
    <row r="286" spans="1:11" s="17" customFormat="1" ht="12.75" customHeight="1">
      <c r="A286" s="1" t="s">
        <v>1037</v>
      </c>
      <c r="B286" s="167">
        <v>958</v>
      </c>
      <c r="C286" s="32"/>
      <c r="D286" s="30" t="s">
        <v>943</v>
      </c>
      <c r="E286" s="129" t="s">
        <v>109</v>
      </c>
      <c r="F286" s="129" t="s">
        <v>109</v>
      </c>
      <c r="G286" s="162" t="s">
        <v>109</v>
      </c>
      <c r="H286" s="123"/>
      <c r="I286" s="129" t="s">
        <v>109</v>
      </c>
      <c r="J286" s="129" t="s">
        <v>109</v>
      </c>
      <c r="K286" s="162" t="s">
        <v>109</v>
      </c>
    </row>
    <row r="287" spans="1:11" s="17" customFormat="1" ht="24" customHeight="1">
      <c r="A287" s="121"/>
      <c r="B287" s="166"/>
      <c r="C287" s="66" t="s">
        <v>206</v>
      </c>
      <c r="D287" s="50"/>
      <c r="E287" s="126">
        <v>1223569780</v>
      </c>
      <c r="F287" s="126">
        <v>3167715117</v>
      </c>
      <c r="G287" s="159">
        <v>10.4</v>
      </c>
      <c r="H287" s="124"/>
      <c r="I287" s="126">
        <v>2335293242</v>
      </c>
      <c r="J287" s="126">
        <v>6216813396</v>
      </c>
      <c r="K287" s="159">
        <v>17.4</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3" ht="12.75">
      <c r="E291" s="129"/>
      <c r="F291" s="129"/>
      <c r="G291" s="129"/>
      <c r="H291" s="129"/>
      <c r="I291" s="129"/>
      <c r="J291" s="123"/>
      <c r="K291" s="129"/>
      <c r="L291" s="129"/>
      <c r="M291" s="123"/>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0" t="s">
        <v>1286</v>
      </c>
      <c r="B1" s="92"/>
    </row>
    <row r="6" spans="1:2" ht="14.25">
      <c r="A6" s="81">
        <v>0</v>
      </c>
      <c r="B6" s="37" t="s">
        <v>1287</v>
      </c>
    </row>
    <row r="7" spans="1:2" ht="14.25">
      <c r="A7" s="28"/>
      <c r="B7" s="37" t="s">
        <v>1288</v>
      </c>
    </row>
    <row r="8" spans="1:2" ht="14.25">
      <c r="A8" s="81" t="s">
        <v>109</v>
      </c>
      <c r="B8" s="37" t="s">
        <v>1289</v>
      </c>
    </row>
    <row r="9" spans="1:2" ht="14.25">
      <c r="A9" s="81" t="s">
        <v>1290</v>
      </c>
      <c r="B9" s="37" t="s">
        <v>1291</v>
      </c>
    </row>
    <row r="10" spans="1:2" ht="14.25">
      <c r="A10" s="81" t="s">
        <v>1292</v>
      </c>
      <c r="B10" s="37" t="s">
        <v>1293</v>
      </c>
    </row>
    <row r="11" spans="1:2" ht="14.25">
      <c r="A11" s="81" t="s">
        <v>1294</v>
      </c>
      <c r="B11" s="37" t="s">
        <v>1295</v>
      </c>
    </row>
    <row r="12" spans="1:2" ht="14.25">
      <c r="A12" s="81" t="s">
        <v>749</v>
      </c>
      <c r="B12" s="37" t="s">
        <v>1296</v>
      </c>
    </row>
    <row r="13" spans="1:2" ht="14.25">
      <c r="A13" s="81" t="s">
        <v>1297</v>
      </c>
      <c r="B13" s="37" t="s">
        <v>1298</v>
      </c>
    </row>
    <row r="14" spans="1:2" ht="14.25">
      <c r="A14" s="81" t="s">
        <v>1299</v>
      </c>
      <c r="B14" s="37" t="s">
        <v>1300</v>
      </c>
    </row>
    <row r="15" spans="1:2" ht="14.25">
      <c r="A15" s="81" t="s">
        <v>1301</v>
      </c>
      <c r="B15" s="37" t="s">
        <v>1302</v>
      </c>
    </row>
    <row r="16" ht="14.25">
      <c r="A16" s="37"/>
    </row>
    <row r="17" spans="1:2" ht="14.25">
      <c r="A17" s="37" t="s">
        <v>1303</v>
      </c>
      <c r="B17" s="37" t="s">
        <v>1304</v>
      </c>
    </row>
    <row r="18" spans="1:2" ht="14.25">
      <c r="A18" s="37" t="s">
        <v>1305</v>
      </c>
      <c r="B18" s="37" t="s">
        <v>1306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1" sqref="A1:L1"/>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492" t="s">
        <v>751</v>
      </c>
      <c r="B1" s="579"/>
      <c r="C1" s="580"/>
      <c r="D1" s="580"/>
      <c r="E1" s="580"/>
      <c r="F1" s="580"/>
      <c r="G1" s="580"/>
      <c r="H1" s="580"/>
      <c r="I1" s="580"/>
      <c r="J1" s="580"/>
      <c r="K1" s="580"/>
      <c r="L1" s="540"/>
      <c r="M1" s="60"/>
      <c r="N1" s="60"/>
      <c r="O1" s="60"/>
    </row>
    <row r="2" spans="2:11" ht="12.75">
      <c r="B2" s="164"/>
      <c r="D2" s="1"/>
      <c r="E2" s="4"/>
      <c r="F2" s="2"/>
      <c r="I2" s="12"/>
      <c r="J2" s="6"/>
      <c r="K2" s="34"/>
    </row>
    <row r="3" spans="1:12" ht="17.25" customHeight="1">
      <c r="A3" s="577" t="s">
        <v>1262</v>
      </c>
      <c r="B3" s="544"/>
      <c r="C3" s="578" t="s">
        <v>771</v>
      </c>
      <c r="D3" s="447"/>
      <c r="E3" s="541" t="s">
        <v>1204</v>
      </c>
      <c r="F3" s="551"/>
      <c r="G3" s="551"/>
      <c r="H3" s="543"/>
      <c r="I3" s="502" t="s">
        <v>1215</v>
      </c>
      <c r="J3" s="551"/>
      <c r="K3" s="551"/>
      <c r="L3" s="552"/>
    </row>
    <row r="4" spans="1:12" ht="16.5" customHeight="1">
      <c r="A4" s="559"/>
      <c r="B4" s="545"/>
      <c r="C4" s="564"/>
      <c r="D4" s="494"/>
      <c r="E4" s="86" t="s">
        <v>487</v>
      </c>
      <c r="F4" s="553" t="s">
        <v>488</v>
      </c>
      <c r="G4" s="554"/>
      <c r="H4" s="555"/>
      <c r="I4" s="158" t="s">
        <v>487</v>
      </c>
      <c r="J4" s="570" t="s">
        <v>488</v>
      </c>
      <c r="K4" s="571"/>
      <c r="L4" s="540"/>
    </row>
    <row r="5" spans="1:12" ht="12.75" customHeight="1">
      <c r="A5" s="559"/>
      <c r="B5" s="545"/>
      <c r="C5" s="564"/>
      <c r="D5" s="494"/>
      <c r="E5" s="572" t="s">
        <v>114</v>
      </c>
      <c r="F5" s="566" t="s">
        <v>110</v>
      </c>
      <c r="G5" s="575" t="s">
        <v>1244</v>
      </c>
      <c r="H5" s="548"/>
      <c r="I5" s="566" t="s">
        <v>114</v>
      </c>
      <c r="J5" s="566" t="s">
        <v>110</v>
      </c>
      <c r="K5" s="547" t="s">
        <v>1250</v>
      </c>
      <c r="L5" s="556"/>
    </row>
    <row r="6" spans="1:12" ht="12.75" customHeight="1">
      <c r="A6" s="559"/>
      <c r="B6" s="545"/>
      <c r="C6" s="564"/>
      <c r="D6" s="494"/>
      <c r="E6" s="573"/>
      <c r="F6" s="567"/>
      <c r="G6" s="564"/>
      <c r="H6" s="465"/>
      <c r="I6" s="567"/>
      <c r="J6" s="567"/>
      <c r="K6" s="549"/>
      <c r="L6" s="557"/>
    </row>
    <row r="7" spans="1:12" ht="12.75" customHeight="1">
      <c r="A7" s="559"/>
      <c r="B7" s="545"/>
      <c r="C7" s="564"/>
      <c r="D7" s="494"/>
      <c r="E7" s="573"/>
      <c r="F7" s="567"/>
      <c r="G7" s="564"/>
      <c r="H7" s="465"/>
      <c r="I7" s="567"/>
      <c r="J7" s="567"/>
      <c r="K7" s="549"/>
      <c r="L7" s="557"/>
    </row>
    <row r="8" spans="1:12" ht="27" customHeight="1">
      <c r="A8" s="560"/>
      <c r="B8" s="546"/>
      <c r="C8" s="565"/>
      <c r="D8" s="495"/>
      <c r="E8" s="574"/>
      <c r="F8" s="568"/>
      <c r="G8" s="565"/>
      <c r="H8" s="466"/>
      <c r="I8" s="568"/>
      <c r="J8" s="568"/>
      <c r="K8" s="550"/>
      <c r="L8" s="558"/>
    </row>
    <row r="9" spans="1:10" ht="9" customHeight="1">
      <c r="A9" s="1"/>
      <c r="B9" s="165"/>
      <c r="C9" s="32"/>
      <c r="D9" s="30"/>
      <c r="E9" s="4"/>
      <c r="F9" s="2"/>
      <c r="I9" s="4"/>
      <c r="J9" s="2"/>
    </row>
    <row r="10" spans="2:11" s="17" customFormat="1" ht="12.75">
      <c r="B10" s="166"/>
      <c r="C10" s="66" t="s">
        <v>207</v>
      </c>
      <c r="D10" s="50"/>
      <c r="E10" s="126">
        <v>925896311</v>
      </c>
      <c r="F10" s="126">
        <v>1586717729</v>
      </c>
      <c r="G10" s="159">
        <v>11.8</v>
      </c>
      <c r="H10" s="124"/>
      <c r="I10" s="126">
        <v>1939367026</v>
      </c>
      <c r="J10" s="126">
        <v>3133961563</v>
      </c>
      <c r="K10" s="159">
        <v>18.4</v>
      </c>
    </row>
    <row r="11" spans="1:11" ht="24" customHeight="1">
      <c r="A11" s="1" t="s">
        <v>557</v>
      </c>
      <c r="B11" s="167">
        <v>1</v>
      </c>
      <c r="C11" s="32"/>
      <c r="D11" s="30" t="s">
        <v>358</v>
      </c>
      <c r="E11" s="129">
        <v>53426170</v>
      </c>
      <c r="F11" s="129">
        <v>108124272</v>
      </c>
      <c r="G11" s="162">
        <v>25.3</v>
      </c>
      <c r="H11" s="123"/>
      <c r="I11" s="129">
        <v>105174882</v>
      </c>
      <c r="J11" s="129">
        <v>210867362</v>
      </c>
      <c r="K11" s="162">
        <v>26</v>
      </c>
    </row>
    <row r="12" spans="1:11" ht="12.75">
      <c r="A12" s="1" t="s">
        <v>558</v>
      </c>
      <c r="B12" s="167">
        <v>3</v>
      </c>
      <c r="C12" s="32"/>
      <c r="D12" s="30" t="s">
        <v>359</v>
      </c>
      <c r="E12" s="129">
        <v>79587090</v>
      </c>
      <c r="F12" s="129">
        <v>138466625</v>
      </c>
      <c r="G12" s="162">
        <v>20.6</v>
      </c>
      <c r="H12" s="123"/>
      <c r="I12" s="129">
        <v>144950232</v>
      </c>
      <c r="J12" s="129">
        <v>261655256</v>
      </c>
      <c r="K12" s="162">
        <v>23</v>
      </c>
    </row>
    <row r="13" spans="1:11" ht="12.75">
      <c r="A13" s="1" t="s">
        <v>559</v>
      </c>
      <c r="B13" s="167">
        <v>5</v>
      </c>
      <c r="C13" s="32"/>
      <c r="D13" s="30" t="s">
        <v>360</v>
      </c>
      <c r="E13" s="129">
        <v>91078393</v>
      </c>
      <c r="F13" s="129">
        <v>174973168</v>
      </c>
      <c r="G13" s="162">
        <v>14.1</v>
      </c>
      <c r="H13" s="123"/>
      <c r="I13" s="129">
        <v>189106908</v>
      </c>
      <c r="J13" s="129">
        <v>344846004</v>
      </c>
      <c r="K13" s="162">
        <v>19.5</v>
      </c>
    </row>
    <row r="14" spans="1:11" ht="12.75">
      <c r="A14" s="1" t="s">
        <v>560</v>
      </c>
      <c r="B14" s="167">
        <v>6</v>
      </c>
      <c r="C14" s="32"/>
      <c r="D14" s="30" t="s">
        <v>510</v>
      </c>
      <c r="E14" s="129">
        <v>18850322</v>
      </c>
      <c r="F14" s="129">
        <v>116828837</v>
      </c>
      <c r="G14" s="162">
        <v>1.3</v>
      </c>
      <c r="H14" s="123"/>
      <c r="I14" s="129">
        <v>42712267</v>
      </c>
      <c r="J14" s="129">
        <v>246602403</v>
      </c>
      <c r="K14" s="162">
        <v>22.6</v>
      </c>
    </row>
    <row r="15" spans="1:11" ht="12.75">
      <c r="A15" s="1" t="s">
        <v>561</v>
      </c>
      <c r="B15" s="167">
        <v>7</v>
      </c>
      <c r="C15" s="32"/>
      <c r="D15" s="30" t="s">
        <v>361</v>
      </c>
      <c r="E15" s="129">
        <v>3238696</v>
      </c>
      <c r="F15" s="129">
        <v>15474053</v>
      </c>
      <c r="G15" s="162">
        <v>19.3</v>
      </c>
      <c r="H15" s="123"/>
      <c r="I15" s="129">
        <v>4824793</v>
      </c>
      <c r="J15" s="129">
        <v>26912496</v>
      </c>
      <c r="K15" s="162">
        <v>17.7</v>
      </c>
    </row>
    <row r="16" spans="1:11" ht="12.75">
      <c r="A16" s="1" t="s">
        <v>562</v>
      </c>
      <c r="B16" s="167">
        <v>8</v>
      </c>
      <c r="C16" s="32"/>
      <c r="D16" s="30" t="s">
        <v>509</v>
      </c>
      <c r="E16" s="129">
        <v>14493279</v>
      </c>
      <c r="F16" s="129">
        <v>33946008</v>
      </c>
      <c r="G16" s="162">
        <v>12.3</v>
      </c>
      <c r="H16" s="123"/>
      <c r="I16" s="129">
        <v>25386160</v>
      </c>
      <c r="J16" s="129">
        <v>62403818</v>
      </c>
      <c r="K16" s="162">
        <v>21</v>
      </c>
    </row>
    <row r="17" spans="1:11" ht="12.75">
      <c r="A17" s="1" t="s">
        <v>563</v>
      </c>
      <c r="B17" s="167">
        <v>9</v>
      </c>
      <c r="C17" s="32"/>
      <c r="D17" s="30" t="s">
        <v>362</v>
      </c>
      <c r="E17" s="129">
        <v>2901826</v>
      </c>
      <c r="F17" s="129">
        <v>6684651</v>
      </c>
      <c r="G17" s="162">
        <v>44.9</v>
      </c>
      <c r="H17" s="123"/>
      <c r="I17" s="129">
        <v>5666421</v>
      </c>
      <c r="J17" s="129">
        <v>12085792</v>
      </c>
      <c r="K17" s="162">
        <v>46.3</v>
      </c>
    </row>
    <row r="18" spans="1:11" ht="12.75">
      <c r="A18" s="1" t="s">
        <v>564</v>
      </c>
      <c r="B18" s="167">
        <v>10</v>
      </c>
      <c r="C18" s="32"/>
      <c r="D18" s="30" t="s">
        <v>363</v>
      </c>
      <c r="E18" s="129">
        <v>5432434</v>
      </c>
      <c r="F18" s="129">
        <v>23311575</v>
      </c>
      <c r="G18" s="162">
        <v>-11.6</v>
      </c>
      <c r="H18" s="123"/>
      <c r="I18" s="129">
        <v>11689958</v>
      </c>
      <c r="J18" s="129">
        <v>46274776</v>
      </c>
      <c r="K18" s="162">
        <v>11</v>
      </c>
    </row>
    <row r="19" spans="1:11" ht="12.75">
      <c r="A19" s="1" t="s">
        <v>565</v>
      </c>
      <c r="B19" s="167">
        <v>11</v>
      </c>
      <c r="C19" s="32"/>
      <c r="D19" s="30" t="s">
        <v>364</v>
      </c>
      <c r="E19" s="129">
        <v>34903655</v>
      </c>
      <c r="F19" s="129">
        <v>111837047</v>
      </c>
      <c r="G19" s="162">
        <v>8.3</v>
      </c>
      <c r="H19" s="123"/>
      <c r="I19" s="129">
        <v>74760468</v>
      </c>
      <c r="J19" s="129">
        <v>234278896</v>
      </c>
      <c r="K19" s="162">
        <v>17.1</v>
      </c>
    </row>
    <row r="20" spans="1:11" ht="12.75">
      <c r="A20" s="1" t="s">
        <v>566</v>
      </c>
      <c r="B20" s="167">
        <v>13</v>
      </c>
      <c r="C20" s="32"/>
      <c r="D20" s="30" t="s">
        <v>365</v>
      </c>
      <c r="E20" s="129">
        <v>29855212</v>
      </c>
      <c r="F20" s="129">
        <v>30225564</v>
      </c>
      <c r="G20" s="162">
        <v>37.5</v>
      </c>
      <c r="H20" s="123"/>
      <c r="I20" s="129">
        <v>61718685</v>
      </c>
      <c r="J20" s="129">
        <v>60920066</v>
      </c>
      <c r="K20" s="162">
        <v>32.2</v>
      </c>
    </row>
    <row r="21" spans="1:11" ht="12.75">
      <c r="A21" s="1" t="s">
        <v>567</v>
      </c>
      <c r="B21" s="167">
        <v>14</v>
      </c>
      <c r="C21" s="32"/>
      <c r="D21" s="30" t="s">
        <v>366</v>
      </c>
      <c r="E21" s="129">
        <v>6697623</v>
      </c>
      <c r="F21" s="129">
        <v>8387584</v>
      </c>
      <c r="G21" s="162">
        <v>10.7</v>
      </c>
      <c r="H21" s="123"/>
      <c r="I21" s="129">
        <v>12594730</v>
      </c>
      <c r="J21" s="129">
        <v>17277021</v>
      </c>
      <c r="K21" s="162">
        <v>21.7</v>
      </c>
    </row>
    <row r="22" spans="1:11" ht="12.75">
      <c r="A22" s="1" t="s">
        <v>568</v>
      </c>
      <c r="B22" s="167">
        <v>15</v>
      </c>
      <c r="C22" s="32"/>
      <c r="D22" s="30" t="s">
        <v>493</v>
      </c>
      <c r="E22" s="129">
        <v>64067087</v>
      </c>
      <c r="F22" s="129">
        <v>134975492</v>
      </c>
      <c r="G22" s="162">
        <v>23.1</v>
      </c>
      <c r="H22" s="123"/>
      <c r="I22" s="129">
        <v>118492456</v>
      </c>
      <c r="J22" s="129">
        <v>255652679</v>
      </c>
      <c r="K22" s="162">
        <v>22.1</v>
      </c>
    </row>
    <row r="23" spans="1:11" ht="12.75">
      <c r="A23" s="1" t="s">
        <v>569</v>
      </c>
      <c r="B23" s="167">
        <v>17</v>
      </c>
      <c r="C23" s="32"/>
      <c r="D23" s="30" t="s">
        <v>370</v>
      </c>
      <c r="E23" s="129">
        <v>76928220</v>
      </c>
      <c r="F23" s="129">
        <v>104712769</v>
      </c>
      <c r="G23" s="162">
        <v>46.3</v>
      </c>
      <c r="H23" s="123"/>
      <c r="I23" s="129">
        <v>148858370</v>
      </c>
      <c r="J23" s="129">
        <v>197436699</v>
      </c>
      <c r="K23" s="162">
        <v>39.8</v>
      </c>
    </row>
    <row r="24" spans="1:11" ht="12.75">
      <c r="A24" s="1" t="s">
        <v>570</v>
      </c>
      <c r="B24" s="167">
        <v>18</v>
      </c>
      <c r="C24" s="32"/>
      <c r="D24" s="30" t="s">
        <v>371</v>
      </c>
      <c r="E24" s="129">
        <v>11627448</v>
      </c>
      <c r="F24" s="129">
        <v>23964535</v>
      </c>
      <c r="G24" s="162">
        <v>2.5</v>
      </c>
      <c r="H24" s="123"/>
      <c r="I24" s="129">
        <v>24816661</v>
      </c>
      <c r="J24" s="129">
        <v>49040580</v>
      </c>
      <c r="K24" s="162">
        <v>42.2</v>
      </c>
    </row>
    <row r="25" spans="1:11" ht="12.75">
      <c r="A25" s="1" t="s">
        <v>573</v>
      </c>
      <c r="B25" s="167">
        <v>24</v>
      </c>
      <c r="C25" s="32"/>
      <c r="D25" s="30" t="s">
        <v>374</v>
      </c>
      <c r="E25" s="129">
        <v>45</v>
      </c>
      <c r="F25" s="129">
        <v>656</v>
      </c>
      <c r="G25" s="162">
        <v>5.1</v>
      </c>
      <c r="H25" s="123"/>
      <c r="I25" s="129">
        <v>93</v>
      </c>
      <c r="J25" s="129">
        <v>4100</v>
      </c>
      <c r="K25" s="162">
        <v>-39.7</v>
      </c>
    </row>
    <row r="26" spans="1:11" ht="12.75">
      <c r="A26" s="1" t="s">
        <v>574</v>
      </c>
      <c r="B26" s="167">
        <v>28</v>
      </c>
      <c r="C26" s="32"/>
      <c r="D26" s="30" t="s">
        <v>375</v>
      </c>
      <c r="E26" s="129">
        <v>1158243</v>
      </c>
      <c r="F26" s="129">
        <v>3238234</v>
      </c>
      <c r="G26" s="162">
        <v>-42.6</v>
      </c>
      <c r="H26" s="123"/>
      <c r="I26" s="129">
        <v>2678007</v>
      </c>
      <c r="J26" s="129">
        <v>7788262</v>
      </c>
      <c r="K26" s="162">
        <v>-48.2</v>
      </c>
    </row>
    <row r="27" spans="1:11" ht="12.75">
      <c r="A27" s="1" t="s">
        <v>575</v>
      </c>
      <c r="B27" s="167">
        <v>37</v>
      </c>
      <c r="C27" s="32"/>
      <c r="D27" s="30" t="s">
        <v>376</v>
      </c>
      <c r="E27" s="129">
        <v>75542</v>
      </c>
      <c r="F27" s="129">
        <v>2630405</v>
      </c>
      <c r="G27" s="162">
        <v>63.3</v>
      </c>
      <c r="H27" s="123"/>
      <c r="I27" s="129">
        <v>162587</v>
      </c>
      <c r="J27" s="129">
        <v>4362879</v>
      </c>
      <c r="K27" s="162">
        <v>29.3</v>
      </c>
    </row>
    <row r="28" spans="1:11" ht="12.75">
      <c r="A28" s="1" t="s">
        <v>576</v>
      </c>
      <c r="B28" s="167">
        <v>39</v>
      </c>
      <c r="C28" s="32"/>
      <c r="D28" s="30" t="s">
        <v>377</v>
      </c>
      <c r="E28" s="129">
        <v>10250998</v>
      </c>
      <c r="F28" s="129">
        <v>37135634</v>
      </c>
      <c r="G28" s="162">
        <v>21.1</v>
      </c>
      <c r="H28" s="123"/>
      <c r="I28" s="129">
        <v>20755605</v>
      </c>
      <c r="J28" s="129">
        <v>83983366</v>
      </c>
      <c r="K28" s="162">
        <v>45.6</v>
      </c>
    </row>
    <row r="29" spans="1:11" ht="12.75">
      <c r="A29" s="1" t="s">
        <v>577</v>
      </c>
      <c r="B29" s="167">
        <v>41</v>
      </c>
      <c r="C29" s="32"/>
      <c r="D29" s="30" t="s">
        <v>508</v>
      </c>
      <c r="E29" s="129">
        <v>204</v>
      </c>
      <c r="F29" s="129">
        <v>5951</v>
      </c>
      <c r="G29" s="162">
        <v>71.9</v>
      </c>
      <c r="H29" s="123"/>
      <c r="I29" s="129">
        <v>293</v>
      </c>
      <c r="J29" s="129">
        <v>7586</v>
      </c>
      <c r="K29" s="162">
        <v>-25.1</v>
      </c>
    </row>
    <row r="30" spans="1:11" ht="12.75">
      <c r="A30" s="1" t="s">
        <v>578</v>
      </c>
      <c r="B30" s="167">
        <v>43</v>
      </c>
      <c r="C30" s="32"/>
      <c r="D30" s="30" t="s">
        <v>378</v>
      </c>
      <c r="E30" s="129" t="s">
        <v>109</v>
      </c>
      <c r="F30" s="129" t="s">
        <v>109</v>
      </c>
      <c r="G30" s="162" t="s">
        <v>109</v>
      </c>
      <c r="H30" s="123"/>
      <c r="I30" s="129" t="s">
        <v>109</v>
      </c>
      <c r="J30" s="129" t="s">
        <v>109</v>
      </c>
      <c r="K30" s="162" t="s">
        <v>109</v>
      </c>
    </row>
    <row r="31" spans="1:11" ht="12.75">
      <c r="A31" s="1" t="s">
        <v>579</v>
      </c>
      <c r="B31" s="167">
        <v>44</v>
      </c>
      <c r="C31" s="32"/>
      <c r="D31" s="30" t="s">
        <v>379</v>
      </c>
      <c r="E31" s="129" t="s">
        <v>109</v>
      </c>
      <c r="F31" s="129" t="s">
        <v>109</v>
      </c>
      <c r="G31" s="162">
        <v>-100</v>
      </c>
      <c r="H31" s="123"/>
      <c r="I31" s="129" t="s">
        <v>109</v>
      </c>
      <c r="J31" s="129" t="s">
        <v>109</v>
      </c>
      <c r="K31" s="162">
        <v>-100</v>
      </c>
    </row>
    <row r="32" spans="1:11" ht="12.75">
      <c r="A32" s="1" t="s">
        <v>580</v>
      </c>
      <c r="B32" s="167">
        <v>45</v>
      </c>
      <c r="C32" s="32"/>
      <c r="D32" s="30" t="s">
        <v>936</v>
      </c>
      <c r="E32" s="129">
        <v>6</v>
      </c>
      <c r="F32" s="129">
        <v>2705</v>
      </c>
      <c r="G32" s="162">
        <v>0</v>
      </c>
      <c r="H32" s="123"/>
      <c r="I32" s="129">
        <v>6</v>
      </c>
      <c r="J32" s="129">
        <v>3867</v>
      </c>
      <c r="K32" s="162">
        <v>-35.2</v>
      </c>
    </row>
    <row r="33" spans="1:11" ht="12.75">
      <c r="A33" s="1" t="s">
        <v>581</v>
      </c>
      <c r="B33" s="167">
        <v>46</v>
      </c>
      <c r="C33" s="32"/>
      <c r="D33" s="30" t="s">
        <v>380</v>
      </c>
      <c r="E33" s="129">
        <v>65300</v>
      </c>
      <c r="F33" s="129">
        <v>158874</v>
      </c>
      <c r="G33" s="162">
        <v>-23.3</v>
      </c>
      <c r="H33" s="123"/>
      <c r="I33" s="129">
        <v>97953</v>
      </c>
      <c r="J33" s="129">
        <v>369246</v>
      </c>
      <c r="K33" s="162">
        <v>-7.2</v>
      </c>
    </row>
    <row r="34" spans="1:11" ht="12.75">
      <c r="A34" s="1" t="s">
        <v>582</v>
      </c>
      <c r="B34" s="167">
        <v>47</v>
      </c>
      <c r="C34" s="32"/>
      <c r="D34" s="30" t="s">
        <v>381</v>
      </c>
      <c r="E34" s="129">
        <v>2722</v>
      </c>
      <c r="F34" s="129">
        <v>33871</v>
      </c>
      <c r="G34" s="162" t="s">
        <v>749</v>
      </c>
      <c r="H34" s="123"/>
      <c r="I34" s="129">
        <v>4631</v>
      </c>
      <c r="J34" s="129">
        <v>59197</v>
      </c>
      <c r="K34" s="162">
        <v>209.6</v>
      </c>
    </row>
    <row r="35" spans="1:11" ht="12.75">
      <c r="A35" s="1" t="s">
        <v>583</v>
      </c>
      <c r="B35" s="167">
        <v>52</v>
      </c>
      <c r="C35" s="32"/>
      <c r="D35" s="30" t="s">
        <v>553</v>
      </c>
      <c r="E35" s="129">
        <v>13556085</v>
      </c>
      <c r="F35" s="129">
        <v>27063161</v>
      </c>
      <c r="G35" s="162">
        <v>-14.9</v>
      </c>
      <c r="H35" s="123"/>
      <c r="I35" s="129">
        <v>22829689</v>
      </c>
      <c r="J35" s="129">
        <v>61977413</v>
      </c>
      <c r="K35" s="162">
        <v>-1.5</v>
      </c>
    </row>
    <row r="36" spans="1:11" ht="12.75">
      <c r="A36" s="1" t="s">
        <v>584</v>
      </c>
      <c r="B36" s="167">
        <v>53</v>
      </c>
      <c r="C36" s="32"/>
      <c r="D36" s="30" t="s">
        <v>382</v>
      </c>
      <c r="E36" s="129">
        <v>595565</v>
      </c>
      <c r="F36" s="129">
        <v>1549626</v>
      </c>
      <c r="G36" s="162">
        <v>2.3</v>
      </c>
      <c r="H36" s="123"/>
      <c r="I36" s="129">
        <v>1040317</v>
      </c>
      <c r="J36" s="129">
        <v>3233015</v>
      </c>
      <c r="K36" s="162">
        <v>5</v>
      </c>
    </row>
    <row r="37" spans="1:11" ht="12.75">
      <c r="A37" s="1" t="s">
        <v>585</v>
      </c>
      <c r="B37" s="167">
        <v>54</v>
      </c>
      <c r="C37" s="32"/>
      <c r="D37" s="30" t="s">
        <v>383</v>
      </c>
      <c r="E37" s="129">
        <v>1811880</v>
      </c>
      <c r="F37" s="129">
        <v>2634105</v>
      </c>
      <c r="G37" s="162">
        <v>-15.6</v>
      </c>
      <c r="H37" s="123"/>
      <c r="I37" s="129">
        <v>4053952</v>
      </c>
      <c r="J37" s="129">
        <v>6068761</v>
      </c>
      <c r="K37" s="162">
        <v>16.6</v>
      </c>
    </row>
    <row r="38" spans="1:11" ht="12.75">
      <c r="A38" s="1" t="s">
        <v>586</v>
      </c>
      <c r="B38" s="167">
        <v>55</v>
      </c>
      <c r="C38" s="32"/>
      <c r="D38" s="30" t="s">
        <v>384</v>
      </c>
      <c r="E38" s="129">
        <v>10017883</v>
      </c>
      <c r="F38" s="129">
        <v>11503920</v>
      </c>
      <c r="G38" s="162">
        <v>-24.4</v>
      </c>
      <c r="H38" s="123"/>
      <c r="I38" s="129">
        <v>16736321</v>
      </c>
      <c r="J38" s="129">
        <v>17745994</v>
      </c>
      <c r="K38" s="162">
        <v>-35.4</v>
      </c>
    </row>
    <row r="39" spans="1:11" ht="12.75">
      <c r="A39" s="1" t="s">
        <v>587</v>
      </c>
      <c r="B39" s="167">
        <v>60</v>
      </c>
      <c r="C39" s="32"/>
      <c r="D39" s="30" t="s">
        <v>385</v>
      </c>
      <c r="E39" s="129">
        <v>67179691</v>
      </c>
      <c r="F39" s="129">
        <v>149048166</v>
      </c>
      <c r="G39" s="162">
        <v>8.5</v>
      </c>
      <c r="H39" s="123"/>
      <c r="I39" s="129">
        <v>120212243</v>
      </c>
      <c r="J39" s="129">
        <v>271110728</v>
      </c>
      <c r="K39" s="162">
        <v>14.6</v>
      </c>
    </row>
    <row r="40" spans="1:11" ht="12.75">
      <c r="A40" s="1" t="s">
        <v>588</v>
      </c>
      <c r="B40" s="167">
        <v>61</v>
      </c>
      <c r="C40" s="32"/>
      <c r="D40" s="30" t="s">
        <v>386</v>
      </c>
      <c r="E40" s="129">
        <v>136200772</v>
      </c>
      <c r="F40" s="129">
        <v>114630121</v>
      </c>
      <c r="G40" s="162">
        <v>4.5</v>
      </c>
      <c r="H40" s="123"/>
      <c r="I40" s="129">
        <v>247939032</v>
      </c>
      <c r="J40" s="129">
        <v>212089754</v>
      </c>
      <c r="K40" s="162">
        <v>8.9</v>
      </c>
    </row>
    <row r="41" spans="1:11" ht="12.75">
      <c r="A41" s="1" t="s">
        <v>589</v>
      </c>
      <c r="B41" s="167">
        <v>63</v>
      </c>
      <c r="C41" s="32"/>
      <c r="D41" s="30" t="s">
        <v>387</v>
      </c>
      <c r="E41" s="129">
        <v>22188675</v>
      </c>
      <c r="F41" s="129">
        <v>42814995</v>
      </c>
      <c r="G41" s="162">
        <v>7.6</v>
      </c>
      <c r="H41" s="123"/>
      <c r="I41" s="129">
        <v>43172716</v>
      </c>
      <c r="J41" s="129">
        <v>78994753</v>
      </c>
      <c r="K41" s="162">
        <v>3.7</v>
      </c>
    </row>
    <row r="42" spans="1:11" ht="12.75">
      <c r="A42" s="1" t="s">
        <v>590</v>
      </c>
      <c r="B42" s="167">
        <v>64</v>
      </c>
      <c r="C42" s="32"/>
      <c r="D42" s="30" t="s">
        <v>388</v>
      </c>
      <c r="E42" s="129">
        <v>16660985</v>
      </c>
      <c r="F42" s="129">
        <v>39028318</v>
      </c>
      <c r="G42" s="162">
        <v>28.9</v>
      </c>
      <c r="H42" s="123"/>
      <c r="I42" s="129">
        <v>31134561</v>
      </c>
      <c r="J42" s="129">
        <v>74896248</v>
      </c>
      <c r="K42" s="162">
        <v>21.1</v>
      </c>
    </row>
    <row r="43" spans="1:11" ht="12.75">
      <c r="A43" s="1" t="s">
        <v>591</v>
      </c>
      <c r="B43" s="167">
        <v>66</v>
      </c>
      <c r="C43" s="32"/>
      <c r="D43" s="30" t="s">
        <v>507</v>
      </c>
      <c r="E43" s="129">
        <v>8944398</v>
      </c>
      <c r="F43" s="129">
        <v>23268956</v>
      </c>
      <c r="G43" s="162">
        <v>39.1</v>
      </c>
      <c r="H43" s="123"/>
      <c r="I43" s="129">
        <v>16975595</v>
      </c>
      <c r="J43" s="129">
        <v>42927982</v>
      </c>
      <c r="K43" s="162">
        <v>34</v>
      </c>
    </row>
    <row r="44" spans="1:11" ht="12.75">
      <c r="A44" s="1" t="s">
        <v>592</v>
      </c>
      <c r="B44" s="167">
        <v>68</v>
      </c>
      <c r="C44" s="32"/>
      <c r="D44" s="30" t="s">
        <v>389</v>
      </c>
      <c r="E44" s="129">
        <v>3413547</v>
      </c>
      <c r="F44" s="129">
        <v>6557493</v>
      </c>
      <c r="G44" s="162">
        <v>14</v>
      </c>
      <c r="H44" s="123"/>
      <c r="I44" s="129">
        <v>6640736</v>
      </c>
      <c r="J44" s="129">
        <v>12202881</v>
      </c>
      <c r="K44" s="162">
        <v>15</v>
      </c>
    </row>
    <row r="45" spans="1:11" ht="12.75">
      <c r="A45" s="1" t="s">
        <v>593</v>
      </c>
      <c r="B45" s="167">
        <v>70</v>
      </c>
      <c r="C45" s="32"/>
      <c r="D45" s="30" t="s">
        <v>390</v>
      </c>
      <c r="E45" s="129">
        <v>14327</v>
      </c>
      <c r="F45" s="129">
        <v>31626</v>
      </c>
      <c r="G45" s="162" t="s">
        <v>749</v>
      </c>
      <c r="H45" s="123"/>
      <c r="I45" s="129">
        <v>73167</v>
      </c>
      <c r="J45" s="129">
        <v>194562</v>
      </c>
      <c r="K45" s="162">
        <v>20.4</v>
      </c>
    </row>
    <row r="46" spans="1:11" ht="12.75">
      <c r="A46" s="1" t="s">
        <v>594</v>
      </c>
      <c r="B46" s="167">
        <v>72</v>
      </c>
      <c r="C46" s="32"/>
      <c r="D46" s="30" t="s">
        <v>391</v>
      </c>
      <c r="E46" s="129">
        <v>5029934</v>
      </c>
      <c r="F46" s="129">
        <v>10368914</v>
      </c>
      <c r="G46" s="162">
        <v>-36.3</v>
      </c>
      <c r="H46" s="123"/>
      <c r="I46" s="129">
        <v>11120901</v>
      </c>
      <c r="J46" s="129">
        <v>22974349</v>
      </c>
      <c r="K46" s="162">
        <v>-16</v>
      </c>
    </row>
    <row r="47" spans="1:11" ht="12.75">
      <c r="A47" s="1" t="s">
        <v>595</v>
      </c>
      <c r="B47" s="167">
        <v>73</v>
      </c>
      <c r="C47" s="32"/>
      <c r="D47" s="30" t="s">
        <v>392</v>
      </c>
      <c r="E47" s="129">
        <v>3213849</v>
      </c>
      <c r="F47" s="129">
        <v>6524155</v>
      </c>
      <c r="G47" s="162">
        <v>16.6</v>
      </c>
      <c r="H47" s="123"/>
      <c r="I47" s="129">
        <v>4821115</v>
      </c>
      <c r="J47" s="129">
        <v>11930842</v>
      </c>
      <c r="K47" s="162">
        <v>19.4</v>
      </c>
    </row>
    <row r="48" spans="1:11" ht="12.75">
      <c r="A48" s="1" t="s">
        <v>596</v>
      </c>
      <c r="B48" s="167">
        <v>74</v>
      </c>
      <c r="C48" s="32"/>
      <c r="D48" s="30" t="s">
        <v>393</v>
      </c>
      <c r="E48" s="129">
        <v>158136</v>
      </c>
      <c r="F48" s="129">
        <v>144645</v>
      </c>
      <c r="G48" s="162">
        <v>79.9</v>
      </c>
      <c r="H48" s="123"/>
      <c r="I48" s="129">
        <v>255180</v>
      </c>
      <c r="J48" s="129">
        <v>335810</v>
      </c>
      <c r="K48" s="162">
        <v>114.9</v>
      </c>
    </row>
    <row r="49" spans="1:11" ht="12.75">
      <c r="A49" s="1" t="s">
        <v>597</v>
      </c>
      <c r="B49" s="167">
        <v>75</v>
      </c>
      <c r="C49" s="32"/>
      <c r="D49" s="30" t="s">
        <v>492</v>
      </c>
      <c r="E49" s="129">
        <v>123461837</v>
      </c>
      <c r="F49" s="129">
        <v>57602614</v>
      </c>
      <c r="G49" s="162">
        <v>-15.3</v>
      </c>
      <c r="H49" s="123"/>
      <c r="I49" s="129">
        <v>400734069</v>
      </c>
      <c r="J49" s="129">
        <v>157624230</v>
      </c>
      <c r="K49" s="162">
        <v>5.8</v>
      </c>
    </row>
    <row r="50" spans="1:11" ht="12.75">
      <c r="A50" s="1" t="s">
        <v>606</v>
      </c>
      <c r="B50" s="167">
        <v>91</v>
      </c>
      <c r="C50" s="32"/>
      <c r="D50" s="30" t="s">
        <v>401</v>
      </c>
      <c r="E50" s="129">
        <v>5883679</v>
      </c>
      <c r="F50" s="129">
        <v>12900620</v>
      </c>
      <c r="G50" s="162">
        <v>-4.8</v>
      </c>
      <c r="H50" s="123"/>
      <c r="I50" s="129">
        <v>11374206</v>
      </c>
      <c r="J50" s="129">
        <v>25277402</v>
      </c>
      <c r="K50" s="162">
        <v>5.8</v>
      </c>
    </row>
    <row r="51" spans="1:11" ht="12.75">
      <c r="A51" s="1" t="s">
        <v>607</v>
      </c>
      <c r="B51" s="167">
        <v>92</v>
      </c>
      <c r="C51" s="32"/>
      <c r="D51" s="30" t="s">
        <v>402</v>
      </c>
      <c r="E51" s="129">
        <v>501175</v>
      </c>
      <c r="F51" s="129">
        <v>1418232</v>
      </c>
      <c r="G51" s="162">
        <v>34.9</v>
      </c>
      <c r="H51" s="123"/>
      <c r="I51" s="129">
        <v>901449</v>
      </c>
      <c r="J51" s="129">
        <v>2423144</v>
      </c>
      <c r="K51" s="162">
        <v>13.8</v>
      </c>
    </row>
    <row r="52" spans="1:11" ht="12.75">
      <c r="A52" s="1" t="s">
        <v>608</v>
      </c>
      <c r="B52" s="167">
        <v>93</v>
      </c>
      <c r="C52" s="32"/>
      <c r="D52" s="30" t="s">
        <v>403</v>
      </c>
      <c r="E52" s="129">
        <v>701460</v>
      </c>
      <c r="F52" s="129">
        <v>1575309</v>
      </c>
      <c r="G52" s="162">
        <v>34.3</v>
      </c>
      <c r="H52" s="123"/>
      <c r="I52" s="129">
        <v>1313779</v>
      </c>
      <c r="J52" s="129">
        <v>3208790</v>
      </c>
      <c r="K52" s="162">
        <v>56</v>
      </c>
    </row>
    <row r="53" spans="1:11" ht="12.75">
      <c r="A53" s="1" t="s">
        <v>1007</v>
      </c>
      <c r="B53" s="167">
        <v>95</v>
      </c>
      <c r="C53" s="32"/>
      <c r="D53" s="30" t="s">
        <v>892</v>
      </c>
      <c r="E53" s="129">
        <v>19000</v>
      </c>
      <c r="F53" s="129">
        <v>2600</v>
      </c>
      <c r="G53" s="162">
        <v>-96.5</v>
      </c>
      <c r="H53" s="123"/>
      <c r="I53" s="129">
        <v>19000</v>
      </c>
      <c r="J53" s="129">
        <v>2600</v>
      </c>
      <c r="K53" s="162">
        <v>-96.5</v>
      </c>
    </row>
    <row r="54" spans="1:11" ht="12.75">
      <c r="A54" s="1" t="s">
        <v>609</v>
      </c>
      <c r="B54" s="167">
        <v>96</v>
      </c>
      <c r="C54" s="32"/>
      <c r="D54" s="30" t="s">
        <v>880</v>
      </c>
      <c r="E54" s="129">
        <v>43026</v>
      </c>
      <c r="F54" s="129">
        <v>58553</v>
      </c>
      <c r="G54" s="162">
        <v>-26.2</v>
      </c>
      <c r="H54" s="123"/>
      <c r="I54" s="129">
        <v>117298</v>
      </c>
      <c r="J54" s="129">
        <v>205740</v>
      </c>
      <c r="K54" s="162">
        <v>-2</v>
      </c>
    </row>
    <row r="55" spans="1:11" ht="12.75">
      <c r="A55" s="1" t="s">
        <v>923</v>
      </c>
      <c r="B55" s="167">
        <v>97</v>
      </c>
      <c r="C55" s="32"/>
      <c r="D55" s="30" t="s">
        <v>893</v>
      </c>
      <c r="E55" s="129">
        <v>5</v>
      </c>
      <c r="F55" s="129">
        <v>143</v>
      </c>
      <c r="G55" s="162" t="s">
        <v>749</v>
      </c>
      <c r="H55" s="123"/>
      <c r="I55" s="129">
        <v>5</v>
      </c>
      <c r="J55" s="129">
        <v>143</v>
      </c>
      <c r="K55" s="162" t="s">
        <v>749</v>
      </c>
    </row>
    <row r="56" spans="1:11" ht="12.75">
      <c r="A56" s="1" t="s">
        <v>1008</v>
      </c>
      <c r="B56" s="167">
        <v>98</v>
      </c>
      <c r="C56" s="32"/>
      <c r="D56" s="30" t="s">
        <v>894</v>
      </c>
      <c r="E56" s="129">
        <v>1659887</v>
      </c>
      <c r="F56" s="129">
        <v>2872947</v>
      </c>
      <c r="G56" s="162">
        <v>-9.8</v>
      </c>
      <c r="H56" s="123"/>
      <c r="I56" s="129">
        <v>3433529</v>
      </c>
      <c r="J56" s="129">
        <v>5691079</v>
      </c>
      <c r="K56" s="162">
        <v>-4.9</v>
      </c>
    </row>
    <row r="57" spans="1:11" ht="12.75">
      <c r="A57" s="1" t="s">
        <v>794</v>
      </c>
      <c r="B57" s="167">
        <v>600</v>
      </c>
      <c r="C57" s="32"/>
      <c r="D57" s="30" t="s">
        <v>133</v>
      </c>
      <c r="E57" s="129" t="s">
        <v>109</v>
      </c>
      <c r="F57" s="129" t="s">
        <v>109</v>
      </c>
      <c r="G57" s="162">
        <v>-100</v>
      </c>
      <c r="H57" s="123"/>
      <c r="I57" s="129">
        <v>16000</v>
      </c>
      <c r="J57" s="129">
        <v>12992</v>
      </c>
      <c r="K57" s="162">
        <v>-37.6</v>
      </c>
    </row>
    <row r="58" spans="1:11" ht="24" customHeight="1">
      <c r="A58" s="121" t="s">
        <v>700</v>
      </c>
      <c r="B58" s="166" t="s">
        <v>700</v>
      </c>
      <c r="C58" s="66" t="s">
        <v>209</v>
      </c>
      <c r="D58" s="50"/>
      <c r="E58" s="126">
        <v>3497559</v>
      </c>
      <c r="F58" s="126">
        <v>12810039</v>
      </c>
      <c r="G58" s="159">
        <v>90.8</v>
      </c>
      <c r="H58" s="124"/>
      <c r="I58" s="126">
        <v>6472755</v>
      </c>
      <c r="J58" s="126">
        <v>19584763</v>
      </c>
      <c r="K58" s="159">
        <v>45.7</v>
      </c>
    </row>
    <row r="59" spans="1:11" ht="24" customHeight="1">
      <c r="A59" s="1" t="s">
        <v>571</v>
      </c>
      <c r="B59" s="167">
        <v>20</v>
      </c>
      <c r="C59" s="32"/>
      <c r="D59" s="30" t="s">
        <v>372</v>
      </c>
      <c r="E59" s="129" t="s">
        <v>109</v>
      </c>
      <c r="F59" s="129" t="s">
        <v>109</v>
      </c>
      <c r="G59" s="162" t="s">
        <v>109</v>
      </c>
      <c r="H59" s="123"/>
      <c r="I59" s="129">
        <v>4200</v>
      </c>
      <c r="J59" s="129">
        <v>4376</v>
      </c>
      <c r="K59" s="162">
        <v>345.2</v>
      </c>
    </row>
    <row r="60" spans="1:11" ht="12.75">
      <c r="A60" s="1" t="s">
        <v>572</v>
      </c>
      <c r="B60" s="167">
        <v>23</v>
      </c>
      <c r="C60" s="32"/>
      <c r="D60" s="30" t="s">
        <v>373</v>
      </c>
      <c r="E60" s="129" t="s">
        <v>109</v>
      </c>
      <c r="F60" s="129" t="s">
        <v>109</v>
      </c>
      <c r="G60" s="162" t="s">
        <v>109</v>
      </c>
      <c r="H60" s="123"/>
      <c r="I60" s="129" t="s">
        <v>109</v>
      </c>
      <c r="J60" s="129" t="s">
        <v>109</v>
      </c>
      <c r="K60" s="162" t="s">
        <v>109</v>
      </c>
    </row>
    <row r="61" spans="1:11" ht="12.75">
      <c r="A61" s="1" t="s">
        <v>610</v>
      </c>
      <c r="B61" s="167">
        <v>204</v>
      </c>
      <c r="C61" s="32"/>
      <c r="D61" s="30" t="s">
        <v>404</v>
      </c>
      <c r="E61" s="129">
        <v>216832</v>
      </c>
      <c r="F61" s="129">
        <v>315941</v>
      </c>
      <c r="G61" s="162">
        <v>25.2</v>
      </c>
      <c r="H61" s="123"/>
      <c r="I61" s="129">
        <v>498225</v>
      </c>
      <c r="J61" s="129">
        <v>934330</v>
      </c>
      <c r="K61" s="162">
        <v>58.6</v>
      </c>
    </row>
    <row r="62" spans="1:11" ht="12.75">
      <c r="A62" s="1" t="s">
        <v>611</v>
      </c>
      <c r="B62" s="167">
        <v>208</v>
      </c>
      <c r="C62" s="32"/>
      <c r="D62" s="30" t="s">
        <v>405</v>
      </c>
      <c r="E62" s="129">
        <v>350</v>
      </c>
      <c r="F62" s="129">
        <v>1557</v>
      </c>
      <c r="G62" s="162">
        <v>-45</v>
      </c>
      <c r="H62" s="123"/>
      <c r="I62" s="129">
        <v>467</v>
      </c>
      <c r="J62" s="129">
        <v>54251</v>
      </c>
      <c r="K62" s="162" t="s">
        <v>749</v>
      </c>
    </row>
    <row r="63" spans="1:11" ht="12.75">
      <c r="A63" s="1" t="s">
        <v>612</v>
      </c>
      <c r="B63" s="167">
        <v>212</v>
      </c>
      <c r="C63" s="32"/>
      <c r="D63" s="30" t="s">
        <v>406</v>
      </c>
      <c r="E63" s="129">
        <v>213929</v>
      </c>
      <c r="F63" s="129">
        <v>3224974</v>
      </c>
      <c r="G63" s="162">
        <v>18.7</v>
      </c>
      <c r="H63" s="123"/>
      <c r="I63" s="129">
        <v>365349</v>
      </c>
      <c r="J63" s="129">
        <v>5934620</v>
      </c>
      <c r="K63" s="162">
        <v>6.3</v>
      </c>
    </row>
    <row r="64" spans="1:11" ht="12.75">
      <c r="A64" s="1" t="s">
        <v>613</v>
      </c>
      <c r="B64" s="167">
        <v>216</v>
      </c>
      <c r="C64" s="32"/>
      <c r="D64" s="30" t="s">
        <v>407</v>
      </c>
      <c r="E64" s="129" t="s">
        <v>109</v>
      </c>
      <c r="F64" s="129" t="s">
        <v>109</v>
      </c>
      <c r="G64" s="162">
        <v>-100</v>
      </c>
      <c r="H64" s="123"/>
      <c r="I64" s="129">
        <v>393</v>
      </c>
      <c r="J64" s="129">
        <v>28996</v>
      </c>
      <c r="K64" s="162" t="s">
        <v>749</v>
      </c>
    </row>
    <row r="65" spans="1:11" ht="12.75">
      <c r="A65" s="1" t="s">
        <v>614</v>
      </c>
      <c r="B65" s="167">
        <v>220</v>
      </c>
      <c r="C65" s="32"/>
      <c r="D65" s="30" t="s">
        <v>506</v>
      </c>
      <c r="E65" s="129">
        <v>397019</v>
      </c>
      <c r="F65" s="129">
        <v>1272039</v>
      </c>
      <c r="G65" s="162">
        <v>23.8</v>
      </c>
      <c r="H65" s="123"/>
      <c r="I65" s="129">
        <v>747631</v>
      </c>
      <c r="J65" s="129">
        <v>2095650</v>
      </c>
      <c r="K65" s="162">
        <v>32.6</v>
      </c>
    </row>
    <row r="66" spans="1:11" s="17" customFormat="1" ht="12.75">
      <c r="A66" s="1" t="s">
        <v>615</v>
      </c>
      <c r="B66" s="167">
        <v>224</v>
      </c>
      <c r="C66" s="32"/>
      <c r="D66" s="30" t="s">
        <v>408</v>
      </c>
      <c r="E66" s="129">
        <v>90</v>
      </c>
      <c r="F66" s="129">
        <v>1124</v>
      </c>
      <c r="G66" s="162">
        <v>-42.6</v>
      </c>
      <c r="H66" s="123"/>
      <c r="I66" s="129">
        <v>201</v>
      </c>
      <c r="J66" s="129">
        <v>6836</v>
      </c>
      <c r="K66" s="162">
        <v>249</v>
      </c>
    </row>
    <row r="67" spans="1:11" ht="12.75">
      <c r="A67" s="1" t="s">
        <v>616</v>
      </c>
      <c r="B67" s="167">
        <v>228</v>
      </c>
      <c r="C67" s="32"/>
      <c r="D67" s="30" t="s">
        <v>409</v>
      </c>
      <c r="E67" s="129" t="s">
        <v>109</v>
      </c>
      <c r="F67" s="129" t="s">
        <v>109</v>
      </c>
      <c r="G67" s="162" t="s">
        <v>109</v>
      </c>
      <c r="H67" s="123"/>
      <c r="I67" s="129" t="s">
        <v>109</v>
      </c>
      <c r="J67" s="129" t="s">
        <v>109</v>
      </c>
      <c r="K67" s="162" t="s">
        <v>109</v>
      </c>
    </row>
    <row r="68" spans="1:11" ht="12.75">
      <c r="A68" s="1" t="s">
        <v>617</v>
      </c>
      <c r="B68" s="167">
        <v>232</v>
      </c>
      <c r="C68" s="32"/>
      <c r="D68" s="30" t="s">
        <v>410</v>
      </c>
      <c r="E68" s="129" t="s">
        <v>109</v>
      </c>
      <c r="F68" s="129" t="s">
        <v>109</v>
      </c>
      <c r="G68" s="162">
        <v>-100</v>
      </c>
      <c r="H68" s="123"/>
      <c r="I68" s="129">
        <v>12448</v>
      </c>
      <c r="J68" s="129">
        <v>8493</v>
      </c>
      <c r="K68" s="162" t="s">
        <v>749</v>
      </c>
    </row>
    <row r="69" spans="1:11" ht="12.75">
      <c r="A69" s="1" t="s">
        <v>618</v>
      </c>
      <c r="B69" s="167">
        <v>236</v>
      </c>
      <c r="C69" s="32"/>
      <c r="D69" s="30" t="s">
        <v>411</v>
      </c>
      <c r="E69" s="129">
        <v>22020</v>
      </c>
      <c r="F69" s="129">
        <v>44096</v>
      </c>
      <c r="G69" s="162">
        <v>96.2</v>
      </c>
      <c r="H69" s="123"/>
      <c r="I69" s="129">
        <v>22020</v>
      </c>
      <c r="J69" s="129">
        <v>44096</v>
      </c>
      <c r="K69" s="162">
        <v>96.2</v>
      </c>
    </row>
    <row r="70" spans="1:11" ht="12.75">
      <c r="A70" s="1" t="s">
        <v>619</v>
      </c>
      <c r="B70" s="167">
        <v>240</v>
      </c>
      <c r="C70" s="32"/>
      <c r="D70" s="30" t="s">
        <v>412</v>
      </c>
      <c r="E70" s="129" t="s">
        <v>109</v>
      </c>
      <c r="F70" s="129" t="s">
        <v>109</v>
      </c>
      <c r="G70" s="162">
        <v>-100</v>
      </c>
      <c r="H70" s="123"/>
      <c r="I70" s="129" t="s">
        <v>109</v>
      </c>
      <c r="J70" s="129" t="s">
        <v>109</v>
      </c>
      <c r="K70" s="162">
        <v>-100</v>
      </c>
    </row>
    <row r="71" spans="1:11" ht="12.75">
      <c r="A71" s="1" t="s">
        <v>620</v>
      </c>
      <c r="B71" s="167">
        <v>244</v>
      </c>
      <c r="C71" s="32"/>
      <c r="D71" s="30" t="s">
        <v>413</v>
      </c>
      <c r="E71" s="129" t="s">
        <v>109</v>
      </c>
      <c r="F71" s="129" t="s">
        <v>109</v>
      </c>
      <c r="G71" s="162" t="s">
        <v>109</v>
      </c>
      <c r="H71" s="123"/>
      <c r="I71" s="129" t="s">
        <v>109</v>
      </c>
      <c r="J71" s="129" t="s">
        <v>109</v>
      </c>
      <c r="K71" s="162" t="s">
        <v>109</v>
      </c>
    </row>
    <row r="72" spans="1:11" ht="12.75">
      <c r="A72" s="1" t="s">
        <v>621</v>
      </c>
      <c r="B72" s="167">
        <v>247</v>
      </c>
      <c r="C72" s="32"/>
      <c r="D72" s="30" t="s">
        <v>414</v>
      </c>
      <c r="E72" s="129" t="s">
        <v>109</v>
      </c>
      <c r="F72" s="129" t="s">
        <v>109</v>
      </c>
      <c r="G72" s="162" t="s">
        <v>109</v>
      </c>
      <c r="H72" s="123"/>
      <c r="I72" s="129" t="s">
        <v>109</v>
      </c>
      <c r="J72" s="129" t="s">
        <v>109</v>
      </c>
      <c r="K72" s="162" t="s">
        <v>109</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76" t="s">
        <v>752</v>
      </c>
      <c r="B75" s="576"/>
      <c r="C75" s="576"/>
      <c r="D75" s="576"/>
      <c r="E75" s="576"/>
      <c r="F75" s="576"/>
      <c r="G75" s="576"/>
      <c r="H75" s="576"/>
      <c r="I75" s="576"/>
      <c r="J75" s="576"/>
      <c r="K75" s="576"/>
      <c r="L75" s="540"/>
      <c r="M75" s="132"/>
      <c r="N75" s="132"/>
      <c r="O75" s="132"/>
    </row>
    <row r="76" spans="2:11" ht="12.75">
      <c r="B76" s="164"/>
      <c r="D76" s="1"/>
      <c r="E76" s="4"/>
      <c r="F76" s="2"/>
      <c r="I76" s="12"/>
      <c r="J76" s="6"/>
      <c r="K76" s="34"/>
    </row>
    <row r="77" spans="1:12" ht="17.25" customHeight="1">
      <c r="A77" s="577" t="s">
        <v>1262</v>
      </c>
      <c r="B77" s="544"/>
      <c r="C77" s="578" t="s">
        <v>771</v>
      </c>
      <c r="D77" s="447"/>
      <c r="E77" s="541" t="s">
        <v>1204</v>
      </c>
      <c r="F77" s="551"/>
      <c r="G77" s="551"/>
      <c r="H77" s="543"/>
      <c r="I77" s="502" t="s">
        <v>1215</v>
      </c>
      <c r="J77" s="551"/>
      <c r="K77" s="551"/>
      <c r="L77" s="552"/>
    </row>
    <row r="78" spans="1:12" ht="16.5" customHeight="1">
      <c r="A78" s="559"/>
      <c r="B78" s="545"/>
      <c r="C78" s="564"/>
      <c r="D78" s="494"/>
      <c r="E78" s="86" t="s">
        <v>487</v>
      </c>
      <c r="F78" s="553" t="s">
        <v>488</v>
      </c>
      <c r="G78" s="554"/>
      <c r="H78" s="555"/>
      <c r="I78" s="158" t="s">
        <v>487</v>
      </c>
      <c r="J78" s="570" t="s">
        <v>488</v>
      </c>
      <c r="K78" s="571"/>
      <c r="L78" s="540"/>
    </row>
    <row r="79" spans="1:12" ht="12.75" customHeight="1">
      <c r="A79" s="559"/>
      <c r="B79" s="545"/>
      <c r="C79" s="564"/>
      <c r="D79" s="494"/>
      <c r="E79" s="572" t="s">
        <v>114</v>
      </c>
      <c r="F79" s="566" t="s">
        <v>110</v>
      </c>
      <c r="G79" s="575" t="s">
        <v>1244</v>
      </c>
      <c r="H79" s="548"/>
      <c r="I79" s="566" t="s">
        <v>114</v>
      </c>
      <c r="J79" s="566" t="s">
        <v>110</v>
      </c>
      <c r="K79" s="547" t="s">
        <v>1250</v>
      </c>
      <c r="L79" s="556"/>
    </row>
    <row r="80" spans="1:12" ht="12.75" customHeight="1">
      <c r="A80" s="559"/>
      <c r="B80" s="545"/>
      <c r="C80" s="564"/>
      <c r="D80" s="494"/>
      <c r="E80" s="573"/>
      <c r="F80" s="567"/>
      <c r="G80" s="564"/>
      <c r="H80" s="465"/>
      <c r="I80" s="567"/>
      <c r="J80" s="567"/>
      <c r="K80" s="549"/>
      <c r="L80" s="557"/>
    </row>
    <row r="81" spans="1:12" ht="12.75" customHeight="1">
      <c r="A81" s="559"/>
      <c r="B81" s="545"/>
      <c r="C81" s="564"/>
      <c r="D81" s="494"/>
      <c r="E81" s="573"/>
      <c r="F81" s="567"/>
      <c r="G81" s="564"/>
      <c r="H81" s="465"/>
      <c r="I81" s="567"/>
      <c r="J81" s="567"/>
      <c r="K81" s="549"/>
      <c r="L81" s="557"/>
    </row>
    <row r="82" spans="1:12" ht="27" customHeight="1">
      <c r="A82" s="560"/>
      <c r="B82" s="546"/>
      <c r="C82" s="565"/>
      <c r="D82" s="495"/>
      <c r="E82" s="574"/>
      <c r="F82" s="568"/>
      <c r="G82" s="565"/>
      <c r="H82" s="466"/>
      <c r="I82" s="568"/>
      <c r="J82" s="568"/>
      <c r="K82" s="550"/>
      <c r="L82" s="558"/>
    </row>
    <row r="83" spans="1:11" ht="11.25" customHeight="1">
      <c r="A83" s="1"/>
      <c r="B83" s="167"/>
      <c r="C83" s="32"/>
      <c r="D83" s="30"/>
      <c r="E83" s="129"/>
      <c r="F83" s="129"/>
      <c r="G83" s="123"/>
      <c r="H83" s="123"/>
      <c r="I83" s="129"/>
      <c r="J83" s="129"/>
      <c r="K83" s="123"/>
    </row>
    <row r="84" spans="2:4" ht="12.75">
      <c r="B84" s="167"/>
      <c r="C84" s="39" t="s">
        <v>877</v>
      </c>
      <c r="D84" s="43"/>
    </row>
    <row r="85" spans="1:11" ht="11.25" customHeight="1">
      <c r="A85" s="1"/>
      <c r="B85" s="167"/>
      <c r="C85" s="32"/>
      <c r="D85" s="30"/>
      <c r="E85" s="129"/>
      <c r="F85" s="129"/>
      <c r="G85" s="123"/>
      <c r="H85" s="123"/>
      <c r="I85" s="129"/>
      <c r="J85" s="129"/>
      <c r="K85" s="123"/>
    </row>
    <row r="86" spans="1:11" ht="12.75">
      <c r="A86" s="1" t="s">
        <v>622</v>
      </c>
      <c r="B86" s="167">
        <v>248</v>
      </c>
      <c r="C86" s="32"/>
      <c r="D86" s="30" t="s">
        <v>415</v>
      </c>
      <c r="E86" s="129">
        <v>12078</v>
      </c>
      <c r="F86" s="129">
        <v>20872</v>
      </c>
      <c r="G86" s="162" t="s">
        <v>749</v>
      </c>
      <c r="H86" s="123"/>
      <c r="I86" s="129">
        <v>12983</v>
      </c>
      <c r="J86" s="129">
        <v>25212</v>
      </c>
      <c r="K86" s="162">
        <v>24.4</v>
      </c>
    </row>
    <row r="87" spans="1:11" ht="12.75">
      <c r="A87" s="1" t="s">
        <v>623</v>
      </c>
      <c r="B87" s="167">
        <v>252</v>
      </c>
      <c r="C87" s="32"/>
      <c r="D87" s="30" t="s">
        <v>416</v>
      </c>
      <c r="E87" s="129" t="s">
        <v>109</v>
      </c>
      <c r="F87" s="129" t="s">
        <v>109</v>
      </c>
      <c r="G87" s="162" t="s">
        <v>109</v>
      </c>
      <c r="H87" s="123"/>
      <c r="I87" s="129" t="s">
        <v>109</v>
      </c>
      <c r="J87" s="129" t="s">
        <v>109</v>
      </c>
      <c r="K87" s="162" t="s">
        <v>109</v>
      </c>
    </row>
    <row r="88" spans="1:11" ht="12.75">
      <c r="A88" s="1" t="s">
        <v>624</v>
      </c>
      <c r="B88" s="167">
        <v>257</v>
      </c>
      <c r="C88" s="32"/>
      <c r="D88" s="30" t="s">
        <v>417</v>
      </c>
      <c r="E88" s="129" t="s">
        <v>109</v>
      </c>
      <c r="F88" s="129" t="s">
        <v>109</v>
      </c>
      <c r="G88" s="162" t="s">
        <v>109</v>
      </c>
      <c r="H88" s="123"/>
      <c r="I88" s="129" t="s">
        <v>109</v>
      </c>
      <c r="J88" s="129" t="s">
        <v>109</v>
      </c>
      <c r="K88" s="162" t="s">
        <v>109</v>
      </c>
    </row>
    <row r="89" spans="1:11" ht="12.75">
      <c r="A89" s="1" t="s">
        <v>625</v>
      </c>
      <c r="B89" s="167">
        <v>260</v>
      </c>
      <c r="C89" s="32"/>
      <c r="D89" s="30" t="s">
        <v>418</v>
      </c>
      <c r="E89" s="129" t="s">
        <v>109</v>
      </c>
      <c r="F89" s="129" t="s">
        <v>109</v>
      </c>
      <c r="G89" s="162" t="s">
        <v>109</v>
      </c>
      <c r="H89" s="123"/>
      <c r="I89" s="129" t="s">
        <v>109</v>
      </c>
      <c r="J89" s="129" t="s">
        <v>109</v>
      </c>
      <c r="K89" s="162">
        <v>-100</v>
      </c>
    </row>
    <row r="90" spans="1:11" ht="12.75">
      <c r="A90" s="1" t="s">
        <v>626</v>
      </c>
      <c r="B90" s="167">
        <v>264</v>
      </c>
      <c r="C90" s="32"/>
      <c r="D90" s="30" t="s">
        <v>419</v>
      </c>
      <c r="E90" s="129" t="s">
        <v>109</v>
      </c>
      <c r="F90" s="129" t="s">
        <v>109</v>
      </c>
      <c r="G90" s="162">
        <v>-100</v>
      </c>
      <c r="H90" s="123"/>
      <c r="I90" s="129" t="s">
        <v>109</v>
      </c>
      <c r="J90" s="129" t="s">
        <v>109</v>
      </c>
      <c r="K90" s="162">
        <v>-100</v>
      </c>
    </row>
    <row r="91" spans="1:11" ht="12.75">
      <c r="A91" s="1" t="s">
        <v>627</v>
      </c>
      <c r="B91" s="167">
        <v>268</v>
      </c>
      <c r="C91" s="32"/>
      <c r="D91" s="30" t="s">
        <v>420</v>
      </c>
      <c r="E91" s="129" t="s">
        <v>109</v>
      </c>
      <c r="F91" s="129" t="s">
        <v>109</v>
      </c>
      <c r="G91" s="162">
        <v>-100</v>
      </c>
      <c r="H91" s="123"/>
      <c r="I91" s="129" t="s">
        <v>109</v>
      </c>
      <c r="J91" s="129" t="s">
        <v>109</v>
      </c>
      <c r="K91" s="162">
        <v>-100</v>
      </c>
    </row>
    <row r="92" spans="1:11" ht="12.75">
      <c r="A92" s="1" t="s">
        <v>628</v>
      </c>
      <c r="B92" s="167">
        <v>272</v>
      </c>
      <c r="C92" s="32"/>
      <c r="D92" s="30" t="s">
        <v>934</v>
      </c>
      <c r="E92" s="129">
        <v>1664</v>
      </c>
      <c r="F92" s="129">
        <v>1681</v>
      </c>
      <c r="G92" s="162">
        <v>-99.6</v>
      </c>
      <c r="H92" s="123"/>
      <c r="I92" s="129">
        <v>103089</v>
      </c>
      <c r="J92" s="129">
        <v>316416</v>
      </c>
      <c r="K92" s="162">
        <v>-18.5</v>
      </c>
    </row>
    <row r="93" spans="1:11" ht="12.75">
      <c r="A93" s="1" t="s">
        <v>629</v>
      </c>
      <c r="B93" s="167">
        <v>276</v>
      </c>
      <c r="C93" s="32"/>
      <c r="D93" s="30" t="s">
        <v>421</v>
      </c>
      <c r="E93" s="129">
        <v>44</v>
      </c>
      <c r="F93" s="129">
        <v>128</v>
      </c>
      <c r="G93" s="162">
        <v>-96.1</v>
      </c>
      <c r="H93" s="123"/>
      <c r="I93" s="129">
        <v>95</v>
      </c>
      <c r="J93" s="129">
        <v>3736</v>
      </c>
      <c r="K93" s="162">
        <v>-42.3</v>
      </c>
    </row>
    <row r="94" spans="1:11" ht="12.75">
      <c r="A94" s="1" t="s">
        <v>630</v>
      </c>
      <c r="B94" s="167">
        <v>280</v>
      </c>
      <c r="C94" s="32"/>
      <c r="D94" s="30" t="s">
        <v>422</v>
      </c>
      <c r="E94" s="129" t="s">
        <v>109</v>
      </c>
      <c r="F94" s="129" t="s">
        <v>109</v>
      </c>
      <c r="G94" s="162">
        <v>-100</v>
      </c>
      <c r="H94" s="123"/>
      <c r="I94" s="129" t="s">
        <v>109</v>
      </c>
      <c r="J94" s="129" t="s">
        <v>109</v>
      </c>
      <c r="K94" s="162">
        <v>-100</v>
      </c>
    </row>
    <row r="95" spans="1:11" ht="12.75">
      <c r="A95" s="1" t="s">
        <v>631</v>
      </c>
      <c r="B95" s="167">
        <v>284</v>
      </c>
      <c r="C95" s="32"/>
      <c r="D95" s="30" t="s">
        <v>423</v>
      </c>
      <c r="E95" s="129" t="s">
        <v>109</v>
      </c>
      <c r="F95" s="129" t="s">
        <v>109</v>
      </c>
      <c r="G95" s="162" t="s">
        <v>109</v>
      </c>
      <c r="H95" s="123"/>
      <c r="I95" s="129" t="s">
        <v>109</v>
      </c>
      <c r="J95" s="129">
        <v>37</v>
      </c>
      <c r="K95" s="162" t="s">
        <v>749</v>
      </c>
    </row>
    <row r="96" spans="1:11" ht="12.75">
      <c r="A96" s="1" t="s">
        <v>632</v>
      </c>
      <c r="B96" s="167">
        <v>288</v>
      </c>
      <c r="C96" s="32"/>
      <c r="D96" s="30" t="s">
        <v>424</v>
      </c>
      <c r="E96" s="129">
        <v>4</v>
      </c>
      <c r="F96" s="129">
        <v>58</v>
      </c>
      <c r="G96" s="162">
        <v>-100</v>
      </c>
      <c r="H96" s="123"/>
      <c r="I96" s="129">
        <v>10</v>
      </c>
      <c r="J96" s="129">
        <v>793</v>
      </c>
      <c r="K96" s="162">
        <v>-99.7</v>
      </c>
    </row>
    <row r="97" spans="1:11" ht="12.75">
      <c r="A97" s="1" t="s">
        <v>633</v>
      </c>
      <c r="B97" s="167">
        <v>302</v>
      </c>
      <c r="C97" s="32"/>
      <c r="D97" s="30" t="s">
        <v>425</v>
      </c>
      <c r="E97" s="129">
        <v>42</v>
      </c>
      <c r="F97" s="129">
        <v>9835</v>
      </c>
      <c r="G97" s="162" t="s">
        <v>749</v>
      </c>
      <c r="H97" s="123"/>
      <c r="I97" s="129">
        <v>42</v>
      </c>
      <c r="J97" s="129">
        <v>9835</v>
      </c>
      <c r="K97" s="162" t="s">
        <v>749</v>
      </c>
    </row>
    <row r="98" spans="1:11" ht="12.75">
      <c r="A98" s="1" t="s">
        <v>634</v>
      </c>
      <c r="B98" s="167">
        <v>306</v>
      </c>
      <c r="C98" s="32"/>
      <c r="D98" s="30" t="s">
        <v>426</v>
      </c>
      <c r="E98" s="129" t="s">
        <v>109</v>
      </c>
      <c r="F98" s="129" t="s">
        <v>109</v>
      </c>
      <c r="G98" s="162" t="s">
        <v>109</v>
      </c>
      <c r="H98" s="123"/>
      <c r="I98" s="129" t="s">
        <v>109</v>
      </c>
      <c r="J98" s="129" t="s">
        <v>109</v>
      </c>
      <c r="K98" s="162" t="s">
        <v>109</v>
      </c>
    </row>
    <row r="99" spans="1:11" ht="12.75">
      <c r="A99" s="1" t="s">
        <v>635</v>
      </c>
      <c r="B99" s="167">
        <v>310</v>
      </c>
      <c r="C99" s="32"/>
      <c r="D99" s="30" t="s">
        <v>505</v>
      </c>
      <c r="E99" s="129" t="s">
        <v>109</v>
      </c>
      <c r="F99" s="129" t="s">
        <v>109</v>
      </c>
      <c r="G99" s="162" t="s">
        <v>109</v>
      </c>
      <c r="H99" s="123"/>
      <c r="I99" s="129" t="s">
        <v>109</v>
      </c>
      <c r="J99" s="129" t="s">
        <v>109</v>
      </c>
      <c r="K99" s="162" t="s">
        <v>109</v>
      </c>
    </row>
    <row r="100" spans="1:11" ht="12.75">
      <c r="A100" s="1" t="s">
        <v>636</v>
      </c>
      <c r="B100" s="167">
        <v>311</v>
      </c>
      <c r="C100" s="32"/>
      <c r="D100" s="30" t="s">
        <v>935</v>
      </c>
      <c r="E100" s="129" t="s">
        <v>109</v>
      </c>
      <c r="F100" s="129" t="s">
        <v>109</v>
      </c>
      <c r="G100" s="162" t="s">
        <v>109</v>
      </c>
      <c r="H100" s="123"/>
      <c r="I100" s="129" t="s">
        <v>109</v>
      </c>
      <c r="J100" s="129" t="s">
        <v>109</v>
      </c>
      <c r="K100" s="162" t="s">
        <v>109</v>
      </c>
    </row>
    <row r="101" spans="1:11" ht="12.75">
      <c r="A101" s="1" t="s">
        <v>637</v>
      </c>
      <c r="B101" s="167">
        <v>314</v>
      </c>
      <c r="C101" s="32"/>
      <c r="D101" s="30" t="s">
        <v>427</v>
      </c>
      <c r="E101" s="129" t="s">
        <v>109</v>
      </c>
      <c r="F101" s="129" t="s">
        <v>109</v>
      </c>
      <c r="G101" s="162" t="s">
        <v>109</v>
      </c>
      <c r="H101" s="123"/>
      <c r="I101" s="129" t="s">
        <v>109</v>
      </c>
      <c r="J101" s="129" t="s">
        <v>109</v>
      </c>
      <c r="K101" s="162" t="s">
        <v>109</v>
      </c>
    </row>
    <row r="102" spans="1:11" ht="12.75">
      <c r="A102" s="1" t="s">
        <v>638</v>
      </c>
      <c r="B102" s="167">
        <v>318</v>
      </c>
      <c r="C102" s="32"/>
      <c r="D102" s="30" t="s">
        <v>428</v>
      </c>
      <c r="E102" s="129" t="s">
        <v>109</v>
      </c>
      <c r="F102" s="129" t="s">
        <v>109</v>
      </c>
      <c r="G102" s="162" t="s">
        <v>109</v>
      </c>
      <c r="H102" s="123"/>
      <c r="I102" s="129">
        <v>22</v>
      </c>
      <c r="J102" s="129">
        <v>6869</v>
      </c>
      <c r="K102" s="162" t="s">
        <v>749</v>
      </c>
    </row>
    <row r="103" spans="1:11" ht="12.75">
      <c r="A103" s="1" t="s">
        <v>639</v>
      </c>
      <c r="B103" s="167">
        <v>322</v>
      </c>
      <c r="C103" s="32"/>
      <c r="D103" s="30" t="s">
        <v>429</v>
      </c>
      <c r="E103" s="129" t="s">
        <v>109</v>
      </c>
      <c r="F103" s="129" t="s">
        <v>109</v>
      </c>
      <c r="G103" s="162" t="s">
        <v>109</v>
      </c>
      <c r="H103" s="123"/>
      <c r="I103" s="129" t="s">
        <v>109</v>
      </c>
      <c r="J103" s="129" t="s">
        <v>109</v>
      </c>
      <c r="K103" s="162">
        <v>-100</v>
      </c>
    </row>
    <row r="104" spans="1:11" ht="12.75">
      <c r="A104" s="1" t="s">
        <v>640</v>
      </c>
      <c r="B104" s="167">
        <v>324</v>
      </c>
      <c r="C104" s="32"/>
      <c r="D104" s="30" t="s">
        <v>430</v>
      </c>
      <c r="E104" s="129" t="s">
        <v>109</v>
      </c>
      <c r="F104" s="129" t="s">
        <v>109</v>
      </c>
      <c r="G104" s="162" t="s">
        <v>109</v>
      </c>
      <c r="H104" s="123"/>
      <c r="I104" s="129" t="s">
        <v>109</v>
      </c>
      <c r="J104" s="129" t="s">
        <v>109</v>
      </c>
      <c r="K104" s="162" t="s">
        <v>109</v>
      </c>
    </row>
    <row r="105" spans="1:11" ht="12.75">
      <c r="A105" s="1" t="s">
        <v>641</v>
      </c>
      <c r="B105" s="167">
        <v>328</v>
      </c>
      <c r="C105" s="32"/>
      <c r="D105" s="30" t="s">
        <v>431</v>
      </c>
      <c r="E105" s="129" t="s">
        <v>109</v>
      </c>
      <c r="F105" s="129" t="s">
        <v>109</v>
      </c>
      <c r="G105" s="162" t="s">
        <v>109</v>
      </c>
      <c r="H105" s="123"/>
      <c r="I105" s="129" t="s">
        <v>109</v>
      </c>
      <c r="J105" s="129" t="s">
        <v>109</v>
      </c>
      <c r="K105" s="162" t="s">
        <v>109</v>
      </c>
    </row>
    <row r="106" spans="1:11" ht="12.75">
      <c r="A106" s="1" t="s">
        <v>642</v>
      </c>
      <c r="B106" s="167">
        <v>329</v>
      </c>
      <c r="C106" s="32"/>
      <c r="D106" s="30" t="s">
        <v>432</v>
      </c>
      <c r="E106" s="129" t="s">
        <v>109</v>
      </c>
      <c r="F106" s="129" t="s">
        <v>109</v>
      </c>
      <c r="G106" s="162" t="s">
        <v>109</v>
      </c>
      <c r="H106" s="123"/>
      <c r="I106" s="129" t="s">
        <v>109</v>
      </c>
      <c r="J106" s="129" t="s">
        <v>109</v>
      </c>
      <c r="K106" s="162" t="s">
        <v>109</v>
      </c>
    </row>
    <row r="107" spans="1:11" ht="12.75">
      <c r="A107" s="1" t="s">
        <v>643</v>
      </c>
      <c r="B107" s="167">
        <v>330</v>
      </c>
      <c r="C107" s="32"/>
      <c r="D107" s="30" t="s">
        <v>433</v>
      </c>
      <c r="E107" s="129" t="s">
        <v>109</v>
      </c>
      <c r="F107" s="129" t="s">
        <v>109</v>
      </c>
      <c r="G107" s="162">
        <v>-100</v>
      </c>
      <c r="H107" s="123"/>
      <c r="I107" s="129">
        <v>70</v>
      </c>
      <c r="J107" s="129">
        <v>5291</v>
      </c>
      <c r="K107" s="162">
        <v>160.1</v>
      </c>
    </row>
    <row r="108" spans="1:11" ht="12.75">
      <c r="A108" s="1" t="s">
        <v>644</v>
      </c>
      <c r="B108" s="167">
        <v>334</v>
      </c>
      <c r="C108" s="32"/>
      <c r="D108" s="30" t="s">
        <v>896</v>
      </c>
      <c r="E108" s="129" t="s">
        <v>109</v>
      </c>
      <c r="F108" s="129" t="s">
        <v>109</v>
      </c>
      <c r="G108" s="162" t="s">
        <v>109</v>
      </c>
      <c r="H108" s="123"/>
      <c r="I108" s="129" t="s">
        <v>109</v>
      </c>
      <c r="J108" s="129" t="s">
        <v>109</v>
      </c>
      <c r="K108" s="162" t="s">
        <v>109</v>
      </c>
    </row>
    <row r="109" spans="1:11" ht="12.75">
      <c r="A109" s="1" t="s">
        <v>645</v>
      </c>
      <c r="B109" s="167">
        <v>336</v>
      </c>
      <c r="C109" s="32"/>
      <c r="D109" s="30" t="s">
        <v>434</v>
      </c>
      <c r="E109" s="129" t="s">
        <v>109</v>
      </c>
      <c r="F109" s="129" t="s">
        <v>109</v>
      </c>
      <c r="G109" s="296" t="s">
        <v>109</v>
      </c>
      <c r="H109" s="123"/>
      <c r="I109" s="129" t="s">
        <v>109</v>
      </c>
      <c r="J109" s="129" t="s">
        <v>109</v>
      </c>
      <c r="K109" s="162" t="s">
        <v>109</v>
      </c>
    </row>
    <row r="110" spans="1:11" ht="12.75">
      <c r="A110" s="1" t="s">
        <v>646</v>
      </c>
      <c r="B110" s="167">
        <v>338</v>
      </c>
      <c r="C110" s="32"/>
      <c r="D110" s="30" t="s">
        <v>435</v>
      </c>
      <c r="E110" s="129" t="s">
        <v>109</v>
      </c>
      <c r="F110" s="129" t="s">
        <v>109</v>
      </c>
      <c r="G110" s="162" t="s">
        <v>109</v>
      </c>
      <c r="H110" s="123"/>
      <c r="I110" s="129" t="s">
        <v>109</v>
      </c>
      <c r="J110" s="129" t="s">
        <v>109</v>
      </c>
      <c r="K110" s="162" t="s">
        <v>109</v>
      </c>
    </row>
    <row r="111" spans="1:11" ht="12.75">
      <c r="A111" s="1" t="s">
        <v>647</v>
      </c>
      <c r="B111" s="167">
        <v>342</v>
      </c>
      <c r="C111" s="32"/>
      <c r="D111" s="30" t="s">
        <v>436</v>
      </c>
      <c r="E111" s="129" t="s">
        <v>109</v>
      </c>
      <c r="F111" s="129" t="s">
        <v>109</v>
      </c>
      <c r="G111" s="162" t="s">
        <v>109</v>
      </c>
      <c r="H111" s="123"/>
      <c r="I111" s="129">
        <v>2123</v>
      </c>
      <c r="J111" s="129">
        <v>41793</v>
      </c>
      <c r="K111" s="162" t="s">
        <v>749</v>
      </c>
    </row>
    <row r="112" spans="1:11" ht="12.75">
      <c r="A112" s="1" t="s">
        <v>648</v>
      </c>
      <c r="B112" s="167">
        <v>346</v>
      </c>
      <c r="C112" s="32"/>
      <c r="D112" s="30" t="s">
        <v>437</v>
      </c>
      <c r="E112" s="129">
        <v>2530</v>
      </c>
      <c r="F112" s="129">
        <v>15635</v>
      </c>
      <c r="G112" s="162">
        <v>-27.8</v>
      </c>
      <c r="H112" s="123"/>
      <c r="I112" s="129">
        <v>4021</v>
      </c>
      <c r="J112" s="129">
        <v>24122</v>
      </c>
      <c r="K112" s="162">
        <v>-31</v>
      </c>
    </row>
    <row r="113" spans="1:11" ht="12.75">
      <c r="A113" s="1" t="s">
        <v>649</v>
      </c>
      <c r="B113" s="167">
        <v>350</v>
      </c>
      <c r="C113" s="32"/>
      <c r="D113" s="30" t="s">
        <v>438</v>
      </c>
      <c r="E113" s="129">
        <v>153</v>
      </c>
      <c r="F113" s="129">
        <v>275</v>
      </c>
      <c r="G113" s="162">
        <v>36.1</v>
      </c>
      <c r="H113" s="123"/>
      <c r="I113" s="129">
        <v>183</v>
      </c>
      <c r="J113" s="129">
        <v>340</v>
      </c>
      <c r="K113" s="162">
        <v>-99.6</v>
      </c>
    </row>
    <row r="114" spans="1:11" ht="12.75">
      <c r="A114" s="1" t="s">
        <v>650</v>
      </c>
      <c r="B114" s="167">
        <v>352</v>
      </c>
      <c r="C114" s="32"/>
      <c r="D114" s="30" t="s">
        <v>439</v>
      </c>
      <c r="E114" s="129">
        <v>4</v>
      </c>
      <c r="F114" s="129">
        <v>59</v>
      </c>
      <c r="G114" s="162">
        <v>-75.5</v>
      </c>
      <c r="H114" s="123"/>
      <c r="I114" s="129">
        <v>56504</v>
      </c>
      <c r="J114" s="129">
        <v>16701</v>
      </c>
      <c r="K114" s="162" t="s">
        <v>749</v>
      </c>
    </row>
    <row r="115" spans="1:11" ht="12.75">
      <c r="A115" s="1" t="s">
        <v>651</v>
      </c>
      <c r="B115" s="167">
        <v>355</v>
      </c>
      <c r="C115" s="32"/>
      <c r="D115" s="30" t="s">
        <v>440</v>
      </c>
      <c r="E115" s="129" t="s">
        <v>109</v>
      </c>
      <c r="F115" s="129" t="s">
        <v>109</v>
      </c>
      <c r="G115" s="162" t="s">
        <v>109</v>
      </c>
      <c r="H115" s="123"/>
      <c r="I115" s="129">
        <v>650</v>
      </c>
      <c r="J115" s="129">
        <v>1896</v>
      </c>
      <c r="K115" s="162" t="s">
        <v>749</v>
      </c>
    </row>
    <row r="116" spans="1:11" ht="12.75">
      <c r="A116" s="1" t="s">
        <v>652</v>
      </c>
      <c r="B116" s="167">
        <v>357</v>
      </c>
      <c r="C116" s="32"/>
      <c r="D116" s="30" t="s">
        <v>441</v>
      </c>
      <c r="E116" s="129" t="s">
        <v>109</v>
      </c>
      <c r="F116" s="129" t="s">
        <v>109</v>
      </c>
      <c r="G116" s="162" t="s">
        <v>109</v>
      </c>
      <c r="H116" s="123"/>
      <c r="I116" s="129" t="s">
        <v>109</v>
      </c>
      <c r="J116" s="129" t="s">
        <v>109</v>
      </c>
      <c r="K116" s="162" t="s">
        <v>109</v>
      </c>
    </row>
    <row r="117" spans="1:11" ht="12.75">
      <c r="A117" s="1" t="s">
        <v>653</v>
      </c>
      <c r="B117" s="167">
        <v>366</v>
      </c>
      <c r="C117" s="32"/>
      <c r="D117" s="30" t="s">
        <v>442</v>
      </c>
      <c r="E117" s="129" t="s">
        <v>109</v>
      </c>
      <c r="F117" s="129" t="s">
        <v>109</v>
      </c>
      <c r="G117" s="162">
        <v>-100</v>
      </c>
      <c r="H117" s="123"/>
      <c r="I117" s="129">
        <v>3</v>
      </c>
      <c r="J117" s="129">
        <v>510</v>
      </c>
      <c r="K117" s="162">
        <v>41.7</v>
      </c>
    </row>
    <row r="118" spans="1:11" ht="12.75">
      <c r="A118" s="1" t="s">
        <v>654</v>
      </c>
      <c r="B118" s="167">
        <v>370</v>
      </c>
      <c r="C118" s="32"/>
      <c r="D118" s="30" t="s">
        <v>443</v>
      </c>
      <c r="E118" s="129">
        <v>32</v>
      </c>
      <c r="F118" s="129">
        <v>388</v>
      </c>
      <c r="G118" s="162">
        <v>-47.4</v>
      </c>
      <c r="H118" s="123"/>
      <c r="I118" s="129">
        <v>531</v>
      </c>
      <c r="J118" s="129">
        <v>9595</v>
      </c>
      <c r="K118" s="162">
        <v>544</v>
      </c>
    </row>
    <row r="119" spans="1:11" ht="12.75">
      <c r="A119" s="1" t="s">
        <v>655</v>
      </c>
      <c r="B119" s="167">
        <v>373</v>
      </c>
      <c r="C119" s="32"/>
      <c r="D119" s="30" t="s">
        <v>444</v>
      </c>
      <c r="E119" s="129">
        <v>6383</v>
      </c>
      <c r="F119" s="129">
        <v>56289</v>
      </c>
      <c r="G119" s="162">
        <v>896.6</v>
      </c>
      <c r="H119" s="123"/>
      <c r="I119" s="129">
        <v>6822</v>
      </c>
      <c r="J119" s="129">
        <v>79432</v>
      </c>
      <c r="K119" s="162">
        <v>746.9</v>
      </c>
    </row>
    <row r="120" spans="1:11" ht="12.75">
      <c r="A120" s="1" t="s">
        <v>656</v>
      </c>
      <c r="B120" s="167">
        <v>375</v>
      </c>
      <c r="C120" s="32"/>
      <c r="D120" s="30" t="s">
        <v>445</v>
      </c>
      <c r="E120" s="129" t="s">
        <v>109</v>
      </c>
      <c r="F120" s="129" t="s">
        <v>109</v>
      </c>
      <c r="G120" s="162" t="s">
        <v>109</v>
      </c>
      <c r="H120" s="123"/>
      <c r="I120" s="129" t="s">
        <v>109</v>
      </c>
      <c r="J120" s="129" t="s">
        <v>109</v>
      </c>
      <c r="K120" s="162" t="s">
        <v>109</v>
      </c>
    </row>
    <row r="121" spans="1:11" ht="12.75">
      <c r="A121" s="1" t="s">
        <v>657</v>
      </c>
      <c r="B121" s="167">
        <v>377</v>
      </c>
      <c r="C121" s="32"/>
      <c r="D121" s="30" t="s">
        <v>446</v>
      </c>
      <c r="E121" s="129" t="s">
        <v>109</v>
      </c>
      <c r="F121" s="129" t="s">
        <v>109</v>
      </c>
      <c r="G121" s="162" t="s">
        <v>109</v>
      </c>
      <c r="H121" s="123"/>
      <c r="I121" s="129" t="s">
        <v>109</v>
      </c>
      <c r="J121" s="129" t="s">
        <v>109</v>
      </c>
      <c r="K121" s="162" t="s">
        <v>109</v>
      </c>
    </row>
    <row r="122" spans="1:11" ht="12.75">
      <c r="A122" s="1" t="s">
        <v>658</v>
      </c>
      <c r="B122" s="167">
        <v>378</v>
      </c>
      <c r="C122" s="32"/>
      <c r="D122" s="30" t="s">
        <v>447</v>
      </c>
      <c r="E122" s="129">
        <v>6</v>
      </c>
      <c r="F122" s="129">
        <v>200</v>
      </c>
      <c r="G122" s="162" t="s">
        <v>749</v>
      </c>
      <c r="H122" s="123"/>
      <c r="I122" s="129">
        <v>6</v>
      </c>
      <c r="J122" s="129">
        <v>200</v>
      </c>
      <c r="K122" s="162">
        <v>-99.9</v>
      </c>
    </row>
    <row r="123" spans="1:11" ht="12.75">
      <c r="A123" s="1" t="s">
        <v>659</v>
      </c>
      <c r="B123" s="167">
        <v>382</v>
      </c>
      <c r="C123" s="32"/>
      <c r="D123" s="30" t="s">
        <v>448</v>
      </c>
      <c r="E123" s="129">
        <v>1101</v>
      </c>
      <c r="F123" s="129">
        <v>2501</v>
      </c>
      <c r="G123" s="162">
        <v>151.9</v>
      </c>
      <c r="H123" s="123"/>
      <c r="I123" s="129">
        <v>1111</v>
      </c>
      <c r="J123" s="129">
        <v>2560</v>
      </c>
      <c r="K123" s="162">
        <v>72.5</v>
      </c>
    </row>
    <row r="124" spans="1:11" ht="12.75">
      <c r="A124" s="1" t="s">
        <v>660</v>
      </c>
      <c r="B124" s="167">
        <v>386</v>
      </c>
      <c r="C124" s="32"/>
      <c r="D124" s="30" t="s">
        <v>449</v>
      </c>
      <c r="E124" s="129" t="s">
        <v>109</v>
      </c>
      <c r="F124" s="129" t="s">
        <v>109</v>
      </c>
      <c r="G124" s="162">
        <v>-100</v>
      </c>
      <c r="H124" s="123"/>
      <c r="I124" s="129" t="s">
        <v>109</v>
      </c>
      <c r="J124" s="129">
        <v>5</v>
      </c>
      <c r="K124" s="162">
        <v>-99</v>
      </c>
    </row>
    <row r="125" spans="1:11" ht="12.75">
      <c r="A125" s="1" t="s">
        <v>661</v>
      </c>
      <c r="B125" s="167">
        <v>388</v>
      </c>
      <c r="C125" s="32"/>
      <c r="D125" s="30" t="s">
        <v>504</v>
      </c>
      <c r="E125" s="129">
        <v>2622050</v>
      </c>
      <c r="F125" s="129">
        <v>7834665</v>
      </c>
      <c r="G125" s="162">
        <v>274.7</v>
      </c>
      <c r="H125" s="123"/>
      <c r="I125" s="129">
        <v>4632115</v>
      </c>
      <c r="J125" s="129">
        <v>9911494</v>
      </c>
      <c r="K125" s="162">
        <v>139.9</v>
      </c>
    </row>
    <row r="126" spans="1:11" ht="12.75">
      <c r="A126" s="1" t="s">
        <v>662</v>
      </c>
      <c r="B126" s="167">
        <v>389</v>
      </c>
      <c r="C126" s="32"/>
      <c r="D126" s="30" t="s">
        <v>450</v>
      </c>
      <c r="E126" s="129">
        <v>1201</v>
      </c>
      <c r="F126" s="129">
        <v>7320</v>
      </c>
      <c r="G126" s="162">
        <v>230.8</v>
      </c>
      <c r="H126" s="123"/>
      <c r="I126" s="129">
        <v>1389</v>
      </c>
      <c r="J126" s="129">
        <v>15221</v>
      </c>
      <c r="K126" s="162">
        <v>38.6</v>
      </c>
    </row>
    <row r="127" spans="1:11" ht="12.75">
      <c r="A127" s="1" t="s">
        <v>663</v>
      </c>
      <c r="B127" s="167">
        <v>391</v>
      </c>
      <c r="C127" s="32"/>
      <c r="D127" s="30" t="s">
        <v>451</v>
      </c>
      <c r="E127" s="129">
        <v>27</v>
      </c>
      <c r="F127" s="129">
        <v>402</v>
      </c>
      <c r="G127" s="162">
        <v>-78.6</v>
      </c>
      <c r="H127" s="123"/>
      <c r="I127" s="129">
        <v>52</v>
      </c>
      <c r="J127" s="129">
        <v>1057</v>
      </c>
      <c r="K127" s="162">
        <v>-71.4</v>
      </c>
    </row>
    <row r="128" spans="1:11" ht="12.75">
      <c r="A128" s="1" t="s">
        <v>664</v>
      </c>
      <c r="B128" s="167">
        <v>393</v>
      </c>
      <c r="C128" s="32"/>
      <c r="D128" s="30" t="s">
        <v>452</v>
      </c>
      <c r="E128" s="129" t="s">
        <v>109</v>
      </c>
      <c r="F128" s="129" t="s">
        <v>109</v>
      </c>
      <c r="G128" s="162" t="s">
        <v>109</v>
      </c>
      <c r="H128" s="123"/>
      <c r="I128" s="129" t="s">
        <v>109</v>
      </c>
      <c r="J128" s="129" t="s">
        <v>109</v>
      </c>
      <c r="K128" s="296" t="s">
        <v>109</v>
      </c>
    </row>
    <row r="129" spans="1:11" ht="12.75">
      <c r="A129" s="1" t="s">
        <v>665</v>
      </c>
      <c r="B129" s="167">
        <v>395</v>
      </c>
      <c r="C129" s="32"/>
      <c r="D129" s="30" t="s">
        <v>453</v>
      </c>
      <c r="E129" s="129" t="s">
        <v>109</v>
      </c>
      <c r="F129" s="129" t="s">
        <v>109</v>
      </c>
      <c r="G129" s="162" t="s">
        <v>109</v>
      </c>
      <c r="H129" s="123"/>
      <c r="I129" s="129" t="s">
        <v>109</v>
      </c>
      <c r="J129" s="129" t="s">
        <v>109</v>
      </c>
      <c r="K129" s="162" t="s">
        <v>109</v>
      </c>
    </row>
    <row r="130" spans="1:11" s="17" customFormat="1" ht="24" customHeight="1">
      <c r="A130" s="121" t="s">
        <v>700</v>
      </c>
      <c r="B130" s="166" t="s">
        <v>700</v>
      </c>
      <c r="C130" s="66" t="s">
        <v>210</v>
      </c>
      <c r="D130" s="50"/>
      <c r="E130" s="126">
        <v>16752708</v>
      </c>
      <c r="F130" s="126">
        <v>92407120</v>
      </c>
      <c r="G130" s="159">
        <v>16.6</v>
      </c>
      <c r="H130" s="124"/>
      <c r="I130" s="126">
        <v>29414502</v>
      </c>
      <c r="J130" s="126">
        <v>184736933</v>
      </c>
      <c r="K130" s="159">
        <v>26.9</v>
      </c>
    </row>
    <row r="131" spans="1:11" ht="24" customHeight="1">
      <c r="A131" s="1" t="s">
        <v>666</v>
      </c>
      <c r="B131" s="167">
        <v>400</v>
      </c>
      <c r="C131" s="32"/>
      <c r="D131" s="30" t="s">
        <v>454</v>
      </c>
      <c r="E131" s="129">
        <v>11173864</v>
      </c>
      <c r="F131" s="129">
        <v>78479180</v>
      </c>
      <c r="G131" s="162">
        <v>17.8</v>
      </c>
      <c r="H131" s="123"/>
      <c r="I131" s="129">
        <v>19785588</v>
      </c>
      <c r="J131" s="129">
        <v>158493117</v>
      </c>
      <c r="K131" s="162">
        <v>27.5</v>
      </c>
    </row>
    <row r="132" spans="1:11" ht="12.75">
      <c r="A132" s="1" t="s">
        <v>667</v>
      </c>
      <c r="B132" s="167">
        <v>404</v>
      </c>
      <c r="C132" s="32"/>
      <c r="D132" s="30" t="s">
        <v>455</v>
      </c>
      <c r="E132" s="129">
        <v>492529</v>
      </c>
      <c r="F132" s="129">
        <v>3252900</v>
      </c>
      <c r="G132" s="162">
        <v>11.2</v>
      </c>
      <c r="H132" s="123"/>
      <c r="I132" s="129">
        <v>893849</v>
      </c>
      <c r="J132" s="129">
        <v>7124776</v>
      </c>
      <c r="K132" s="162">
        <v>21.2</v>
      </c>
    </row>
    <row r="133" spans="1:11" ht="12.75">
      <c r="A133" s="1" t="s">
        <v>668</v>
      </c>
      <c r="B133" s="167">
        <v>406</v>
      </c>
      <c r="C133" s="32"/>
      <c r="D133" s="30" t="s">
        <v>503</v>
      </c>
      <c r="E133" s="129" t="s">
        <v>109</v>
      </c>
      <c r="F133" s="129" t="s">
        <v>109</v>
      </c>
      <c r="G133" s="162" t="s">
        <v>109</v>
      </c>
      <c r="H133" s="123"/>
      <c r="I133" s="129" t="s">
        <v>109</v>
      </c>
      <c r="J133" s="129" t="s">
        <v>109</v>
      </c>
      <c r="K133" s="162" t="s">
        <v>109</v>
      </c>
    </row>
    <row r="134" spans="1:11" ht="12.75">
      <c r="A134" s="1" t="s">
        <v>669</v>
      </c>
      <c r="B134" s="167">
        <v>408</v>
      </c>
      <c r="C134" s="32"/>
      <c r="D134" s="30" t="s">
        <v>456</v>
      </c>
      <c r="E134" s="129" t="s">
        <v>109</v>
      </c>
      <c r="F134" s="129" t="s">
        <v>109</v>
      </c>
      <c r="G134" s="162" t="s">
        <v>109</v>
      </c>
      <c r="H134" s="123"/>
      <c r="I134" s="129" t="s">
        <v>109</v>
      </c>
      <c r="J134" s="129" t="s">
        <v>109</v>
      </c>
      <c r="K134" s="162" t="s">
        <v>109</v>
      </c>
    </row>
    <row r="135" spans="1:11" ht="12.75">
      <c r="A135" s="1" t="s">
        <v>670</v>
      </c>
      <c r="B135" s="167">
        <v>412</v>
      </c>
      <c r="C135" s="32"/>
      <c r="D135" s="30" t="s">
        <v>457</v>
      </c>
      <c r="E135" s="129">
        <v>303869</v>
      </c>
      <c r="F135" s="129">
        <v>1953029</v>
      </c>
      <c r="G135" s="162">
        <v>-4.1</v>
      </c>
      <c r="H135" s="123"/>
      <c r="I135" s="129">
        <v>524610</v>
      </c>
      <c r="J135" s="129">
        <v>3958272</v>
      </c>
      <c r="K135" s="162">
        <v>28.5</v>
      </c>
    </row>
    <row r="136" spans="1:11" s="17" customFormat="1" ht="12.75">
      <c r="A136" s="1" t="s">
        <v>671</v>
      </c>
      <c r="B136" s="167">
        <v>413</v>
      </c>
      <c r="C136" s="32"/>
      <c r="D136" s="30" t="s">
        <v>458</v>
      </c>
      <c r="E136" s="129" t="s">
        <v>109</v>
      </c>
      <c r="F136" s="129" t="s">
        <v>109</v>
      </c>
      <c r="G136" s="162" t="s">
        <v>109</v>
      </c>
      <c r="H136" s="123"/>
      <c r="I136" s="129" t="s">
        <v>109</v>
      </c>
      <c r="J136" s="129" t="s">
        <v>109</v>
      </c>
      <c r="K136" s="162" t="s">
        <v>109</v>
      </c>
    </row>
    <row r="137" spans="1:11" ht="12.75">
      <c r="A137" s="1" t="s">
        <v>672</v>
      </c>
      <c r="B137" s="167">
        <v>416</v>
      </c>
      <c r="C137" s="32"/>
      <c r="D137" s="30" t="s">
        <v>459</v>
      </c>
      <c r="E137" s="129">
        <v>12842</v>
      </c>
      <c r="F137" s="129">
        <v>16869</v>
      </c>
      <c r="G137" s="162">
        <v>875.1</v>
      </c>
      <c r="H137" s="123"/>
      <c r="I137" s="129">
        <v>12898</v>
      </c>
      <c r="J137" s="129">
        <v>17367</v>
      </c>
      <c r="K137" s="162">
        <v>365.4</v>
      </c>
    </row>
    <row r="138" spans="1:11" ht="12.75">
      <c r="A138" s="1" t="s">
        <v>673</v>
      </c>
      <c r="B138" s="167">
        <v>421</v>
      </c>
      <c r="C138" s="32"/>
      <c r="D138" s="30" t="s">
        <v>460</v>
      </c>
      <c r="E138" s="129" t="s">
        <v>109</v>
      </c>
      <c r="F138" s="129" t="s">
        <v>109</v>
      </c>
      <c r="G138" s="296" t="s">
        <v>109</v>
      </c>
      <c r="H138" s="123"/>
      <c r="I138" s="129" t="s">
        <v>109</v>
      </c>
      <c r="J138" s="129" t="s">
        <v>109</v>
      </c>
      <c r="K138" s="296">
        <v>-100</v>
      </c>
    </row>
    <row r="139" spans="1:11" ht="12.75">
      <c r="A139" s="1" t="s">
        <v>674</v>
      </c>
      <c r="B139" s="167">
        <v>424</v>
      </c>
      <c r="C139" s="32"/>
      <c r="D139" s="30" t="s">
        <v>461</v>
      </c>
      <c r="E139" s="129">
        <v>5664</v>
      </c>
      <c r="F139" s="129">
        <v>8218</v>
      </c>
      <c r="G139" s="162">
        <v>25.2</v>
      </c>
      <c r="H139" s="123"/>
      <c r="I139" s="129">
        <v>9173</v>
      </c>
      <c r="J139" s="129">
        <v>17781</v>
      </c>
      <c r="K139" s="162">
        <v>107.8</v>
      </c>
    </row>
    <row r="140" spans="1:11" ht="12.75">
      <c r="A140" s="1" t="s">
        <v>675</v>
      </c>
      <c r="B140" s="167">
        <v>428</v>
      </c>
      <c r="C140" s="32"/>
      <c r="D140" s="30" t="s">
        <v>462</v>
      </c>
      <c r="E140" s="129">
        <v>24</v>
      </c>
      <c r="F140" s="129">
        <v>1543</v>
      </c>
      <c r="G140" s="162">
        <v>-30.7</v>
      </c>
      <c r="H140" s="123"/>
      <c r="I140" s="129">
        <v>42</v>
      </c>
      <c r="J140" s="129">
        <v>2144</v>
      </c>
      <c r="K140" s="162">
        <v>-28.5</v>
      </c>
    </row>
    <row r="141" spans="1:11" ht="12.75">
      <c r="A141" s="1" t="s">
        <v>676</v>
      </c>
      <c r="B141" s="167">
        <v>432</v>
      </c>
      <c r="C141" s="32"/>
      <c r="D141" s="30" t="s">
        <v>463</v>
      </c>
      <c r="E141" s="129" t="s">
        <v>109</v>
      </c>
      <c r="F141" s="129">
        <v>37</v>
      </c>
      <c r="G141" s="162" t="s">
        <v>749</v>
      </c>
      <c r="H141" s="123"/>
      <c r="I141" s="129" t="s">
        <v>109</v>
      </c>
      <c r="J141" s="129">
        <v>37</v>
      </c>
      <c r="K141" s="162">
        <v>-99.2</v>
      </c>
    </row>
    <row r="142" spans="1:11" ht="12.75">
      <c r="A142" s="1" t="s">
        <v>677</v>
      </c>
      <c r="B142" s="167">
        <v>436</v>
      </c>
      <c r="C142" s="32"/>
      <c r="D142" s="30" t="s">
        <v>464</v>
      </c>
      <c r="E142" s="129">
        <v>121696</v>
      </c>
      <c r="F142" s="129">
        <v>120696</v>
      </c>
      <c r="G142" s="162">
        <v>18.9</v>
      </c>
      <c r="H142" s="123"/>
      <c r="I142" s="129">
        <v>155387</v>
      </c>
      <c r="J142" s="129">
        <v>208658</v>
      </c>
      <c r="K142" s="162">
        <v>-16.2</v>
      </c>
    </row>
    <row r="143" spans="1:11" ht="12.75">
      <c r="A143" s="1" t="s">
        <v>678</v>
      </c>
      <c r="B143" s="167">
        <v>442</v>
      </c>
      <c r="C143" s="32"/>
      <c r="D143" s="30" t="s">
        <v>465</v>
      </c>
      <c r="E143" s="129">
        <v>1346</v>
      </c>
      <c r="F143" s="129">
        <v>1350</v>
      </c>
      <c r="G143" s="162">
        <v>112.6</v>
      </c>
      <c r="H143" s="123"/>
      <c r="I143" s="129">
        <v>1450</v>
      </c>
      <c r="J143" s="129">
        <v>3816</v>
      </c>
      <c r="K143" s="162">
        <v>500.9</v>
      </c>
    </row>
    <row r="144" spans="1:11" ht="12.75">
      <c r="A144" s="1" t="s">
        <v>679</v>
      </c>
      <c r="B144" s="167">
        <v>446</v>
      </c>
      <c r="C144" s="32"/>
      <c r="D144" s="30" t="s">
        <v>466</v>
      </c>
      <c r="E144" s="129" t="s">
        <v>109</v>
      </c>
      <c r="F144" s="129" t="s">
        <v>109</v>
      </c>
      <c r="G144" s="162">
        <v>-100</v>
      </c>
      <c r="H144" s="123"/>
      <c r="I144" s="129" t="s">
        <v>109</v>
      </c>
      <c r="J144" s="129" t="s">
        <v>109</v>
      </c>
      <c r="K144" s="162">
        <v>-100</v>
      </c>
    </row>
    <row r="145" spans="1:11" ht="12.75">
      <c r="A145" s="1" t="s">
        <v>680</v>
      </c>
      <c r="B145" s="167">
        <v>448</v>
      </c>
      <c r="C145" s="32"/>
      <c r="D145" s="30" t="s">
        <v>467</v>
      </c>
      <c r="E145" s="129">
        <v>27402</v>
      </c>
      <c r="F145" s="129">
        <v>57586</v>
      </c>
      <c r="G145" s="162">
        <v>78.3</v>
      </c>
      <c r="H145" s="123"/>
      <c r="I145" s="129">
        <v>50505</v>
      </c>
      <c r="J145" s="129">
        <v>86422</v>
      </c>
      <c r="K145" s="162">
        <v>83.6</v>
      </c>
    </row>
    <row r="146" spans="1:11" ht="12.75">
      <c r="A146" s="1" t="s">
        <v>681</v>
      </c>
      <c r="B146" s="167">
        <v>449</v>
      </c>
      <c r="C146" s="32"/>
      <c r="D146" s="30" t="s">
        <v>468</v>
      </c>
      <c r="E146" s="129" t="s">
        <v>109</v>
      </c>
      <c r="F146" s="129" t="s">
        <v>109</v>
      </c>
      <c r="G146" s="162" t="s">
        <v>109</v>
      </c>
      <c r="H146" s="123"/>
      <c r="I146" s="129" t="s">
        <v>109</v>
      </c>
      <c r="J146" s="129" t="s">
        <v>109</v>
      </c>
      <c r="K146" s="162" t="s">
        <v>109</v>
      </c>
    </row>
    <row r="147" spans="1:11" ht="12.75">
      <c r="A147" s="1" t="s">
        <v>682</v>
      </c>
      <c r="B147" s="167">
        <v>452</v>
      </c>
      <c r="C147" s="32"/>
      <c r="D147" s="30" t="s">
        <v>469</v>
      </c>
      <c r="E147" s="129" t="s">
        <v>109</v>
      </c>
      <c r="F147" s="129" t="s">
        <v>109</v>
      </c>
      <c r="G147" s="162">
        <v>-100</v>
      </c>
      <c r="H147" s="123"/>
      <c r="I147" s="129" t="s">
        <v>109</v>
      </c>
      <c r="J147" s="129">
        <v>17</v>
      </c>
      <c r="K147" s="162">
        <v>-82.8</v>
      </c>
    </row>
    <row r="148" spans="1:11" ht="12.75">
      <c r="A148" s="1" t="s">
        <v>683</v>
      </c>
      <c r="B148" s="167">
        <v>453</v>
      </c>
      <c r="C148" s="32"/>
      <c r="D148" s="30" t="s">
        <v>470</v>
      </c>
      <c r="E148" s="129" t="s">
        <v>109</v>
      </c>
      <c r="F148" s="129" t="s">
        <v>109</v>
      </c>
      <c r="G148" s="162" t="s">
        <v>109</v>
      </c>
      <c r="H148" s="123"/>
      <c r="I148" s="129" t="s">
        <v>109</v>
      </c>
      <c r="J148" s="129" t="s">
        <v>109</v>
      </c>
      <c r="K148" s="162" t="s">
        <v>109</v>
      </c>
    </row>
    <row r="149" spans="1:12" ht="14.25">
      <c r="A149" s="576" t="s">
        <v>752</v>
      </c>
      <c r="B149" s="576"/>
      <c r="C149" s="576"/>
      <c r="D149" s="576"/>
      <c r="E149" s="576"/>
      <c r="F149" s="576"/>
      <c r="G149" s="576"/>
      <c r="H149" s="576"/>
      <c r="I149" s="576"/>
      <c r="J149" s="576"/>
      <c r="K149" s="576"/>
      <c r="L149" s="540"/>
    </row>
    <row r="150" spans="2:11" ht="12.75">
      <c r="B150" s="164"/>
      <c r="D150" s="1"/>
      <c r="E150" s="4"/>
      <c r="F150" s="2"/>
      <c r="I150" s="12"/>
      <c r="J150" s="6"/>
      <c r="K150" s="34"/>
    </row>
    <row r="151" spans="1:12" ht="17.25" customHeight="1">
      <c r="A151" s="577" t="s">
        <v>1262</v>
      </c>
      <c r="B151" s="544"/>
      <c r="C151" s="578" t="s">
        <v>771</v>
      </c>
      <c r="D151" s="447"/>
      <c r="E151" s="541" t="s">
        <v>1204</v>
      </c>
      <c r="F151" s="551"/>
      <c r="G151" s="551"/>
      <c r="H151" s="543"/>
      <c r="I151" s="502" t="s">
        <v>1215</v>
      </c>
      <c r="J151" s="551"/>
      <c r="K151" s="551"/>
      <c r="L151" s="552"/>
    </row>
    <row r="152" spans="1:12" ht="16.5" customHeight="1">
      <c r="A152" s="559"/>
      <c r="B152" s="545"/>
      <c r="C152" s="564"/>
      <c r="D152" s="494"/>
      <c r="E152" s="86" t="s">
        <v>487</v>
      </c>
      <c r="F152" s="553" t="s">
        <v>488</v>
      </c>
      <c r="G152" s="554"/>
      <c r="H152" s="555"/>
      <c r="I152" s="158" t="s">
        <v>487</v>
      </c>
      <c r="J152" s="570" t="s">
        <v>488</v>
      </c>
      <c r="K152" s="571"/>
      <c r="L152" s="540"/>
    </row>
    <row r="153" spans="1:12" ht="12.75" customHeight="1">
      <c r="A153" s="559"/>
      <c r="B153" s="545"/>
      <c r="C153" s="564"/>
      <c r="D153" s="494"/>
      <c r="E153" s="572" t="s">
        <v>114</v>
      </c>
      <c r="F153" s="566" t="s">
        <v>110</v>
      </c>
      <c r="G153" s="575" t="s">
        <v>1244</v>
      </c>
      <c r="H153" s="548"/>
      <c r="I153" s="566" t="s">
        <v>114</v>
      </c>
      <c r="J153" s="566" t="s">
        <v>110</v>
      </c>
      <c r="K153" s="547" t="s">
        <v>1250</v>
      </c>
      <c r="L153" s="556"/>
    </row>
    <row r="154" spans="1:12" ht="12.75" customHeight="1">
      <c r="A154" s="559"/>
      <c r="B154" s="545"/>
      <c r="C154" s="564"/>
      <c r="D154" s="494"/>
      <c r="E154" s="573"/>
      <c r="F154" s="567"/>
      <c r="G154" s="564"/>
      <c r="H154" s="465"/>
      <c r="I154" s="567"/>
      <c r="J154" s="567"/>
      <c r="K154" s="549"/>
      <c r="L154" s="557"/>
    </row>
    <row r="155" spans="1:12" ht="12.75" customHeight="1">
      <c r="A155" s="559"/>
      <c r="B155" s="545"/>
      <c r="C155" s="564"/>
      <c r="D155" s="494"/>
      <c r="E155" s="573"/>
      <c r="F155" s="567"/>
      <c r="G155" s="564"/>
      <c r="H155" s="465"/>
      <c r="I155" s="567"/>
      <c r="J155" s="567"/>
      <c r="K155" s="549"/>
      <c r="L155" s="557"/>
    </row>
    <row r="156" spans="1:12" ht="27" customHeight="1">
      <c r="A156" s="560"/>
      <c r="B156" s="546"/>
      <c r="C156" s="565"/>
      <c r="D156" s="495"/>
      <c r="E156" s="574"/>
      <c r="F156" s="568"/>
      <c r="G156" s="565"/>
      <c r="H156" s="466"/>
      <c r="I156" s="568"/>
      <c r="J156" s="568"/>
      <c r="K156" s="550"/>
      <c r="L156" s="558"/>
    </row>
    <row r="157" spans="1:10" ht="12.75">
      <c r="A157" s="1"/>
      <c r="B157" s="165"/>
      <c r="C157" s="32"/>
      <c r="D157" s="30"/>
      <c r="E157" s="4"/>
      <c r="F157" s="2"/>
      <c r="I157" s="4"/>
      <c r="J157" s="2"/>
    </row>
    <row r="158" spans="2:4" ht="12.75">
      <c r="B158" s="167"/>
      <c r="C158" s="39" t="s">
        <v>878</v>
      </c>
      <c r="D158" s="43"/>
    </row>
    <row r="159" spans="1:4" ht="12.75">
      <c r="A159" s="1"/>
      <c r="B159" s="167"/>
      <c r="C159" s="32"/>
      <c r="D159" s="30"/>
    </row>
    <row r="160" spans="1:11" ht="12.75">
      <c r="A160" s="1" t="s">
        <v>684</v>
      </c>
      <c r="B160" s="167">
        <v>454</v>
      </c>
      <c r="C160" s="32"/>
      <c r="D160" s="30" t="s">
        <v>471</v>
      </c>
      <c r="E160" s="129" t="s">
        <v>109</v>
      </c>
      <c r="F160" s="129" t="s">
        <v>109</v>
      </c>
      <c r="G160" s="162" t="s">
        <v>109</v>
      </c>
      <c r="H160" s="123"/>
      <c r="I160" s="129" t="s">
        <v>109</v>
      </c>
      <c r="J160" s="129" t="s">
        <v>109</v>
      </c>
      <c r="K160" s="162" t="s">
        <v>109</v>
      </c>
    </row>
    <row r="161" spans="1:11" ht="12.75">
      <c r="A161" s="1" t="s">
        <v>685</v>
      </c>
      <c r="B161" s="167">
        <v>456</v>
      </c>
      <c r="C161" s="32"/>
      <c r="D161" s="30" t="s">
        <v>472</v>
      </c>
      <c r="E161" s="129">
        <v>13483</v>
      </c>
      <c r="F161" s="129">
        <v>294742</v>
      </c>
      <c r="G161" s="162">
        <v>178.2</v>
      </c>
      <c r="H161" s="123"/>
      <c r="I161" s="129">
        <v>21375</v>
      </c>
      <c r="J161" s="129">
        <v>473778</v>
      </c>
      <c r="K161" s="162">
        <v>-22.5</v>
      </c>
    </row>
    <row r="162" spans="1:11" ht="12.75">
      <c r="A162" s="1" t="s">
        <v>686</v>
      </c>
      <c r="B162" s="167">
        <v>457</v>
      </c>
      <c r="C162" s="32"/>
      <c r="D162" s="30" t="s">
        <v>473</v>
      </c>
      <c r="E162" s="129" t="s">
        <v>109</v>
      </c>
      <c r="F162" s="129" t="s">
        <v>109</v>
      </c>
      <c r="G162" s="162" t="s">
        <v>109</v>
      </c>
      <c r="H162" s="123"/>
      <c r="I162" s="129" t="s">
        <v>109</v>
      </c>
      <c r="J162" s="129" t="s">
        <v>109</v>
      </c>
      <c r="K162" s="162" t="s">
        <v>109</v>
      </c>
    </row>
    <row r="163" spans="1:11" ht="12.75">
      <c r="A163" s="1" t="s">
        <v>687</v>
      </c>
      <c r="B163" s="167">
        <v>459</v>
      </c>
      <c r="C163" s="32"/>
      <c r="D163" s="30" t="s">
        <v>474</v>
      </c>
      <c r="E163" s="129" t="s">
        <v>109</v>
      </c>
      <c r="F163" s="129" t="s">
        <v>109</v>
      </c>
      <c r="G163" s="162" t="s">
        <v>109</v>
      </c>
      <c r="H163" s="123"/>
      <c r="I163" s="129" t="s">
        <v>109</v>
      </c>
      <c r="J163" s="129" t="s">
        <v>109</v>
      </c>
      <c r="K163" s="296" t="s">
        <v>109</v>
      </c>
    </row>
    <row r="164" spans="1:11" ht="12.75">
      <c r="A164" s="1" t="s">
        <v>689</v>
      </c>
      <c r="B164" s="167">
        <v>460</v>
      </c>
      <c r="C164" s="32"/>
      <c r="D164" s="30" t="s">
        <v>475</v>
      </c>
      <c r="E164" s="129" t="s">
        <v>109</v>
      </c>
      <c r="F164" s="129" t="s">
        <v>109</v>
      </c>
      <c r="G164" s="296" t="s">
        <v>109</v>
      </c>
      <c r="H164" s="123"/>
      <c r="I164" s="129" t="s">
        <v>109</v>
      </c>
      <c r="J164" s="129" t="s">
        <v>109</v>
      </c>
      <c r="K164" s="296" t="s">
        <v>109</v>
      </c>
    </row>
    <row r="165" spans="1:11" ht="12.75">
      <c r="A165" s="1" t="s">
        <v>690</v>
      </c>
      <c r="B165" s="167">
        <v>463</v>
      </c>
      <c r="C165" s="32"/>
      <c r="D165" s="30" t="s">
        <v>476</v>
      </c>
      <c r="E165" s="129" t="s">
        <v>109</v>
      </c>
      <c r="F165" s="129" t="s">
        <v>109</v>
      </c>
      <c r="G165" s="162" t="s">
        <v>109</v>
      </c>
      <c r="H165" s="123"/>
      <c r="I165" s="129" t="s">
        <v>109</v>
      </c>
      <c r="J165" s="129" t="s">
        <v>109</v>
      </c>
      <c r="K165" s="162" t="s">
        <v>109</v>
      </c>
    </row>
    <row r="166" spans="1:11" ht="12.75">
      <c r="A166" s="1" t="s">
        <v>691</v>
      </c>
      <c r="B166" s="167">
        <v>464</v>
      </c>
      <c r="C166" s="32"/>
      <c r="D166" s="30" t="s">
        <v>477</v>
      </c>
      <c r="E166" s="129" t="s">
        <v>109</v>
      </c>
      <c r="F166" s="129" t="s">
        <v>109</v>
      </c>
      <c r="G166" s="162" t="s">
        <v>109</v>
      </c>
      <c r="H166" s="123"/>
      <c r="I166" s="129">
        <v>19</v>
      </c>
      <c r="J166" s="129">
        <v>169</v>
      </c>
      <c r="K166" s="162">
        <v>-99.6</v>
      </c>
    </row>
    <row r="167" spans="1:11" ht="12.75">
      <c r="A167" s="1" t="s">
        <v>772</v>
      </c>
      <c r="B167" s="167">
        <v>465</v>
      </c>
      <c r="C167" s="32"/>
      <c r="D167" s="30" t="s">
        <v>478</v>
      </c>
      <c r="E167" s="129" t="s">
        <v>109</v>
      </c>
      <c r="F167" s="129" t="s">
        <v>109</v>
      </c>
      <c r="G167" s="162" t="s">
        <v>109</v>
      </c>
      <c r="H167" s="123"/>
      <c r="I167" s="129" t="s">
        <v>109</v>
      </c>
      <c r="J167" s="129" t="s">
        <v>109</v>
      </c>
      <c r="K167" s="162" t="s">
        <v>109</v>
      </c>
    </row>
    <row r="168" spans="1:11" ht="12.75">
      <c r="A168" s="1" t="s">
        <v>773</v>
      </c>
      <c r="B168" s="167">
        <v>467</v>
      </c>
      <c r="C168" s="32"/>
      <c r="D168" s="30" t="s">
        <v>479</v>
      </c>
      <c r="E168" s="129" t="s">
        <v>109</v>
      </c>
      <c r="F168" s="129" t="s">
        <v>109</v>
      </c>
      <c r="G168" s="162" t="s">
        <v>109</v>
      </c>
      <c r="H168" s="123"/>
      <c r="I168" s="129" t="s">
        <v>109</v>
      </c>
      <c r="J168" s="129" t="s">
        <v>109</v>
      </c>
      <c r="K168" s="162" t="s">
        <v>109</v>
      </c>
    </row>
    <row r="169" spans="1:11" ht="12.75">
      <c r="A169" s="1" t="s">
        <v>774</v>
      </c>
      <c r="B169" s="167">
        <v>468</v>
      </c>
      <c r="C169" s="32"/>
      <c r="D169" s="30" t="s">
        <v>115</v>
      </c>
      <c r="E169" s="129" t="s">
        <v>109</v>
      </c>
      <c r="F169" s="129" t="s">
        <v>109</v>
      </c>
      <c r="G169" s="162" t="s">
        <v>109</v>
      </c>
      <c r="H169" s="123"/>
      <c r="I169" s="129" t="s">
        <v>109</v>
      </c>
      <c r="J169" s="129" t="s">
        <v>109</v>
      </c>
      <c r="K169" s="162" t="s">
        <v>109</v>
      </c>
    </row>
    <row r="170" spans="1:11" ht="12.75">
      <c r="A170" s="1" t="s">
        <v>775</v>
      </c>
      <c r="B170" s="167">
        <v>469</v>
      </c>
      <c r="C170" s="32"/>
      <c r="D170" s="30" t="s">
        <v>116</v>
      </c>
      <c r="E170" s="129" t="s">
        <v>109</v>
      </c>
      <c r="F170" s="129" t="s">
        <v>109</v>
      </c>
      <c r="G170" s="162" t="s">
        <v>109</v>
      </c>
      <c r="H170" s="123"/>
      <c r="I170" s="129" t="s">
        <v>109</v>
      </c>
      <c r="J170" s="129" t="s">
        <v>109</v>
      </c>
      <c r="K170" s="162" t="s">
        <v>109</v>
      </c>
    </row>
    <row r="171" spans="1:11" ht="12.75">
      <c r="A171" s="1" t="s">
        <v>776</v>
      </c>
      <c r="B171" s="167">
        <v>470</v>
      </c>
      <c r="C171" s="32"/>
      <c r="D171" s="30" t="s">
        <v>117</v>
      </c>
      <c r="E171" s="129" t="s">
        <v>109</v>
      </c>
      <c r="F171" s="129" t="s">
        <v>109</v>
      </c>
      <c r="G171" s="162" t="s">
        <v>109</v>
      </c>
      <c r="H171" s="123"/>
      <c r="I171" s="129" t="s">
        <v>109</v>
      </c>
      <c r="J171" s="129" t="s">
        <v>109</v>
      </c>
      <c r="K171" s="162" t="s">
        <v>109</v>
      </c>
    </row>
    <row r="172" spans="1:11" ht="12.75">
      <c r="A172" s="1" t="s">
        <v>777</v>
      </c>
      <c r="B172" s="167">
        <v>472</v>
      </c>
      <c r="C172" s="32"/>
      <c r="D172" s="30" t="s">
        <v>118</v>
      </c>
      <c r="E172" s="129" t="s">
        <v>109</v>
      </c>
      <c r="F172" s="129" t="s">
        <v>109</v>
      </c>
      <c r="G172" s="162" t="s">
        <v>109</v>
      </c>
      <c r="H172" s="123"/>
      <c r="I172" s="129" t="s">
        <v>109</v>
      </c>
      <c r="J172" s="129" t="s">
        <v>109</v>
      </c>
      <c r="K172" s="162" t="s">
        <v>109</v>
      </c>
    </row>
    <row r="173" spans="1:11" ht="12.75">
      <c r="A173" s="1" t="s">
        <v>778</v>
      </c>
      <c r="B173" s="167">
        <v>473</v>
      </c>
      <c r="C173" s="32"/>
      <c r="D173" s="30" t="s">
        <v>119</v>
      </c>
      <c r="E173" s="129" t="s">
        <v>109</v>
      </c>
      <c r="F173" s="129" t="s">
        <v>109</v>
      </c>
      <c r="G173" s="162" t="s">
        <v>109</v>
      </c>
      <c r="H173" s="123"/>
      <c r="I173" s="129" t="s">
        <v>109</v>
      </c>
      <c r="J173" s="129" t="s">
        <v>109</v>
      </c>
      <c r="K173" s="162" t="s">
        <v>109</v>
      </c>
    </row>
    <row r="174" spans="1:11" ht="12.75">
      <c r="A174" s="1" t="s">
        <v>779</v>
      </c>
      <c r="B174" s="167">
        <v>474</v>
      </c>
      <c r="C174" s="32"/>
      <c r="D174" s="30" t="s">
        <v>120</v>
      </c>
      <c r="E174" s="129" t="s">
        <v>109</v>
      </c>
      <c r="F174" s="129" t="s">
        <v>109</v>
      </c>
      <c r="G174" s="162" t="s">
        <v>109</v>
      </c>
      <c r="H174" s="123"/>
      <c r="I174" s="129" t="s">
        <v>109</v>
      </c>
      <c r="J174" s="129" t="s">
        <v>109</v>
      </c>
      <c r="K174" s="162" t="s">
        <v>109</v>
      </c>
    </row>
    <row r="175" spans="1:11" ht="12.75">
      <c r="A175" s="1" t="s">
        <v>780</v>
      </c>
      <c r="B175" s="167">
        <v>478</v>
      </c>
      <c r="C175" s="32"/>
      <c r="D175" s="30" t="s">
        <v>502</v>
      </c>
      <c r="E175" s="129" t="s">
        <v>109</v>
      </c>
      <c r="F175" s="129" t="s">
        <v>109</v>
      </c>
      <c r="G175" s="162" t="s">
        <v>109</v>
      </c>
      <c r="H175" s="123"/>
      <c r="I175" s="129" t="s">
        <v>109</v>
      </c>
      <c r="J175" s="129" t="s">
        <v>109</v>
      </c>
      <c r="K175" s="162" t="s">
        <v>109</v>
      </c>
    </row>
    <row r="176" spans="1:11" ht="12.75">
      <c r="A176" s="1" t="s">
        <v>781</v>
      </c>
      <c r="B176" s="167">
        <v>480</v>
      </c>
      <c r="C176" s="32"/>
      <c r="D176" s="30" t="s">
        <v>121</v>
      </c>
      <c r="E176" s="129">
        <v>29145</v>
      </c>
      <c r="F176" s="129">
        <v>42407</v>
      </c>
      <c r="G176" s="162">
        <v>199.4</v>
      </c>
      <c r="H176" s="123"/>
      <c r="I176" s="129">
        <v>39839</v>
      </c>
      <c r="J176" s="129">
        <v>62350</v>
      </c>
      <c r="K176" s="162">
        <v>205.2</v>
      </c>
    </row>
    <row r="177" spans="1:11" ht="12.75">
      <c r="A177" s="1" t="s">
        <v>782</v>
      </c>
      <c r="B177" s="167">
        <v>484</v>
      </c>
      <c r="C177" s="32"/>
      <c r="D177" s="30" t="s">
        <v>122</v>
      </c>
      <c r="E177" s="129" t="s">
        <v>109</v>
      </c>
      <c r="F177" s="129" t="s">
        <v>109</v>
      </c>
      <c r="G177" s="162">
        <v>-100</v>
      </c>
      <c r="H177" s="123"/>
      <c r="I177" s="129">
        <v>38</v>
      </c>
      <c r="J177" s="129">
        <v>859</v>
      </c>
      <c r="K177" s="162">
        <v>6.6</v>
      </c>
    </row>
    <row r="178" spans="1:11" ht="12.75">
      <c r="A178" s="1" t="s">
        <v>783</v>
      </c>
      <c r="B178" s="167">
        <v>488</v>
      </c>
      <c r="C178" s="32"/>
      <c r="D178" s="30" t="s">
        <v>123</v>
      </c>
      <c r="E178" s="129" t="s">
        <v>109</v>
      </c>
      <c r="F178" s="129" t="s">
        <v>109</v>
      </c>
      <c r="G178" s="162" t="s">
        <v>109</v>
      </c>
      <c r="H178" s="123"/>
      <c r="I178" s="129" t="s">
        <v>109</v>
      </c>
      <c r="J178" s="129" t="s">
        <v>109</v>
      </c>
      <c r="K178" s="162" t="s">
        <v>109</v>
      </c>
    </row>
    <row r="179" spans="1:11" ht="12.75">
      <c r="A179" s="1" t="s">
        <v>784</v>
      </c>
      <c r="B179" s="167">
        <v>492</v>
      </c>
      <c r="C179" s="32"/>
      <c r="D179" s="30" t="s">
        <v>124</v>
      </c>
      <c r="E179" s="129" t="s">
        <v>109</v>
      </c>
      <c r="F179" s="129" t="s">
        <v>109</v>
      </c>
      <c r="G179" s="162" t="s">
        <v>109</v>
      </c>
      <c r="H179" s="123"/>
      <c r="I179" s="129" t="s">
        <v>109</v>
      </c>
      <c r="J179" s="129" t="s">
        <v>109</v>
      </c>
      <c r="K179" s="162" t="s">
        <v>109</v>
      </c>
    </row>
    <row r="180" spans="1:11" ht="12.75">
      <c r="A180" s="1" t="s">
        <v>785</v>
      </c>
      <c r="B180" s="167">
        <v>500</v>
      </c>
      <c r="C180" s="32"/>
      <c r="D180" s="30" t="s">
        <v>125</v>
      </c>
      <c r="E180" s="129">
        <v>12147</v>
      </c>
      <c r="F180" s="129">
        <v>17536</v>
      </c>
      <c r="G180" s="162">
        <v>-92.7</v>
      </c>
      <c r="H180" s="123"/>
      <c r="I180" s="129">
        <v>47377</v>
      </c>
      <c r="J180" s="129">
        <v>103649</v>
      </c>
      <c r="K180" s="162">
        <v>-70.3</v>
      </c>
    </row>
    <row r="181" spans="1:11" ht="12.75">
      <c r="A181" s="1" t="s">
        <v>786</v>
      </c>
      <c r="B181" s="167">
        <v>504</v>
      </c>
      <c r="C181" s="32"/>
      <c r="D181" s="30" t="s">
        <v>126</v>
      </c>
      <c r="E181" s="129">
        <v>5300</v>
      </c>
      <c r="F181" s="129">
        <v>138399</v>
      </c>
      <c r="G181" s="162">
        <v>100.4</v>
      </c>
      <c r="H181" s="123"/>
      <c r="I181" s="129">
        <v>12266</v>
      </c>
      <c r="J181" s="129">
        <v>161181</v>
      </c>
      <c r="K181" s="162">
        <v>45</v>
      </c>
    </row>
    <row r="182" spans="1:11" ht="12.75">
      <c r="A182" s="1" t="s">
        <v>787</v>
      </c>
      <c r="B182" s="167">
        <v>508</v>
      </c>
      <c r="C182" s="32"/>
      <c r="D182" s="30" t="s">
        <v>127</v>
      </c>
      <c r="E182" s="129">
        <v>4334350</v>
      </c>
      <c r="F182" s="129">
        <v>7188898</v>
      </c>
      <c r="G182" s="162">
        <v>11.5</v>
      </c>
      <c r="H182" s="123"/>
      <c r="I182" s="129">
        <v>7471088</v>
      </c>
      <c r="J182" s="129">
        <v>12001511</v>
      </c>
      <c r="K182" s="162">
        <v>27.3</v>
      </c>
    </row>
    <row r="183" spans="1:11" ht="12.75">
      <c r="A183" s="1" t="s">
        <v>788</v>
      </c>
      <c r="B183" s="167">
        <v>512</v>
      </c>
      <c r="C183" s="32"/>
      <c r="D183" s="30" t="s">
        <v>128</v>
      </c>
      <c r="E183" s="129">
        <v>175508</v>
      </c>
      <c r="F183" s="129">
        <v>425872</v>
      </c>
      <c r="G183" s="162">
        <v>289.4</v>
      </c>
      <c r="H183" s="123"/>
      <c r="I183" s="129">
        <v>306929</v>
      </c>
      <c r="J183" s="129">
        <v>939667</v>
      </c>
      <c r="K183" s="162">
        <v>119.8</v>
      </c>
    </row>
    <row r="184" spans="1:11" ht="12.75">
      <c r="A184" s="1" t="s">
        <v>789</v>
      </c>
      <c r="B184" s="167">
        <v>516</v>
      </c>
      <c r="C184" s="32"/>
      <c r="D184" s="30" t="s">
        <v>129</v>
      </c>
      <c r="E184" s="129">
        <v>10000</v>
      </c>
      <c r="F184" s="129">
        <v>8442</v>
      </c>
      <c r="G184" s="162" t="s">
        <v>749</v>
      </c>
      <c r="H184" s="123"/>
      <c r="I184" s="129">
        <v>10000</v>
      </c>
      <c r="J184" s="129">
        <v>8442</v>
      </c>
      <c r="K184" s="162" t="s">
        <v>749</v>
      </c>
    </row>
    <row r="185" spans="1:11" ht="12.75">
      <c r="A185" s="1" t="s">
        <v>790</v>
      </c>
      <c r="B185" s="167">
        <v>520</v>
      </c>
      <c r="C185" s="32"/>
      <c r="D185" s="30" t="s">
        <v>130</v>
      </c>
      <c r="E185" s="129">
        <v>1</v>
      </c>
      <c r="F185" s="129">
        <v>237</v>
      </c>
      <c r="G185" s="162">
        <v>-99.2</v>
      </c>
      <c r="H185" s="123"/>
      <c r="I185" s="129">
        <v>1</v>
      </c>
      <c r="J185" s="129">
        <v>237</v>
      </c>
      <c r="K185" s="162">
        <v>-99.7</v>
      </c>
    </row>
    <row r="186" spans="1:11" ht="12.75">
      <c r="A186" s="1" t="s">
        <v>791</v>
      </c>
      <c r="B186" s="167">
        <v>524</v>
      </c>
      <c r="C186" s="32"/>
      <c r="D186" s="30" t="s">
        <v>131</v>
      </c>
      <c r="E186" s="129">
        <v>80</v>
      </c>
      <c r="F186" s="129">
        <v>88</v>
      </c>
      <c r="G186" s="162">
        <v>-99.2</v>
      </c>
      <c r="H186" s="123"/>
      <c r="I186" s="129">
        <v>146</v>
      </c>
      <c r="J186" s="129">
        <v>593</v>
      </c>
      <c r="K186" s="162">
        <v>-94.5</v>
      </c>
    </row>
    <row r="187" spans="1:11" ht="12.75">
      <c r="A187" s="1" t="s">
        <v>792</v>
      </c>
      <c r="B187" s="167">
        <v>528</v>
      </c>
      <c r="C187" s="32"/>
      <c r="D187" s="30" t="s">
        <v>132</v>
      </c>
      <c r="E187" s="129">
        <v>33458</v>
      </c>
      <c r="F187" s="129">
        <v>399091</v>
      </c>
      <c r="G187" s="162">
        <v>-17</v>
      </c>
      <c r="H187" s="123"/>
      <c r="I187" s="129">
        <v>71922</v>
      </c>
      <c r="J187" s="129">
        <v>1072090</v>
      </c>
      <c r="K187" s="162">
        <v>18.7</v>
      </c>
    </row>
    <row r="188" spans="1:11" ht="12.75">
      <c r="A188" s="1" t="s">
        <v>793</v>
      </c>
      <c r="B188" s="167">
        <v>529</v>
      </c>
      <c r="C188" s="32"/>
      <c r="D188" s="200" t="s">
        <v>1036</v>
      </c>
      <c r="E188" s="129" t="s">
        <v>109</v>
      </c>
      <c r="F188" s="129" t="s">
        <v>109</v>
      </c>
      <c r="G188" s="162" t="s">
        <v>109</v>
      </c>
      <c r="H188" s="123"/>
      <c r="I188" s="129" t="s">
        <v>109</v>
      </c>
      <c r="J188" s="129" t="s">
        <v>109</v>
      </c>
      <c r="K188" s="162" t="s">
        <v>109</v>
      </c>
    </row>
    <row r="189" spans="1:11" s="17" customFormat="1" ht="24" customHeight="1">
      <c r="A189" s="121" t="s">
        <v>700</v>
      </c>
      <c r="B189" s="166" t="s">
        <v>700</v>
      </c>
      <c r="C189" s="66" t="s">
        <v>211</v>
      </c>
      <c r="D189" s="50"/>
      <c r="E189" s="126">
        <v>61715810</v>
      </c>
      <c r="F189" s="126">
        <v>316750523</v>
      </c>
      <c r="G189" s="159">
        <v>16.8</v>
      </c>
      <c r="H189" s="124"/>
      <c r="I189" s="126">
        <v>121814640</v>
      </c>
      <c r="J189" s="126">
        <v>635344653</v>
      </c>
      <c r="K189" s="159">
        <v>22.6</v>
      </c>
    </row>
    <row r="190" spans="1:11" ht="24" customHeight="1">
      <c r="A190" s="1" t="s">
        <v>598</v>
      </c>
      <c r="B190" s="167">
        <v>76</v>
      </c>
      <c r="C190" s="32"/>
      <c r="D190" s="30" t="s">
        <v>394</v>
      </c>
      <c r="E190" s="129">
        <v>75723</v>
      </c>
      <c r="F190" s="129">
        <v>449134</v>
      </c>
      <c r="G190" s="162" t="s">
        <v>749</v>
      </c>
      <c r="H190" s="123"/>
      <c r="I190" s="129">
        <v>149296</v>
      </c>
      <c r="J190" s="129">
        <v>920045</v>
      </c>
      <c r="K190" s="162" t="s">
        <v>749</v>
      </c>
    </row>
    <row r="191" spans="1:11" ht="12.75">
      <c r="A191" s="1" t="s">
        <v>599</v>
      </c>
      <c r="B191" s="167">
        <v>77</v>
      </c>
      <c r="C191" s="32"/>
      <c r="D191" s="30" t="s">
        <v>395</v>
      </c>
      <c r="E191" s="129">
        <v>54717</v>
      </c>
      <c r="F191" s="129">
        <v>250780</v>
      </c>
      <c r="G191" s="162">
        <v>-10.4</v>
      </c>
      <c r="H191" s="123"/>
      <c r="I191" s="129">
        <v>210484</v>
      </c>
      <c r="J191" s="129">
        <v>1087900</v>
      </c>
      <c r="K191" s="162">
        <v>112.1</v>
      </c>
    </row>
    <row r="192" spans="1:11" ht="12.75">
      <c r="A192" s="1" t="s">
        <v>600</v>
      </c>
      <c r="B192" s="167">
        <v>78</v>
      </c>
      <c r="C192" s="32"/>
      <c r="D192" s="30" t="s">
        <v>396</v>
      </c>
      <c r="E192" s="129">
        <v>924</v>
      </c>
      <c r="F192" s="129">
        <v>21908</v>
      </c>
      <c r="G192" s="162">
        <v>-77.5</v>
      </c>
      <c r="H192" s="123"/>
      <c r="I192" s="129">
        <v>1687</v>
      </c>
      <c r="J192" s="129">
        <v>37476</v>
      </c>
      <c r="K192" s="162">
        <v>-66.5</v>
      </c>
    </row>
    <row r="193" spans="1:11" ht="12.75">
      <c r="A193" s="1" t="s">
        <v>601</v>
      </c>
      <c r="B193" s="167">
        <v>79</v>
      </c>
      <c r="C193" s="32"/>
      <c r="D193" s="30" t="s">
        <v>397</v>
      </c>
      <c r="E193" s="129">
        <v>598325</v>
      </c>
      <c r="F193" s="129">
        <v>2402306</v>
      </c>
      <c r="G193" s="162">
        <v>-48.8</v>
      </c>
      <c r="H193" s="123"/>
      <c r="I193" s="129">
        <v>795035</v>
      </c>
      <c r="J193" s="129">
        <v>2933730</v>
      </c>
      <c r="K193" s="162">
        <v>-65.2</v>
      </c>
    </row>
    <row r="194" spans="1:11" ht="12.75">
      <c r="A194" s="1" t="s">
        <v>602</v>
      </c>
      <c r="B194" s="167">
        <v>80</v>
      </c>
      <c r="C194" s="32"/>
      <c r="D194" s="30" t="s">
        <v>398</v>
      </c>
      <c r="E194" s="129">
        <v>203411</v>
      </c>
      <c r="F194" s="129">
        <v>359691</v>
      </c>
      <c r="G194" s="162" t="s">
        <v>749</v>
      </c>
      <c r="H194" s="123"/>
      <c r="I194" s="129">
        <v>247508</v>
      </c>
      <c r="J194" s="129">
        <v>437113</v>
      </c>
      <c r="K194" s="162" t="s">
        <v>749</v>
      </c>
    </row>
    <row r="195" spans="1:11" ht="12.75">
      <c r="A195" s="1" t="s">
        <v>603</v>
      </c>
      <c r="B195" s="167">
        <v>81</v>
      </c>
      <c r="C195" s="32"/>
      <c r="D195" s="30" t="s">
        <v>399</v>
      </c>
      <c r="E195" s="129">
        <v>37757</v>
      </c>
      <c r="F195" s="129">
        <v>129584</v>
      </c>
      <c r="G195" s="162">
        <v>-48.1</v>
      </c>
      <c r="H195" s="123"/>
      <c r="I195" s="129">
        <v>361418</v>
      </c>
      <c r="J195" s="129">
        <v>1104840</v>
      </c>
      <c r="K195" s="162">
        <v>88.3</v>
      </c>
    </row>
    <row r="196" spans="1:11" s="17" customFormat="1" ht="12.75">
      <c r="A196" s="1" t="s">
        <v>604</v>
      </c>
      <c r="B196" s="167">
        <v>82</v>
      </c>
      <c r="C196" s="32"/>
      <c r="D196" s="30" t="s">
        <v>400</v>
      </c>
      <c r="E196" s="129">
        <v>38420</v>
      </c>
      <c r="F196" s="129">
        <v>107850</v>
      </c>
      <c r="G196" s="162" t="s">
        <v>749</v>
      </c>
      <c r="H196" s="123"/>
      <c r="I196" s="129">
        <v>60366</v>
      </c>
      <c r="J196" s="129">
        <v>140794</v>
      </c>
      <c r="K196" s="162" t="s">
        <v>749</v>
      </c>
    </row>
    <row r="197" spans="1:11" ht="12.75">
      <c r="A197" s="1" t="s">
        <v>605</v>
      </c>
      <c r="B197" s="167">
        <v>83</v>
      </c>
      <c r="C197" s="32"/>
      <c r="D197" s="30" t="s">
        <v>1035</v>
      </c>
      <c r="E197" s="129">
        <v>20017</v>
      </c>
      <c r="F197" s="129">
        <v>122352</v>
      </c>
      <c r="G197" s="162" t="s">
        <v>749</v>
      </c>
      <c r="H197" s="123"/>
      <c r="I197" s="129">
        <v>199144</v>
      </c>
      <c r="J197" s="129">
        <v>1185467</v>
      </c>
      <c r="K197" s="162" t="s">
        <v>749</v>
      </c>
    </row>
    <row r="198" spans="1:11" ht="12.75">
      <c r="A198" s="1" t="s">
        <v>795</v>
      </c>
      <c r="B198" s="167">
        <v>604</v>
      </c>
      <c r="C198" s="32"/>
      <c r="D198" s="30" t="s">
        <v>134</v>
      </c>
      <c r="E198" s="129">
        <v>83</v>
      </c>
      <c r="F198" s="129">
        <v>17987</v>
      </c>
      <c r="G198" s="162" t="s">
        <v>749</v>
      </c>
      <c r="H198" s="123"/>
      <c r="I198" s="129">
        <v>210</v>
      </c>
      <c r="J198" s="129">
        <v>22025</v>
      </c>
      <c r="K198" s="162" t="s">
        <v>749</v>
      </c>
    </row>
    <row r="199" spans="1:11" ht="12.75">
      <c r="A199" s="1" t="s">
        <v>796</v>
      </c>
      <c r="B199" s="167">
        <v>608</v>
      </c>
      <c r="C199" s="32"/>
      <c r="D199" s="30" t="s">
        <v>135</v>
      </c>
      <c r="E199" s="129" t="s">
        <v>109</v>
      </c>
      <c r="F199" s="129" t="s">
        <v>109</v>
      </c>
      <c r="G199" s="162">
        <v>-100</v>
      </c>
      <c r="H199" s="123"/>
      <c r="I199" s="129" t="s">
        <v>109</v>
      </c>
      <c r="J199" s="129">
        <v>60</v>
      </c>
      <c r="K199" s="162">
        <v>-99.9</v>
      </c>
    </row>
    <row r="200" spans="1:11" ht="12.75">
      <c r="A200" s="1" t="s">
        <v>797</v>
      </c>
      <c r="B200" s="167">
        <v>612</v>
      </c>
      <c r="C200" s="32"/>
      <c r="D200" s="30" t="s">
        <v>136</v>
      </c>
      <c r="E200" s="129">
        <v>2</v>
      </c>
      <c r="F200" s="129">
        <v>95</v>
      </c>
      <c r="G200" s="162">
        <v>-86.7</v>
      </c>
      <c r="H200" s="123"/>
      <c r="I200" s="129">
        <v>54</v>
      </c>
      <c r="J200" s="129">
        <v>6135</v>
      </c>
      <c r="K200" s="162">
        <v>612.5</v>
      </c>
    </row>
    <row r="201" spans="1:11" ht="12.75">
      <c r="A201" s="1" t="s">
        <v>798</v>
      </c>
      <c r="B201" s="167">
        <v>616</v>
      </c>
      <c r="C201" s="32"/>
      <c r="D201" s="30" t="s">
        <v>137</v>
      </c>
      <c r="E201" s="129">
        <v>223863</v>
      </c>
      <c r="F201" s="129">
        <v>317507</v>
      </c>
      <c r="G201" s="162">
        <v>-55.4</v>
      </c>
      <c r="H201" s="123"/>
      <c r="I201" s="129">
        <v>863667</v>
      </c>
      <c r="J201" s="129">
        <v>1135061</v>
      </c>
      <c r="K201" s="162">
        <v>-19.6</v>
      </c>
    </row>
    <row r="202" spans="1:11" ht="12.75">
      <c r="A202" s="1" t="s">
        <v>799</v>
      </c>
      <c r="B202" s="167">
        <v>624</v>
      </c>
      <c r="C202" s="32"/>
      <c r="D202" s="30" t="s">
        <v>138</v>
      </c>
      <c r="E202" s="129">
        <v>499691</v>
      </c>
      <c r="F202" s="129">
        <v>4354015</v>
      </c>
      <c r="G202" s="162">
        <v>-40.4</v>
      </c>
      <c r="H202" s="123"/>
      <c r="I202" s="129">
        <v>2209110</v>
      </c>
      <c r="J202" s="129">
        <v>9815427</v>
      </c>
      <c r="K202" s="162">
        <v>-9.5</v>
      </c>
    </row>
    <row r="203" spans="1:11" ht="12.75">
      <c r="A203" s="1" t="s">
        <v>800</v>
      </c>
      <c r="B203" s="167">
        <v>625</v>
      </c>
      <c r="C203" s="32"/>
      <c r="D203" s="30" t="s">
        <v>501</v>
      </c>
      <c r="E203" s="129">
        <v>24</v>
      </c>
      <c r="F203" s="129">
        <v>456</v>
      </c>
      <c r="G203" s="162">
        <v>463</v>
      </c>
      <c r="H203" s="123"/>
      <c r="I203" s="129">
        <v>43</v>
      </c>
      <c r="J203" s="129">
        <v>1165</v>
      </c>
      <c r="K203" s="162" t="s">
        <v>749</v>
      </c>
    </row>
    <row r="204" spans="1:11" ht="12.75">
      <c r="A204" s="1" t="s">
        <v>1034</v>
      </c>
      <c r="B204" s="167">
        <v>626</v>
      </c>
      <c r="C204" s="32"/>
      <c r="D204" s="30" t="s">
        <v>139</v>
      </c>
      <c r="E204" s="129" t="s">
        <v>109</v>
      </c>
      <c r="F204" s="129" t="s">
        <v>109</v>
      </c>
      <c r="G204" s="162" t="s">
        <v>109</v>
      </c>
      <c r="H204" s="123"/>
      <c r="I204" s="129" t="s">
        <v>109</v>
      </c>
      <c r="J204" s="129" t="s">
        <v>109</v>
      </c>
      <c r="K204" s="296" t="s">
        <v>109</v>
      </c>
    </row>
    <row r="205" spans="1:11" ht="12.75">
      <c r="A205" s="1" t="s">
        <v>801</v>
      </c>
      <c r="B205" s="167">
        <v>628</v>
      </c>
      <c r="C205" s="32"/>
      <c r="D205" s="30" t="s">
        <v>140</v>
      </c>
      <c r="E205" s="129">
        <v>8</v>
      </c>
      <c r="F205" s="129">
        <v>259</v>
      </c>
      <c r="G205" s="162" t="s">
        <v>749</v>
      </c>
      <c r="H205" s="123"/>
      <c r="I205" s="129">
        <v>16</v>
      </c>
      <c r="J205" s="129">
        <v>1219</v>
      </c>
      <c r="K205" s="162">
        <v>-23.7</v>
      </c>
    </row>
    <row r="206" spans="1:11" ht="12.75">
      <c r="A206" s="1" t="s">
        <v>802</v>
      </c>
      <c r="B206" s="167">
        <v>632</v>
      </c>
      <c r="C206" s="32"/>
      <c r="D206" s="30" t="s">
        <v>141</v>
      </c>
      <c r="E206" s="129">
        <v>2113939</v>
      </c>
      <c r="F206" s="129">
        <v>2826387</v>
      </c>
      <c r="G206" s="162">
        <v>282.7</v>
      </c>
      <c r="H206" s="123"/>
      <c r="I206" s="129">
        <v>4091282</v>
      </c>
      <c r="J206" s="129">
        <v>5521225</v>
      </c>
      <c r="K206" s="162">
        <v>192.8</v>
      </c>
    </row>
    <row r="207" spans="1:11" ht="12.75">
      <c r="A207" s="1" t="s">
        <v>803</v>
      </c>
      <c r="B207" s="167">
        <v>636</v>
      </c>
      <c r="C207" s="32"/>
      <c r="D207" s="30" t="s">
        <v>142</v>
      </c>
      <c r="E207" s="129">
        <v>67</v>
      </c>
      <c r="F207" s="129">
        <v>21428</v>
      </c>
      <c r="G207" s="162" t="s">
        <v>749</v>
      </c>
      <c r="H207" s="123"/>
      <c r="I207" s="129">
        <v>175</v>
      </c>
      <c r="J207" s="129">
        <v>30327</v>
      </c>
      <c r="K207" s="162">
        <v>378</v>
      </c>
    </row>
    <row r="208" spans="1:11" ht="12.75">
      <c r="A208" s="1" t="s">
        <v>804</v>
      </c>
      <c r="B208" s="167">
        <v>640</v>
      </c>
      <c r="C208" s="32"/>
      <c r="D208" s="30" t="s">
        <v>143</v>
      </c>
      <c r="E208" s="129">
        <v>11</v>
      </c>
      <c r="F208" s="129">
        <v>361</v>
      </c>
      <c r="G208" s="162">
        <v>-99.9</v>
      </c>
      <c r="H208" s="123"/>
      <c r="I208" s="129">
        <v>51</v>
      </c>
      <c r="J208" s="129">
        <v>1263</v>
      </c>
      <c r="K208" s="162">
        <v>-99.9</v>
      </c>
    </row>
    <row r="209" spans="1:11" ht="12.75">
      <c r="A209" s="1" t="s">
        <v>805</v>
      </c>
      <c r="B209" s="167">
        <v>644</v>
      </c>
      <c r="C209" s="32"/>
      <c r="D209" s="30" t="s">
        <v>144</v>
      </c>
      <c r="E209" s="129">
        <v>2724</v>
      </c>
      <c r="F209" s="129">
        <v>22305</v>
      </c>
      <c r="G209" s="162" t="s">
        <v>749</v>
      </c>
      <c r="H209" s="123"/>
      <c r="I209" s="129">
        <v>4625</v>
      </c>
      <c r="J209" s="129">
        <v>76948</v>
      </c>
      <c r="K209" s="162" t="s">
        <v>749</v>
      </c>
    </row>
    <row r="210" spans="1:11" ht="12.75">
      <c r="A210" s="1" t="s">
        <v>806</v>
      </c>
      <c r="B210" s="167">
        <v>647</v>
      </c>
      <c r="C210" s="32"/>
      <c r="D210" s="30" t="s">
        <v>145</v>
      </c>
      <c r="E210" s="129">
        <v>1459486</v>
      </c>
      <c r="F210" s="129">
        <v>3365123</v>
      </c>
      <c r="G210" s="162">
        <v>-11.7</v>
      </c>
      <c r="H210" s="123"/>
      <c r="I210" s="129">
        <v>2944803</v>
      </c>
      <c r="J210" s="129">
        <v>6685717</v>
      </c>
      <c r="K210" s="162">
        <v>10.2</v>
      </c>
    </row>
    <row r="211" spans="1:11" ht="12.75">
      <c r="A211" s="1" t="s">
        <v>807</v>
      </c>
      <c r="B211" s="167">
        <v>649</v>
      </c>
      <c r="C211" s="32"/>
      <c r="D211" s="30" t="s">
        <v>146</v>
      </c>
      <c r="E211" s="129">
        <v>14</v>
      </c>
      <c r="F211" s="129">
        <v>3844</v>
      </c>
      <c r="G211" s="162" t="s">
        <v>749</v>
      </c>
      <c r="H211" s="123"/>
      <c r="I211" s="129">
        <v>57</v>
      </c>
      <c r="J211" s="129">
        <v>4486</v>
      </c>
      <c r="K211" s="162" t="s">
        <v>749</v>
      </c>
    </row>
    <row r="212" spans="1:11" ht="12.75">
      <c r="A212" s="1" t="s">
        <v>808</v>
      </c>
      <c r="B212" s="167">
        <v>653</v>
      </c>
      <c r="C212" s="32"/>
      <c r="D212" s="30" t="s">
        <v>147</v>
      </c>
      <c r="E212" s="129" t="s">
        <v>109</v>
      </c>
      <c r="F212" s="129" t="s">
        <v>109</v>
      </c>
      <c r="G212" s="162">
        <v>-100</v>
      </c>
      <c r="H212" s="123"/>
      <c r="I212" s="129" t="s">
        <v>109</v>
      </c>
      <c r="J212" s="129" t="s">
        <v>109</v>
      </c>
      <c r="K212" s="162">
        <v>-100</v>
      </c>
    </row>
    <row r="213" spans="1:11" ht="12.75">
      <c r="A213" s="1" t="s">
        <v>809</v>
      </c>
      <c r="B213" s="167">
        <v>660</v>
      </c>
      <c r="C213" s="32"/>
      <c r="D213" s="30" t="s">
        <v>148</v>
      </c>
      <c r="E213" s="129">
        <v>3343</v>
      </c>
      <c r="F213" s="129">
        <v>22147</v>
      </c>
      <c r="G213" s="162" t="s">
        <v>749</v>
      </c>
      <c r="H213" s="123"/>
      <c r="I213" s="129">
        <v>3367</v>
      </c>
      <c r="J213" s="129">
        <v>22354</v>
      </c>
      <c r="K213" s="162" t="s">
        <v>749</v>
      </c>
    </row>
    <row r="214" spans="1:11" ht="12.75">
      <c r="A214" s="1" t="s">
        <v>810</v>
      </c>
      <c r="B214" s="167">
        <v>662</v>
      </c>
      <c r="C214" s="32"/>
      <c r="D214" s="30" t="s">
        <v>149</v>
      </c>
      <c r="E214" s="129">
        <v>185656</v>
      </c>
      <c r="F214" s="129">
        <v>825004</v>
      </c>
      <c r="G214" s="162">
        <v>11.5</v>
      </c>
      <c r="H214" s="123"/>
      <c r="I214" s="129">
        <v>443887</v>
      </c>
      <c r="J214" s="129">
        <v>1930890</v>
      </c>
      <c r="K214" s="162">
        <v>21.8</v>
      </c>
    </row>
    <row r="215" spans="1:11" ht="12.75">
      <c r="A215" s="1" t="s">
        <v>811</v>
      </c>
      <c r="B215" s="167">
        <v>664</v>
      </c>
      <c r="C215" s="32"/>
      <c r="D215" s="30" t="s">
        <v>150</v>
      </c>
      <c r="E215" s="129">
        <v>2997419</v>
      </c>
      <c r="F215" s="129">
        <v>9893283</v>
      </c>
      <c r="G215" s="162">
        <v>21.9</v>
      </c>
      <c r="H215" s="123"/>
      <c r="I215" s="129">
        <v>5153482</v>
      </c>
      <c r="J215" s="129">
        <v>18998848</v>
      </c>
      <c r="K215" s="162">
        <v>36.4</v>
      </c>
    </row>
    <row r="216" spans="1:11" ht="12.75">
      <c r="A216" s="1" t="s">
        <v>812</v>
      </c>
      <c r="B216" s="167">
        <v>666</v>
      </c>
      <c r="C216" s="32"/>
      <c r="D216" s="30" t="s">
        <v>151</v>
      </c>
      <c r="E216" s="129">
        <v>331626</v>
      </c>
      <c r="F216" s="129">
        <v>1031444</v>
      </c>
      <c r="G216" s="162">
        <v>-6.3</v>
      </c>
      <c r="H216" s="123"/>
      <c r="I216" s="129">
        <v>820614</v>
      </c>
      <c r="J216" s="129">
        <v>2713250</v>
      </c>
      <c r="K216" s="162">
        <v>6.9</v>
      </c>
    </row>
    <row r="217" spans="1:11" ht="12.75">
      <c r="A217" s="1" t="s">
        <v>813</v>
      </c>
      <c r="B217" s="167">
        <v>667</v>
      </c>
      <c r="C217" s="32"/>
      <c r="D217" s="30" t="s">
        <v>152</v>
      </c>
      <c r="E217" s="129" t="s">
        <v>109</v>
      </c>
      <c r="F217" s="129" t="s">
        <v>109</v>
      </c>
      <c r="G217" s="162" t="s">
        <v>109</v>
      </c>
      <c r="H217" s="123"/>
      <c r="I217" s="129" t="s">
        <v>109</v>
      </c>
      <c r="J217" s="129" t="s">
        <v>109</v>
      </c>
      <c r="K217" s="162" t="s">
        <v>109</v>
      </c>
    </row>
    <row r="218" spans="1:11" ht="12.75">
      <c r="A218" s="1" t="s">
        <v>814</v>
      </c>
      <c r="B218" s="167">
        <v>669</v>
      </c>
      <c r="C218" s="32"/>
      <c r="D218" s="30" t="s">
        <v>153</v>
      </c>
      <c r="E218" s="129">
        <v>13101</v>
      </c>
      <c r="F218" s="129">
        <v>600113</v>
      </c>
      <c r="G218" s="162">
        <v>546.5</v>
      </c>
      <c r="H218" s="123"/>
      <c r="I218" s="129">
        <v>112629</v>
      </c>
      <c r="J218" s="129">
        <v>1208172</v>
      </c>
      <c r="K218" s="162">
        <v>451.6</v>
      </c>
    </row>
    <row r="219" spans="1:11" ht="12.75">
      <c r="A219" s="1" t="s">
        <v>815</v>
      </c>
      <c r="B219" s="167">
        <v>672</v>
      </c>
      <c r="C219" s="32"/>
      <c r="D219" s="30" t="s">
        <v>154</v>
      </c>
      <c r="E219" s="129">
        <v>2175</v>
      </c>
      <c r="F219" s="129">
        <v>36782</v>
      </c>
      <c r="G219" s="162">
        <v>-37.9</v>
      </c>
      <c r="H219" s="123"/>
      <c r="I219" s="129">
        <v>3571</v>
      </c>
      <c r="J219" s="129">
        <v>45541</v>
      </c>
      <c r="K219" s="162">
        <v>-33.8</v>
      </c>
    </row>
    <row r="220" spans="1:11" ht="12.75">
      <c r="A220" s="1" t="s">
        <v>816</v>
      </c>
      <c r="B220" s="167">
        <v>675</v>
      </c>
      <c r="C220" s="32"/>
      <c r="D220" s="30" t="s">
        <v>155</v>
      </c>
      <c r="E220" s="129" t="s">
        <v>109</v>
      </c>
      <c r="F220" s="129" t="s">
        <v>109</v>
      </c>
      <c r="G220" s="162" t="s">
        <v>109</v>
      </c>
      <c r="H220" s="123"/>
      <c r="I220" s="129" t="s">
        <v>109</v>
      </c>
      <c r="J220" s="129" t="s">
        <v>109</v>
      </c>
      <c r="K220" s="162" t="s">
        <v>109</v>
      </c>
    </row>
    <row r="221" spans="1:11" ht="12.75">
      <c r="A221" s="1" t="s">
        <v>817</v>
      </c>
      <c r="B221" s="167">
        <v>676</v>
      </c>
      <c r="C221" s="32"/>
      <c r="D221" s="30" t="s">
        <v>156</v>
      </c>
      <c r="E221" s="129" t="s">
        <v>109</v>
      </c>
      <c r="F221" s="129" t="s">
        <v>109</v>
      </c>
      <c r="G221" s="162" t="s">
        <v>109</v>
      </c>
      <c r="H221" s="123"/>
      <c r="I221" s="129" t="s">
        <v>109</v>
      </c>
      <c r="J221" s="129" t="s">
        <v>109</v>
      </c>
      <c r="K221" s="162">
        <v>-100</v>
      </c>
    </row>
    <row r="222" spans="1:11" ht="12.75">
      <c r="A222" s="1" t="s">
        <v>818</v>
      </c>
      <c r="B222" s="167">
        <v>680</v>
      </c>
      <c r="C222" s="32"/>
      <c r="D222" s="30" t="s">
        <v>157</v>
      </c>
      <c r="E222" s="129">
        <v>418771</v>
      </c>
      <c r="F222" s="129">
        <v>3428429</v>
      </c>
      <c r="G222" s="162">
        <v>25.4</v>
      </c>
      <c r="H222" s="123"/>
      <c r="I222" s="129">
        <v>897142</v>
      </c>
      <c r="J222" s="129">
        <v>7458567</v>
      </c>
      <c r="K222" s="162">
        <v>35.6</v>
      </c>
    </row>
    <row r="223" spans="1:12" ht="14.25">
      <c r="A223" s="576" t="s">
        <v>752</v>
      </c>
      <c r="B223" s="576"/>
      <c r="C223" s="576"/>
      <c r="D223" s="576"/>
      <c r="E223" s="576"/>
      <c r="F223" s="576"/>
      <c r="G223" s="576"/>
      <c r="H223" s="576"/>
      <c r="I223" s="576"/>
      <c r="J223" s="576"/>
      <c r="K223" s="576"/>
      <c r="L223" s="540"/>
    </row>
    <row r="224" spans="2:11" ht="12.75">
      <c r="B224" s="164"/>
      <c r="D224" s="1"/>
      <c r="E224" s="4"/>
      <c r="F224" s="2"/>
      <c r="I224" s="40"/>
      <c r="J224" s="82"/>
      <c r="K224" s="148"/>
    </row>
    <row r="225" spans="1:12" ht="17.25" customHeight="1">
      <c r="A225" s="577" t="s">
        <v>1262</v>
      </c>
      <c r="B225" s="544"/>
      <c r="C225" s="578" t="s">
        <v>771</v>
      </c>
      <c r="D225" s="447"/>
      <c r="E225" s="541" t="s">
        <v>1204</v>
      </c>
      <c r="F225" s="551"/>
      <c r="G225" s="551"/>
      <c r="H225" s="543"/>
      <c r="I225" s="502" t="s">
        <v>1215</v>
      </c>
      <c r="J225" s="551"/>
      <c r="K225" s="551"/>
      <c r="L225" s="552"/>
    </row>
    <row r="226" spans="1:12" ht="16.5" customHeight="1">
      <c r="A226" s="559"/>
      <c r="B226" s="545"/>
      <c r="C226" s="564"/>
      <c r="D226" s="494"/>
      <c r="E226" s="86" t="s">
        <v>487</v>
      </c>
      <c r="F226" s="553" t="s">
        <v>488</v>
      </c>
      <c r="G226" s="554"/>
      <c r="H226" s="555"/>
      <c r="I226" s="158" t="s">
        <v>487</v>
      </c>
      <c r="J226" s="570" t="s">
        <v>488</v>
      </c>
      <c r="K226" s="571"/>
      <c r="L226" s="540"/>
    </row>
    <row r="227" spans="1:12" ht="12.75" customHeight="1">
      <c r="A227" s="559"/>
      <c r="B227" s="545"/>
      <c r="C227" s="564"/>
      <c r="D227" s="494"/>
      <c r="E227" s="572" t="s">
        <v>114</v>
      </c>
      <c r="F227" s="566" t="s">
        <v>110</v>
      </c>
      <c r="G227" s="575" t="s">
        <v>1244</v>
      </c>
      <c r="H227" s="548"/>
      <c r="I227" s="566" t="s">
        <v>114</v>
      </c>
      <c r="J227" s="566" t="s">
        <v>110</v>
      </c>
      <c r="K227" s="547" t="s">
        <v>1250</v>
      </c>
      <c r="L227" s="556"/>
    </row>
    <row r="228" spans="1:12" ht="12.75" customHeight="1">
      <c r="A228" s="559"/>
      <c r="B228" s="545"/>
      <c r="C228" s="564"/>
      <c r="D228" s="494"/>
      <c r="E228" s="573"/>
      <c r="F228" s="567"/>
      <c r="G228" s="564"/>
      <c r="H228" s="465"/>
      <c r="I228" s="567"/>
      <c r="J228" s="567"/>
      <c r="K228" s="549"/>
      <c r="L228" s="557"/>
    </row>
    <row r="229" spans="1:12" ht="12.75" customHeight="1">
      <c r="A229" s="559"/>
      <c r="B229" s="545"/>
      <c r="C229" s="564"/>
      <c r="D229" s="494"/>
      <c r="E229" s="573"/>
      <c r="F229" s="567"/>
      <c r="G229" s="564"/>
      <c r="H229" s="465"/>
      <c r="I229" s="567"/>
      <c r="J229" s="567"/>
      <c r="K229" s="549"/>
      <c r="L229" s="557"/>
    </row>
    <row r="230" spans="1:12" ht="27" customHeight="1">
      <c r="A230" s="560"/>
      <c r="B230" s="546"/>
      <c r="C230" s="565"/>
      <c r="D230" s="495"/>
      <c r="E230" s="574"/>
      <c r="F230" s="568"/>
      <c r="G230" s="565"/>
      <c r="H230" s="466"/>
      <c r="I230" s="568"/>
      <c r="J230" s="568"/>
      <c r="K230" s="550"/>
      <c r="L230" s="558"/>
    </row>
    <row r="231" spans="1:10" ht="12.75">
      <c r="A231" s="1"/>
      <c r="B231" s="165"/>
      <c r="C231" s="32"/>
      <c r="D231" s="30"/>
      <c r="E231" s="4"/>
      <c r="F231" s="2"/>
      <c r="I231" s="4"/>
      <c r="J231" s="2"/>
    </row>
    <row r="232" spans="2:4" ht="12.75">
      <c r="B232" s="167"/>
      <c r="C232" s="39" t="s">
        <v>879</v>
      </c>
      <c r="D232" s="43"/>
    </row>
    <row r="233" spans="1:4" ht="12.75">
      <c r="A233" s="1"/>
      <c r="B233" s="167"/>
      <c r="C233" s="32"/>
      <c r="D233" s="30"/>
    </row>
    <row r="234" spans="1:11" ht="12.75">
      <c r="A234" s="1" t="s">
        <v>819</v>
      </c>
      <c r="B234" s="167">
        <v>684</v>
      </c>
      <c r="C234" s="32"/>
      <c r="D234" s="30" t="s">
        <v>158</v>
      </c>
      <c r="E234" s="129" t="s">
        <v>109</v>
      </c>
      <c r="F234" s="129" t="s">
        <v>109</v>
      </c>
      <c r="G234" s="296">
        <v>-100</v>
      </c>
      <c r="H234" s="123"/>
      <c r="I234" s="129" t="s">
        <v>109</v>
      </c>
      <c r="J234" s="129" t="s">
        <v>109</v>
      </c>
      <c r="K234" s="162">
        <v>-100</v>
      </c>
    </row>
    <row r="235" spans="1:11" ht="12.75">
      <c r="A235" s="1" t="s">
        <v>820</v>
      </c>
      <c r="B235" s="167">
        <v>690</v>
      </c>
      <c r="C235" s="32"/>
      <c r="D235" s="30" t="s">
        <v>159</v>
      </c>
      <c r="E235" s="129">
        <v>1531737</v>
      </c>
      <c r="F235" s="129">
        <v>4118823</v>
      </c>
      <c r="G235" s="162">
        <v>28.4</v>
      </c>
      <c r="H235" s="123"/>
      <c r="I235" s="129">
        <v>3525461</v>
      </c>
      <c r="J235" s="129">
        <v>10059251</v>
      </c>
      <c r="K235" s="162">
        <v>48.8</v>
      </c>
    </row>
    <row r="236" spans="1:11" ht="12.75">
      <c r="A236" s="1" t="s">
        <v>821</v>
      </c>
      <c r="B236" s="167">
        <v>696</v>
      </c>
      <c r="C236" s="32"/>
      <c r="D236" s="30" t="s">
        <v>160</v>
      </c>
      <c r="E236" s="129">
        <v>68549</v>
      </c>
      <c r="F236" s="129">
        <v>618164</v>
      </c>
      <c r="G236" s="162">
        <v>218.8</v>
      </c>
      <c r="H236" s="123"/>
      <c r="I236" s="129">
        <v>75600</v>
      </c>
      <c r="J236" s="129">
        <v>716632</v>
      </c>
      <c r="K236" s="162">
        <v>267.9</v>
      </c>
    </row>
    <row r="237" spans="1:11" ht="12.75">
      <c r="A237" s="1" t="s">
        <v>822</v>
      </c>
      <c r="B237" s="167">
        <v>700</v>
      </c>
      <c r="C237" s="32"/>
      <c r="D237" s="30" t="s">
        <v>161</v>
      </c>
      <c r="E237" s="129">
        <v>268703</v>
      </c>
      <c r="F237" s="129">
        <v>1744724</v>
      </c>
      <c r="G237" s="162">
        <v>3.7</v>
      </c>
      <c r="H237" s="123"/>
      <c r="I237" s="129">
        <v>753912</v>
      </c>
      <c r="J237" s="129">
        <v>3187767</v>
      </c>
      <c r="K237" s="162">
        <v>9.8</v>
      </c>
    </row>
    <row r="238" spans="1:11" ht="12.75">
      <c r="A238" s="1" t="s">
        <v>823</v>
      </c>
      <c r="B238" s="167">
        <v>701</v>
      </c>
      <c r="C238" s="32"/>
      <c r="D238" s="30" t="s">
        <v>162</v>
      </c>
      <c r="E238" s="129">
        <v>1930533</v>
      </c>
      <c r="F238" s="129">
        <v>14658885</v>
      </c>
      <c r="G238" s="162">
        <v>123.4</v>
      </c>
      <c r="H238" s="123"/>
      <c r="I238" s="129">
        <v>3896045</v>
      </c>
      <c r="J238" s="129">
        <v>26727932</v>
      </c>
      <c r="K238" s="162">
        <v>113.4</v>
      </c>
    </row>
    <row r="239" spans="1:11" ht="12.75">
      <c r="A239" s="1" t="s">
        <v>824</v>
      </c>
      <c r="B239" s="167">
        <v>703</v>
      </c>
      <c r="C239" s="32"/>
      <c r="D239" s="30" t="s">
        <v>163</v>
      </c>
      <c r="E239" s="129" t="s">
        <v>109</v>
      </c>
      <c r="F239" s="129" t="s">
        <v>109</v>
      </c>
      <c r="G239" s="162" t="s">
        <v>109</v>
      </c>
      <c r="H239" s="123"/>
      <c r="I239" s="129" t="s">
        <v>109</v>
      </c>
      <c r="J239" s="129" t="s">
        <v>109</v>
      </c>
      <c r="K239" s="162" t="s">
        <v>109</v>
      </c>
    </row>
    <row r="240" spans="1:11" ht="12.75">
      <c r="A240" s="1" t="s">
        <v>825</v>
      </c>
      <c r="B240" s="167">
        <v>706</v>
      </c>
      <c r="C240" s="32"/>
      <c r="D240" s="30" t="s">
        <v>164</v>
      </c>
      <c r="E240" s="129">
        <v>571093</v>
      </c>
      <c r="F240" s="129">
        <v>5643964</v>
      </c>
      <c r="G240" s="162">
        <v>74.1</v>
      </c>
      <c r="H240" s="123"/>
      <c r="I240" s="129">
        <v>927707</v>
      </c>
      <c r="J240" s="129">
        <v>9782517</v>
      </c>
      <c r="K240" s="162">
        <v>59.5</v>
      </c>
    </row>
    <row r="241" spans="1:11" ht="12.75">
      <c r="A241" s="1" t="s">
        <v>826</v>
      </c>
      <c r="B241" s="167">
        <v>708</v>
      </c>
      <c r="C241" s="32"/>
      <c r="D241" s="30" t="s">
        <v>165</v>
      </c>
      <c r="E241" s="129">
        <v>16893</v>
      </c>
      <c r="F241" s="129">
        <v>1697295</v>
      </c>
      <c r="G241" s="162">
        <v>-36.2</v>
      </c>
      <c r="H241" s="123"/>
      <c r="I241" s="129">
        <v>24658</v>
      </c>
      <c r="J241" s="129">
        <v>3577994</v>
      </c>
      <c r="K241" s="162">
        <v>0</v>
      </c>
    </row>
    <row r="242" spans="1:11" ht="12.75">
      <c r="A242" s="1" t="s">
        <v>827</v>
      </c>
      <c r="B242" s="167">
        <v>716</v>
      </c>
      <c r="C242" s="32"/>
      <c r="D242" s="30" t="s">
        <v>166</v>
      </c>
      <c r="E242" s="129" t="s">
        <v>109</v>
      </c>
      <c r="F242" s="129" t="s">
        <v>109</v>
      </c>
      <c r="G242" s="162" t="s">
        <v>109</v>
      </c>
      <c r="H242" s="123"/>
      <c r="I242" s="129" t="s">
        <v>109</v>
      </c>
      <c r="J242" s="129" t="s">
        <v>109</v>
      </c>
      <c r="K242" s="162">
        <v>-100</v>
      </c>
    </row>
    <row r="243" spans="1:11" ht="12.75">
      <c r="A243" s="1" t="s">
        <v>828</v>
      </c>
      <c r="B243" s="167">
        <v>720</v>
      </c>
      <c r="C243" s="32"/>
      <c r="D243" s="30" t="s">
        <v>167</v>
      </c>
      <c r="E243" s="129">
        <v>39565179</v>
      </c>
      <c r="F243" s="129">
        <v>171520918</v>
      </c>
      <c r="G243" s="162">
        <v>4.3</v>
      </c>
      <c r="H243" s="123"/>
      <c r="I243" s="129">
        <v>77703299</v>
      </c>
      <c r="J243" s="129">
        <v>350016610</v>
      </c>
      <c r="K243" s="162">
        <v>8.8</v>
      </c>
    </row>
    <row r="244" spans="1:11" ht="12.75">
      <c r="A244" s="1" t="s">
        <v>829</v>
      </c>
      <c r="B244" s="167">
        <v>724</v>
      </c>
      <c r="C244" s="32"/>
      <c r="D244" s="30" t="s">
        <v>168</v>
      </c>
      <c r="E244" s="129">
        <v>197530</v>
      </c>
      <c r="F244" s="129">
        <v>308680</v>
      </c>
      <c r="G244" s="162" t="s">
        <v>749</v>
      </c>
      <c r="H244" s="123"/>
      <c r="I244" s="129">
        <v>278734</v>
      </c>
      <c r="J244" s="129">
        <v>423946</v>
      </c>
      <c r="K244" s="162" t="s">
        <v>749</v>
      </c>
    </row>
    <row r="245" spans="1:11" ht="12.75">
      <c r="A245" s="1" t="s">
        <v>830</v>
      </c>
      <c r="B245" s="167">
        <v>728</v>
      </c>
      <c r="C245" s="32"/>
      <c r="D245" s="30" t="s">
        <v>169</v>
      </c>
      <c r="E245" s="129">
        <v>1911897</v>
      </c>
      <c r="F245" s="129">
        <v>11533151</v>
      </c>
      <c r="G245" s="162">
        <v>80.8</v>
      </c>
      <c r="H245" s="123"/>
      <c r="I245" s="129">
        <v>3294243</v>
      </c>
      <c r="J245" s="129">
        <v>17292263</v>
      </c>
      <c r="K245" s="162">
        <v>71.7</v>
      </c>
    </row>
    <row r="246" spans="1:11" ht="12.75">
      <c r="A246" s="1" t="s">
        <v>831</v>
      </c>
      <c r="B246" s="167">
        <v>732</v>
      </c>
      <c r="C246" s="32"/>
      <c r="D246" s="30" t="s">
        <v>170</v>
      </c>
      <c r="E246" s="129">
        <v>3477435</v>
      </c>
      <c r="F246" s="129">
        <v>52394308</v>
      </c>
      <c r="G246" s="162">
        <v>70.1</v>
      </c>
      <c r="H246" s="123"/>
      <c r="I246" s="129">
        <v>6309899</v>
      </c>
      <c r="J246" s="129">
        <v>89670610</v>
      </c>
      <c r="K246" s="162">
        <v>51.9</v>
      </c>
    </row>
    <row r="247" spans="1:11" ht="12.75">
      <c r="A247" s="1" t="s">
        <v>832</v>
      </c>
      <c r="B247" s="167">
        <v>736</v>
      </c>
      <c r="C247" s="32"/>
      <c r="D247" s="30" t="s">
        <v>171</v>
      </c>
      <c r="E247" s="129">
        <v>2817801</v>
      </c>
      <c r="F247" s="129">
        <v>18177352</v>
      </c>
      <c r="G247" s="162">
        <v>4.8</v>
      </c>
      <c r="H247" s="123"/>
      <c r="I247" s="129">
        <v>5226005</v>
      </c>
      <c r="J247" s="129">
        <v>53325528</v>
      </c>
      <c r="K247" s="162">
        <v>55.4</v>
      </c>
    </row>
    <row r="248" spans="1:11" ht="12.75">
      <c r="A248" s="1" t="s">
        <v>833</v>
      </c>
      <c r="B248" s="167">
        <v>740</v>
      </c>
      <c r="C248" s="32"/>
      <c r="D248" s="30" t="s">
        <v>172</v>
      </c>
      <c r="E248" s="129">
        <v>75318</v>
      </c>
      <c r="F248" s="129">
        <v>3203498</v>
      </c>
      <c r="G248" s="162">
        <v>7.1</v>
      </c>
      <c r="H248" s="123"/>
      <c r="I248" s="129">
        <v>221984</v>
      </c>
      <c r="J248" s="129">
        <v>6017664</v>
      </c>
      <c r="K248" s="162">
        <v>9.7</v>
      </c>
    </row>
    <row r="249" spans="1:11" ht="11.25" customHeight="1">
      <c r="A249" s="1" t="s">
        <v>834</v>
      </c>
      <c r="B249" s="167">
        <v>743</v>
      </c>
      <c r="C249" s="32"/>
      <c r="D249" s="30" t="s">
        <v>173</v>
      </c>
      <c r="E249" s="129">
        <v>1845</v>
      </c>
      <c r="F249" s="129">
        <v>520187</v>
      </c>
      <c r="G249" s="162">
        <v>610.2</v>
      </c>
      <c r="H249" s="123"/>
      <c r="I249" s="129">
        <v>3370</v>
      </c>
      <c r="J249" s="129">
        <v>1019894</v>
      </c>
      <c r="K249" s="162">
        <v>660</v>
      </c>
    </row>
    <row r="250" spans="1:11" s="17" customFormat="1" ht="42.75" customHeight="1">
      <c r="A250" s="121" t="s">
        <v>700</v>
      </c>
      <c r="B250" s="166" t="s">
        <v>700</v>
      </c>
      <c r="C250" s="581" t="s">
        <v>1078</v>
      </c>
      <c r="D250" s="582"/>
      <c r="E250" s="126">
        <v>155286</v>
      </c>
      <c r="F250" s="126">
        <v>468898</v>
      </c>
      <c r="G250" s="159">
        <v>-50</v>
      </c>
      <c r="H250" s="124"/>
      <c r="I250" s="126">
        <v>193066</v>
      </c>
      <c r="J250" s="126">
        <v>1002250</v>
      </c>
      <c r="K250" s="159">
        <v>-24.2</v>
      </c>
    </row>
    <row r="251" spans="1:11" s="17" customFormat="1" ht="24" customHeight="1">
      <c r="A251" s="1" t="s">
        <v>835</v>
      </c>
      <c r="B251" s="167">
        <v>800</v>
      </c>
      <c r="C251" s="32"/>
      <c r="D251" s="30" t="s">
        <v>174</v>
      </c>
      <c r="E251" s="129">
        <v>2026</v>
      </c>
      <c r="F251" s="129">
        <v>332020</v>
      </c>
      <c r="G251" s="162">
        <v>-35</v>
      </c>
      <c r="H251" s="123"/>
      <c r="I251" s="129">
        <v>39535</v>
      </c>
      <c r="J251" s="129">
        <v>836492</v>
      </c>
      <c r="K251" s="162">
        <v>1.3</v>
      </c>
    </row>
    <row r="252" spans="1:11" ht="12.75">
      <c r="A252" s="1" t="s">
        <v>836</v>
      </c>
      <c r="B252" s="167">
        <v>801</v>
      </c>
      <c r="C252" s="32"/>
      <c r="D252" s="30" t="s">
        <v>175</v>
      </c>
      <c r="E252" s="129" t="s">
        <v>109</v>
      </c>
      <c r="F252" s="129" t="s">
        <v>109</v>
      </c>
      <c r="G252" s="162" t="s">
        <v>109</v>
      </c>
      <c r="H252" s="123"/>
      <c r="I252" s="129" t="s">
        <v>109</v>
      </c>
      <c r="J252" s="129" t="s">
        <v>109</v>
      </c>
      <c r="K252" s="162" t="s">
        <v>109</v>
      </c>
    </row>
    <row r="253" spans="1:11" ht="12.75">
      <c r="A253" s="1" t="s">
        <v>837</v>
      </c>
      <c r="B253" s="167">
        <v>803</v>
      </c>
      <c r="C253" s="32"/>
      <c r="D253" s="30" t="s">
        <v>176</v>
      </c>
      <c r="E253" s="129" t="s">
        <v>109</v>
      </c>
      <c r="F253" s="129" t="s">
        <v>109</v>
      </c>
      <c r="G253" s="162" t="s">
        <v>109</v>
      </c>
      <c r="H253" s="123"/>
      <c r="I253" s="129" t="s">
        <v>109</v>
      </c>
      <c r="J253" s="129" t="s">
        <v>109</v>
      </c>
      <c r="K253" s="162" t="s">
        <v>109</v>
      </c>
    </row>
    <row r="254" spans="1:11" ht="12.75">
      <c r="A254" s="1" t="s">
        <v>838</v>
      </c>
      <c r="B254" s="167">
        <v>804</v>
      </c>
      <c r="C254" s="32"/>
      <c r="D254" s="30" t="s">
        <v>177</v>
      </c>
      <c r="E254" s="129">
        <v>153260</v>
      </c>
      <c r="F254" s="129">
        <v>136878</v>
      </c>
      <c r="G254" s="162">
        <v>-67.8</v>
      </c>
      <c r="H254" s="123"/>
      <c r="I254" s="129">
        <v>153531</v>
      </c>
      <c r="J254" s="129">
        <v>165758</v>
      </c>
      <c r="K254" s="162">
        <v>-64.1</v>
      </c>
    </row>
    <row r="255" spans="1:11" ht="12.75">
      <c r="A255" s="1" t="s">
        <v>839</v>
      </c>
      <c r="B255" s="167">
        <v>806</v>
      </c>
      <c r="C255" s="32"/>
      <c r="D255" s="30" t="s">
        <v>178</v>
      </c>
      <c r="E255" s="129" t="s">
        <v>109</v>
      </c>
      <c r="F255" s="129" t="s">
        <v>109</v>
      </c>
      <c r="G255" s="162" t="s">
        <v>109</v>
      </c>
      <c r="H255" s="123"/>
      <c r="I255" s="129" t="s">
        <v>109</v>
      </c>
      <c r="J255" s="129" t="s">
        <v>109</v>
      </c>
      <c r="K255" s="162">
        <v>-100</v>
      </c>
    </row>
    <row r="256" spans="1:11" ht="12.75">
      <c r="A256" s="1" t="s">
        <v>840</v>
      </c>
      <c r="B256" s="167">
        <v>807</v>
      </c>
      <c r="C256" s="32"/>
      <c r="D256" s="30" t="s">
        <v>179</v>
      </c>
      <c r="E256" s="129" t="s">
        <v>109</v>
      </c>
      <c r="F256" s="129" t="s">
        <v>109</v>
      </c>
      <c r="G256" s="162" t="s">
        <v>109</v>
      </c>
      <c r="H256" s="123"/>
      <c r="I256" s="129" t="s">
        <v>109</v>
      </c>
      <c r="J256" s="129" t="s">
        <v>109</v>
      </c>
      <c r="K256" s="162" t="s">
        <v>109</v>
      </c>
    </row>
    <row r="257" spans="1:11" ht="12.75">
      <c r="A257" s="1" t="s">
        <v>841</v>
      </c>
      <c r="B257" s="167">
        <v>809</v>
      </c>
      <c r="C257" s="32"/>
      <c r="D257" s="30" t="s">
        <v>180</v>
      </c>
      <c r="E257" s="129" t="s">
        <v>109</v>
      </c>
      <c r="F257" s="129" t="s">
        <v>109</v>
      </c>
      <c r="G257" s="162">
        <v>-100</v>
      </c>
      <c r="H257" s="123"/>
      <c r="I257" s="129" t="s">
        <v>109</v>
      </c>
      <c r="J257" s="129" t="s">
        <v>109</v>
      </c>
      <c r="K257" s="162">
        <v>-100</v>
      </c>
    </row>
    <row r="258" spans="1:11" ht="12.75">
      <c r="A258" s="1" t="s">
        <v>842</v>
      </c>
      <c r="B258" s="167">
        <v>811</v>
      </c>
      <c r="C258" s="32"/>
      <c r="D258" s="30" t="s">
        <v>181</v>
      </c>
      <c r="E258" s="129" t="s">
        <v>109</v>
      </c>
      <c r="F258" s="129" t="s">
        <v>109</v>
      </c>
      <c r="G258" s="162" t="s">
        <v>109</v>
      </c>
      <c r="H258" s="123"/>
      <c r="I258" s="129" t="s">
        <v>109</v>
      </c>
      <c r="J258" s="129" t="s">
        <v>109</v>
      </c>
      <c r="K258" s="162" t="s">
        <v>109</v>
      </c>
    </row>
    <row r="259" spans="1:11" ht="12.75">
      <c r="A259" s="1" t="s">
        <v>843</v>
      </c>
      <c r="B259" s="167">
        <v>812</v>
      </c>
      <c r="C259" s="32"/>
      <c r="D259" s="30" t="s">
        <v>182</v>
      </c>
      <c r="E259" s="129" t="s">
        <v>109</v>
      </c>
      <c r="F259" s="129" t="s">
        <v>109</v>
      </c>
      <c r="G259" s="162" t="s">
        <v>109</v>
      </c>
      <c r="H259" s="123"/>
      <c r="I259" s="129" t="s">
        <v>109</v>
      </c>
      <c r="J259" s="129" t="s">
        <v>109</v>
      </c>
      <c r="K259" s="162" t="s">
        <v>109</v>
      </c>
    </row>
    <row r="260" spans="1:11" ht="12.75">
      <c r="A260" s="1" t="s">
        <v>844</v>
      </c>
      <c r="B260" s="167">
        <v>813</v>
      </c>
      <c r="C260" s="32"/>
      <c r="D260" s="30" t="s">
        <v>183</v>
      </c>
      <c r="E260" s="129" t="s">
        <v>109</v>
      </c>
      <c r="F260" s="129" t="s">
        <v>109</v>
      </c>
      <c r="G260" s="162" t="s">
        <v>109</v>
      </c>
      <c r="H260" s="123"/>
      <c r="I260" s="129" t="s">
        <v>109</v>
      </c>
      <c r="J260" s="129" t="s">
        <v>109</v>
      </c>
      <c r="K260" s="162" t="s">
        <v>109</v>
      </c>
    </row>
    <row r="261" spans="1:11" ht="12.75">
      <c r="A261" s="1" t="s">
        <v>845</v>
      </c>
      <c r="B261" s="167">
        <v>815</v>
      </c>
      <c r="C261" s="32"/>
      <c r="D261" s="30" t="s">
        <v>184</v>
      </c>
      <c r="E261" s="129" t="s">
        <v>109</v>
      </c>
      <c r="F261" s="129" t="s">
        <v>109</v>
      </c>
      <c r="G261" s="162" t="s">
        <v>109</v>
      </c>
      <c r="H261" s="123"/>
      <c r="I261" s="129" t="s">
        <v>109</v>
      </c>
      <c r="J261" s="129" t="s">
        <v>109</v>
      </c>
      <c r="K261" s="162" t="s">
        <v>109</v>
      </c>
    </row>
    <row r="262" spans="1:11" ht="12.75">
      <c r="A262" s="1" t="s">
        <v>846</v>
      </c>
      <c r="B262" s="167">
        <v>816</v>
      </c>
      <c r="C262" s="32"/>
      <c r="D262" s="30" t="s">
        <v>185</v>
      </c>
      <c r="E262" s="129" t="s">
        <v>109</v>
      </c>
      <c r="F262" s="129" t="s">
        <v>109</v>
      </c>
      <c r="G262" s="162" t="s">
        <v>109</v>
      </c>
      <c r="H262" s="123"/>
      <c r="I262" s="129" t="s">
        <v>109</v>
      </c>
      <c r="J262" s="129" t="s">
        <v>109</v>
      </c>
      <c r="K262" s="162" t="s">
        <v>109</v>
      </c>
    </row>
    <row r="263" spans="1:11" ht="12.75">
      <c r="A263" s="1" t="s">
        <v>847</v>
      </c>
      <c r="B263" s="167">
        <v>817</v>
      </c>
      <c r="C263" s="32"/>
      <c r="D263" s="30" t="s">
        <v>186</v>
      </c>
      <c r="E263" s="129" t="s">
        <v>109</v>
      </c>
      <c r="F263" s="129" t="s">
        <v>109</v>
      </c>
      <c r="G263" s="162" t="s">
        <v>109</v>
      </c>
      <c r="H263" s="123"/>
      <c r="I263" s="129" t="s">
        <v>109</v>
      </c>
      <c r="J263" s="129" t="s">
        <v>109</v>
      </c>
      <c r="K263" s="162" t="s">
        <v>109</v>
      </c>
    </row>
    <row r="264" spans="1:11" ht="12.75">
      <c r="A264" s="1" t="s">
        <v>848</v>
      </c>
      <c r="B264" s="167">
        <v>819</v>
      </c>
      <c r="C264" s="32"/>
      <c r="D264" s="30" t="s">
        <v>187</v>
      </c>
      <c r="E264" s="129" t="s">
        <v>109</v>
      </c>
      <c r="F264" s="129" t="s">
        <v>109</v>
      </c>
      <c r="G264" s="162" t="s">
        <v>109</v>
      </c>
      <c r="H264" s="123"/>
      <c r="I264" s="129" t="s">
        <v>109</v>
      </c>
      <c r="J264" s="129" t="s">
        <v>109</v>
      </c>
      <c r="K264" s="162" t="s">
        <v>109</v>
      </c>
    </row>
    <row r="265" spans="1:11" ht="12.75">
      <c r="A265" s="1" t="s">
        <v>849</v>
      </c>
      <c r="B265" s="167">
        <v>820</v>
      </c>
      <c r="C265" s="32"/>
      <c r="D265" s="30" t="s">
        <v>500</v>
      </c>
      <c r="E265" s="129" t="s">
        <v>109</v>
      </c>
      <c r="F265" s="129" t="s">
        <v>109</v>
      </c>
      <c r="G265" s="162" t="s">
        <v>109</v>
      </c>
      <c r="H265" s="123"/>
      <c r="I265" s="129" t="s">
        <v>109</v>
      </c>
      <c r="J265" s="129" t="s">
        <v>109</v>
      </c>
      <c r="K265" s="162" t="s">
        <v>109</v>
      </c>
    </row>
    <row r="266" spans="1:11" ht="12.75">
      <c r="A266" s="1" t="s">
        <v>850</v>
      </c>
      <c r="B266" s="167">
        <v>822</v>
      </c>
      <c r="C266" s="32"/>
      <c r="D266" s="30" t="s">
        <v>499</v>
      </c>
      <c r="E266" s="129" t="s">
        <v>109</v>
      </c>
      <c r="F266" s="129" t="s">
        <v>109</v>
      </c>
      <c r="G266" s="162" t="s">
        <v>109</v>
      </c>
      <c r="H266" s="123"/>
      <c r="I266" s="129" t="s">
        <v>109</v>
      </c>
      <c r="J266" s="129" t="s">
        <v>109</v>
      </c>
      <c r="K266" s="162" t="s">
        <v>109</v>
      </c>
    </row>
    <row r="267" spans="1:11" ht="12.75">
      <c r="A267" s="1" t="s">
        <v>851</v>
      </c>
      <c r="B267" s="167">
        <v>823</v>
      </c>
      <c r="C267" s="32"/>
      <c r="D267" s="30" t="s">
        <v>895</v>
      </c>
      <c r="E267" s="129" t="s">
        <v>109</v>
      </c>
      <c r="F267" s="129" t="s">
        <v>109</v>
      </c>
      <c r="G267" s="162" t="s">
        <v>109</v>
      </c>
      <c r="H267" s="123"/>
      <c r="I267" s="129" t="s">
        <v>109</v>
      </c>
      <c r="J267" s="129" t="s">
        <v>109</v>
      </c>
      <c r="K267" s="162" t="s">
        <v>109</v>
      </c>
    </row>
    <row r="268" spans="1:11" ht="12.75">
      <c r="A268" s="1" t="s">
        <v>852</v>
      </c>
      <c r="B268" s="167">
        <v>824</v>
      </c>
      <c r="C268" s="32"/>
      <c r="D268" s="30" t="s">
        <v>188</v>
      </c>
      <c r="E268" s="129" t="s">
        <v>109</v>
      </c>
      <c r="F268" s="129" t="s">
        <v>109</v>
      </c>
      <c r="G268" s="162" t="s">
        <v>109</v>
      </c>
      <c r="H268" s="123"/>
      <c r="I268" s="129" t="s">
        <v>109</v>
      </c>
      <c r="J268" s="129" t="s">
        <v>109</v>
      </c>
      <c r="K268" s="162" t="s">
        <v>109</v>
      </c>
    </row>
    <row r="269" spans="1:11" ht="12.75">
      <c r="A269" s="1" t="s">
        <v>853</v>
      </c>
      <c r="B269" s="167">
        <v>825</v>
      </c>
      <c r="C269" s="32"/>
      <c r="D269" s="30" t="s">
        <v>189</v>
      </c>
      <c r="E269" s="129" t="s">
        <v>109</v>
      </c>
      <c r="F269" s="129" t="s">
        <v>109</v>
      </c>
      <c r="G269" s="162" t="s">
        <v>109</v>
      </c>
      <c r="H269" s="123"/>
      <c r="I269" s="129" t="s">
        <v>109</v>
      </c>
      <c r="J269" s="129" t="s">
        <v>109</v>
      </c>
      <c r="K269" s="162" t="s">
        <v>109</v>
      </c>
    </row>
    <row r="270" spans="1:11" ht="12.75">
      <c r="A270" s="1" t="s">
        <v>854</v>
      </c>
      <c r="B270" s="167">
        <v>830</v>
      </c>
      <c r="C270" s="32"/>
      <c r="D270" s="30" t="s">
        <v>190</v>
      </c>
      <c r="E270" s="129" t="s">
        <v>109</v>
      </c>
      <c r="F270" s="129" t="s">
        <v>109</v>
      </c>
      <c r="G270" s="162" t="s">
        <v>109</v>
      </c>
      <c r="H270" s="123"/>
      <c r="I270" s="129" t="s">
        <v>109</v>
      </c>
      <c r="J270" s="129" t="s">
        <v>109</v>
      </c>
      <c r="K270" s="162" t="s">
        <v>109</v>
      </c>
    </row>
    <row r="271" spans="1:11" ht="12.75">
      <c r="A271" s="1" t="s">
        <v>855</v>
      </c>
      <c r="B271" s="167">
        <v>831</v>
      </c>
      <c r="C271" s="32"/>
      <c r="D271" s="30" t="s">
        <v>191</v>
      </c>
      <c r="E271" s="129" t="s">
        <v>109</v>
      </c>
      <c r="F271" s="129" t="s">
        <v>109</v>
      </c>
      <c r="G271" s="162">
        <v>-100</v>
      </c>
      <c r="H271" s="123"/>
      <c r="I271" s="129" t="s">
        <v>109</v>
      </c>
      <c r="J271" s="129" t="s">
        <v>109</v>
      </c>
      <c r="K271" s="162">
        <v>-100</v>
      </c>
    </row>
    <row r="272" spans="1:11" ht="12.75">
      <c r="A272" s="1" t="s">
        <v>856</v>
      </c>
      <c r="B272" s="167">
        <v>832</v>
      </c>
      <c r="C272" s="32"/>
      <c r="D272" s="30" t="s">
        <v>554</v>
      </c>
      <c r="E272" s="129" t="s">
        <v>109</v>
      </c>
      <c r="F272" s="129" t="s">
        <v>109</v>
      </c>
      <c r="G272" s="162" t="s">
        <v>109</v>
      </c>
      <c r="H272" s="123"/>
      <c r="I272" s="129" t="s">
        <v>109</v>
      </c>
      <c r="J272" s="129" t="s">
        <v>109</v>
      </c>
      <c r="K272" s="162" t="s">
        <v>109</v>
      </c>
    </row>
    <row r="273" spans="1:11" ht="12.75">
      <c r="A273" s="1" t="s">
        <v>857</v>
      </c>
      <c r="B273" s="167">
        <v>833</v>
      </c>
      <c r="C273" s="32"/>
      <c r="D273" s="30" t="s">
        <v>192</v>
      </c>
      <c r="E273" s="129" t="s">
        <v>109</v>
      </c>
      <c r="F273" s="129" t="s">
        <v>109</v>
      </c>
      <c r="G273" s="162" t="s">
        <v>109</v>
      </c>
      <c r="H273" s="123"/>
      <c r="I273" s="129" t="s">
        <v>109</v>
      </c>
      <c r="J273" s="129" t="s">
        <v>109</v>
      </c>
      <c r="K273" s="162" t="s">
        <v>109</v>
      </c>
    </row>
    <row r="274" spans="1:11" ht="12.75">
      <c r="A274" s="1" t="s">
        <v>858</v>
      </c>
      <c r="B274" s="167">
        <v>834</v>
      </c>
      <c r="C274" s="32"/>
      <c r="D274" s="30" t="s">
        <v>193</v>
      </c>
      <c r="E274" s="129" t="s">
        <v>109</v>
      </c>
      <c r="F274" s="129" t="s">
        <v>109</v>
      </c>
      <c r="G274" s="162" t="s">
        <v>109</v>
      </c>
      <c r="H274" s="123"/>
      <c r="I274" s="129" t="s">
        <v>109</v>
      </c>
      <c r="J274" s="129" t="s">
        <v>109</v>
      </c>
      <c r="K274" s="162" t="s">
        <v>109</v>
      </c>
    </row>
    <row r="275" spans="1:11" ht="12.75">
      <c r="A275" s="1" t="s">
        <v>859</v>
      </c>
      <c r="B275" s="167">
        <v>835</v>
      </c>
      <c r="C275" s="32"/>
      <c r="D275" s="30" t="s">
        <v>194</v>
      </c>
      <c r="E275" s="129" t="s">
        <v>109</v>
      </c>
      <c r="F275" s="129" t="s">
        <v>109</v>
      </c>
      <c r="G275" s="162" t="s">
        <v>109</v>
      </c>
      <c r="H275" s="123"/>
      <c r="I275" s="129" t="s">
        <v>109</v>
      </c>
      <c r="J275" s="129" t="s">
        <v>109</v>
      </c>
      <c r="K275" s="162" t="s">
        <v>109</v>
      </c>
    </row>
    <row r="276" spans="1:11" ht="12.75">
      <c r="A276" s="1" t="s">
        <v>860</v>
      </c>
      <c r="B276" s="167">
        <v>836</v>
      </c>
      <c r="C276" s="32"/>
      <c r="D276" s="30" t="s">
        <v>195</v>
      </c>
      <c r="E276" s="129" t="s">
        <v>109</v>
      </c>
      <c r="F276" s="129" t="s">
        <v>109</v>
      </c>
      <c r="G276" s="162" t="s">
        <v>109</v>
      </c>
      <c r="H276" s="123"/>
      <c r="I276" s="129" t="s">
        <v>109</v>
      </c>
      <c r="J276" s="129" t="s">
        <v>109</v>
      </c>
      <c r="K276" s="162" t="s">
        <v>109</v>
      </c>
    </row>
    <row r="277" spans="1:11" ht="12.75">
      <c r="A277" s="1" t="s">
        <v>861</v>
      </c>
      <c r="B277" s="167">
        <v>837</v>
      </c>
      <c r="C277" s="32"/>
      <c r="D277" s="30" t="s">
        <v>196</v>
      </c>
      <c r="E277" s="129" t="s">
        <v>109</v>
      </c>
      <c r="F277" s="129" t="s">
        <v>109</v>
      </c>
      <c r="G277" s="162" t="s">
        <v>109</v>
      </c>
      <c r="H277" s="123"/>
      <c r="I277" s="129" t="s">
        <v>109</v>
      </c>
      <c r="J277" s="129" t="s">
        <v>109</v>
      </c>
      <c r="K277" s="162" t="s">
        <v>109</v>
      </c>
    </row>
    <row r="278" spans="1:11" ht="12.75">
      <c r="A278" s="1" t="s">
        <v>862</v>
      </c>
      <c r="B278" s="167">
        <v>838</v>
      </c>
      <c r="C278" s="32"/>
      <c r="D278" s="30" t="s">
        <v>197</v>
      </c>
      <c r="E278" s="129" t="s">
        <v>109</v>
      </c>
      <c r="F278" s="129" t="s">
        <v>109</v>
      </c>
      <c r="G278" s="162" t="s">
        <v>109</v>
      </c>
      <c r="H278" s="123"/>
      <c r="I278" s="129" t="s">
        <v>109</v>
      </c>
      <c r="J278" s="129" t="s">
        <v>109</v>
      </c>
      <c r="K278" s="162" t="s">
        <v>109</v>
      </c>
    </row>
    <row r="279" spans="1:11" ht="12.75">
      <c r="A279" s="1" t="s">
        <v>863</v>
      </c>
      <c r="B279" s="167">
        <v>839</v>
      </c>
      <c r="C279" s="32"/>
      <c r="D279" s="30" t="s">
        <v>198</v>
      </c>
      <c r="E279" s="129" t="s">
        <v>109</v>
      </c>
      <c r="F279" s="129" t="s">
        <v>109</v>
      </c>
      <c r="G279" s="162" t="s">
        <v>109</v>
      </c>
      <c r="H279" s="123"/>
      <c r="I279" s="129" t="s">
        <v>109</v>
      </c>
      <c r="J279" s="129" t="s">
        <v>109</v>
      </c>
      <c r="K279" s="162" t="s">
        <v>109</v>
      </c>
    </row>
    <row r="280" spans="1:11" ht="12.75">
      <c r="A280" s="1" t="s">
        <v>864</v>
      </c>
      <c r="B280" s="167">
        <v>891</v>
      </c>
      <c r="C280" s="32"/>
      <c r="D280" s="30" t="s">
        <v>199</v>
      </c>
      <c r="E280" s="129" t="s">
        <v>109</v>
      </c>
      <c r="F280" s="129" t="s">
        <v>109</v>
      </c>
      <c r="G280" s="162" t="s">
        <v>109</v>
      </c>
      <c r="H280" s="123"/>
      <c r="I280" s="129" t="s">
        <v>109</v>
      </c>
      <c r="J280" s="129" t="s">
        <v>109</v>
      </c>
      <c r="K280" s="162" t="s">
        <v>109</v>
      </c>
    </row>
    <row r="281" spans="1:11" ht="12.75">
      <c r="A281" s="1" t="s">
        <v>865</v>
      </c>
      <c r="B281" s="167">
        <v>892</v>
      </c>
      <c r="C281" s="32"/>
      <c r="D281" s="30" t="s">
        <v>200</v>
      </c>
      <c r="E281" s="129" t="s">
        <v>109</v>
      </c>
      <c r="F281" s="129" t="s">
        <v>109</v>
      </c>
      <c r="G281" s="162" t="s">
        <v>109</v>
      </c>
      <c r="H281" s="123"/>
      <c r="I281" s="129" t="s">
        <v>109</v>
      </c>
      <c r="J281" s="129" t="s">
        <v>109</v>
      </c>
      <c r="K281" s="162" t="s">
        <v>109</v>
      </c>
    </row>
    <row r="282" spans="1:11" ht="12.75">
      <c r="A282" s="1" t="s">
        <v>866</v>
      </c>
      <c r="B282" s="167">
        <v>893</v>
      </c>
      <c r="C282" s="32"/>
      <c r="D282" s="30" t="s">
        <v>498</v>
      </c>
      <c r="E282" s="129" t="s">
        <v>109</v>
      </c>
      <c r="F282" s="129" t="s">
        <v>109</v>
      </c>
      <c r="G282" s="162" t="s">
        <v>109</v>
      </c>
      <c r="H282" s="123"/>
      <c r="I282" s="129" t="s">
        <v>109</v>
      </c>
      <c r="J282" s="129" t="s">
        <v>109</v>
      </c>
      <c r="K282" s="162" t="s">
        <v>109</v>
      </c>
    </row>
    <row r="283" spans="1:11" ht="12.75">
      <c r="A283" s="1" t="s">
        <v>867</v>
      </c>
      <c r="B283" s="167">
        <v>894</v>
      </c>
      <c r="C283" s="32"/>
      <c r="D283" s="30" t="s">
        <v>891</v>
      </c>
      <c r="E283" s="129" t="s">
        <v>109</v>
      </c>
      <c r="F283" s="129" t="s">
        <v>109</v>
      </c>
      <c r="G283" s="162" t="s">
        <v>109</v>
      </c>
      <c r="H283" s="123"/>
      <c r="I283" s="129" t="s">
        <v>109</v>
      </c>
      <c r="J283" s="129" t="s">
        <v>109</v>
      </c>
      <c r="K283" s="162" t="s">
        <v>109</v>
      </c>
    </row>
    <row r="284" spans="1:11" s="17" customFormat="1" ht="24" customHeight="1">
      <c r="A284" s="121" t="s">
        <v>700</v>
      </c>
      <c r="B284" s="166" t="s">
        <v>700</v>
      </c>
      <c r="C284" s="66" t="s">
        <v>212</v>
      </c>
      <c r="D284" s="50"/>
      <c r="E284" s="126" t="s">
        <v>109</v>
      </c>
      <c r="F284" s="126" t="s">
        <v>109</v>
      </c>
      <c r="G284" s="159">
        <v>-100</v>
      </c>
      <c r="H284" s="124"/>
      <c r="I284" s="126" t="s">
        <v>109</v>
      </c>
      <c r="J284" s="126" t="s">
        <v>109</v>
      </c>
      <c r="K284" s="159">
        <v>-100</v>
      </c>
    </row>
    <row r="285" spans="1:11" s="17" customFormat="1" ht="24" customHeight="1">
      <c r="A285" s="1" t="s">
        <v>868</v>
      </c>
      <c r="B285" s="167">
        <v>950</v>
      </c>
      <c r="C285" s="32"/>
      <c r="D285" s="30" t="s">
        <v>201</v>
      </c>
      <c r="E285" s="129" t="s">
        <v>109</v>
      </c>
      <c r="F285" s="129" t="s">
        <v>109</v>
      </c>
      <c r="G285" s="162" t="s">
        <v>109</v>
      </c>
      <c r="H285" s="123"/>
      <c r="I285" s="129" t="s">
        <v>109</v>
      </c>
      <c r="J285" s="129" t="s">
        <v>109</v>
      </c>
      <c r="K285" s="162" t="s">
        <v>109</v>
      </c>
    </row>
    <row r="286" spans="1:11" s="17" customFormat="1" ht="12.75" customHeight="1">
      <c r="A286" s="1" t="s">
        <v>1037</v>
      </c>
      <c r="B286" s="167">
        <v>958</v>
      </c>
      <c r="C286" s="32"/>
      <c r="D286" s="30" t="s">
        <v>943</v>
      </c>
      <c r="E286" s="129" t="s">
        <v>109</v>
      </c>
      <c r="F286" s="129" t="s">
        <v>109</v>
      </c>
      <c r="G286" s="162">
        <v>-100</v>
      </c>
      <c r="H286" s="123"/>
      <c r="I286" s="129" t="s">
        <v>109</v>
      </c>
      <c r="J286" s="129" t="s">
        <v>109</v>
      </c>
      <c r="K286" s="162">
        <v>-100</v>
      </c>
    </row>
    <row r="287" spans="1:11" s="17" customFormat="1" ht="24" customHeight="1">
      <c r="A287" s="121"/>
      <c r="B287" s="166"/>
      <c r="C287" s="66" t="s">
        <v>206</v>
      </c>
      <c r="D287" s="50"/>
      <c r="E287" s="126">
        <v>1008017674</v>
      </c>
      <c r="F287" s="126">
        <v>2009154309</v>
      </c>
      <c r="G287" s="159">
        <v>13</v>
      </c>
      <c r="H287" s="124"/>
      <c r="I287" s="126">
        <v>2097261989</v>
      </c>
      <c r="J287" s="126">
        <v>3974630162</v>
      </c>
      <c r="K287" s="159">
        <v>19.5</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2" ht="12.75">
      <c r="E291" s="129"/>
      <c r="F291" s="129"/>
      <c r="G291" s="129"/>
      <c r="H291" s="129"/>
      <c r="I291" s="129"/>
      <c r="J291" s="123"/>
      <c r="K291" s="129"/>
      <c r="L291" s="129"/>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row r="355" ht="12.75">
      <c r="M355" s="123"/>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4330708661417323" top="0.984251968503937" bottom="0.1968503937007874" header="0.5118110236220472" footer="0.11811023622047245"/>
  <pageSetup firstPageNumber="34"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3"/>
  <sheetViews>
    <sheetView zoomScalePageLayoutView="0" workbookViewId="0" topLeftCell="A1">
      <selection activeCell="A1" sqref="A1:M1"/>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587" t="s">
        <v>1222</v>
      </c>
      <c r="B1" s="587"/>
      <c r="C1" s="587"/>
      <c r="D1" s="587"/>
      <c r="E1" s="587"/>
      <c r="F1" s="587"/>
      <c r="G1" s="587"/>
      <c r="H1" s="587"/>
      <c r="I1" s="587"/>
      <c r="J1" s="587"/>
      <c r="K1" s="587"/>
      <c r="L1" s="587"/>
      <c r="M1" s="587"/>
    </row>
    <row r="2" spans="1:13" ht="12.75">
      <c r="A2" s="14"/>
      <c r="B2" s="14"/>
      <c r="C2" s="14"/>
      <c r="D2" s="14"/>
      <c r="E2" s="14"/>
      <c r="F2" s="14"/>
      <c r="G2" s="14"/>
      <c r="H2" s="14"/>
      <c r="I2" s="14"/>
      <c r="J2" s="14"/>
      <c r="K2" s="14"/>
      <c r="L2" s="14"/>
      <c r="M2" s="14"/>
    </row>
    <row r="3" spans="1:13" s="22" customFormat="1" ht="17.25" customHeight="1">
      <c r="A3" s="583" t="s">
        <v>261</v>
      </c>
      <c r="B3" s="595" t="s">
        <v>1083</v>
      </c>
      <c r="C3" s="591" t="s">
        <v>870</v>
      </c>
      <c r="D3" s="591"/>
      <c r="E3" s="592"/>
      <c r="F3" s="591"/>
      <c r="G3" s="591"/>
      <c r="H3" s="591" t="s">
        <v>202</v>
      </c>
      <c r="I3" s="591"/>
      <c r="J3" s="591"/>
      <c r="K3" s="591"/>
      <c r="L3" s="591"/>
      <c r="M3" s="593"/>
    </row>
    <row r="4" spans="1:13" s="22" customFormat="1" ht="16.5" customHeight="1">
      <c r="A4" s="448"/>
      <c r="B4" s="596"/>
      <c r="C4" s="584" t="s">
        <v>484</v>
      </c>
      <c r="D4" s="586" t="s">
        <v>1081</v>
      </c>
      <c r="E4" s="585" t="s">
        <v>871</v>
      </c>
      <c r="F4" s="585"/>
      <c r="G4" s="586" t="s">
        <v>1082</v>
      </c>
      <c r="H4" s="584" t="s">
        <v>484</v>
      </c>
      <c r="I4" s="584" t="s">
        <v>1137</v>
      </c>
      <c r="J4" s="584" t="s">
        <v>1136</v>
      </c>
      <c r="K4" s="585" t="s">
        <v>205</v>
      </c>
      <c r="L4" s="585"/>
      <c r="M4" s="553"/>
    </row>
    <row r="5" spans="1:13" s="22" customFormat="1" ht="16.5" customHeight="1">
      <c r="A5" s="448"/>
      <c r="B5" s="596"/>
      <c r="C5" s="584"/>
      <c r="D5" s="584"/>
      <c r="E5" s="84" t="s">
        <v>872</v>
      </c>
      <c r="F5" s="84" t="s">
        <v>873</v>
      </c>
      <c r="G5" s="584"/>
      <c r="H5" s="584"/>
      <c r="I5" s="584"/>
      <c r="J5" s="584"/>
      <c r="K5" s="584" t="s">
        <v>484</v>
      </c>
      <c r="L5" s="597" t="s">
        <v>1079</v>
      </c>
      <c r="M5" s="594" t="s">
        <v>1080</v>
      </c>
    </row>
    <row r="6" spans="1:13" s="22" customFormat="1" ht="23.25" customHeight="1">
      <c r="A6" s="448"/>
      <c r="B6" s="596"/>
      <c r="C6" s="584"/>
      <c r="D6" s="584"/>
      <c r="E6" s="585" t="s">
        <v>874</v>
      </c>
      <c r="F6" s="585"/>
      <c r="G6" s="584"/>
      <c r="H6" s="584"/>
      <c r="I6" s="584"/>
      <c r="J6" s="584"/>
      <c r="K6" s="584"/>
      <c r="L6" s="584"/>
      <c r="M6" s="505"/>
    </row>
    <row r="7" spans="1:13" s="22" customFormat="1" ht="16.5" customHeight="1">
      <c r="A7" s="449"/>
      <c r="B7" s="588" t="s">
        <v>875</v>
      </c>
      <c r="C7" s="589"/>
      <c r="D7" s="589"/>
      <c r="E7" s="589"/>
      <c r="F7" s="589"/>
      <c r="G7" s="589"/>
      <c r="H7" s="589"/>
      <c r="I7" s="589"/>
      <c r="J7" s="589"/>
      <c r="K7" s="589"/>
      <c r="L7" s="589"/>
      <c r="M7" s="590"/>
    </row>
    <row r="8" ht="9" customHeight="1">
      <c r="A8" s="42"/>
    </row>
    <row r="9" spans="1:18" s="17" customFormat="1" ht="30" customHeight="1">
      <c r="A9" s="169">
        <v>2009</v>
      </c>
      <c r="B9" s="170">
        <v>8977.2</v>
      </c>
      <c r="C9" s="170">
        <v>556</v>
      </c>
      <c r="D9" s="170">
        <v>12.4</v>
      </c>
      <c r="E9" s="170">
        <v>163.7</v>
      </c>
      <c r="F9" s="170">
        <v>356.6</v>
      </c>
      <c r="G9" s="170">
        <v>23.3</v>
      </c>
      <c r="H9" s="170">
        <v>7867.9</v>
      </c>
      <c r="I9" s="170">
        <v>94.1</v>
      </c>
      <c r="J9" s="170">
        <v>438.2</v>
      </c>
      <c r="K9" s="170">
        <v>7335.6</v>
      </c>
      <c r="L9" s="170">
        <v>805.5</v>
      </c>
      <c r="M9" s="172">
        <v>6530.1</v>
      </c>
      <c r="N9" s="185"/>
      <c r="O9" s="185"/>
      <c r="P9" s="185"/>
      <c r="Q9" s="185"/>
      <c r="R9" s="185"/>
    </row>
    <row r="10" spans="1:13" ht="21.75" customHeight="1">
      <c r="A10" s="171" t="s">
        <v>753</v>
      </c>
      <c r="B10" s="85">
        <v>696.8</v>
      </c>
      <c r="C10" s="85">
        <v>46.3</v>
      </c>
      <c r="D10" s="85">
        <v>1.6</v>
      </c>
      <c r="E10" s="85">
        <v>15.6</v>
      </c>
      <c r="F10" s="85">
        <v>26.9</v>
      </c>
      <c r="G10" s="85">
        <v>2.2</v>
      </c>
      <c r="H10" s="85">
        <v>601.6</v>
      </c>
      <c r="I10" s="85">
        <v>7.1</v>
      </c>
      <c r="J10" s="85">
        <v>31.2</v>
      </c>
      <c r="K10" s="85">
        <v>563.3</v>
      </c>
      <c r="L10" s="85">
        <v>68.6</v>
      </c>
      <c r="M10" s="85">
        <v>494.7</v>
      </c>
    </row>
    <row r="11" spans="1:13" ht="20.25" customHeight="1">
      <c r="A11" s="171" t="s">
        <v>754</v>
      </c>
      <c r="B11" s="85">
        <v>702.1</v>
      </c>
      <c r="C11" s="85">
        <v>44.2</v>
      </c>
      <c r="D11" s="85">
        <v>0.7</v>
      </c>
      <c r="E11" s="85">
        <v>10.3</v>
      </c>
      <c r="F11" s="85">
        <v>31</v>
      </c>
      <c r="G11" s="85">
        <v>2.2</v>
      </c>
      <c r="H11" s="85">
        <v>610.2</v>
      </c>
      <c r="I11" s="85">
        <v>5.1</v>
      </c>
      <c r="J11" s="85">
        <v>31.9</v>
      </c>
      <c r="K11" s="85">
        <v>573.2</v>
      </c>
      <c r="L11" s="85">
        <v>79</v>
      </c>
      <c r="M11" s="85">
        <v>494.1</v>
      </c>
    </row>
    <row r="12" spans="1:13" ht="20.25" customHeight="1">
      <c r="A12" s="171" t="s">
        <v>755</v>
      </c>
      <c r="B12" s="85">
        <v>733.2</v>
      </c>
      <c r="C12" s="85">
        <v>45.2</v>
      </c>
      <c r="D12" s="85">
        <v>1.9</v>
      </c>
      <c r="E12" s="85">
        <v>13.5</v>
      </c>
      <c r="F12" s="85">
        <v>29.1</v>
      </c>
      <c r="G12" s="85">
        <v>0.7</v>
      </c>
      <c r="H12" s="85">
        <v>635.7</v>
      </c>
      <c r="I12" s="85">
        <v>8.5</v>
      </c>
      <c r="J12" s="85">
        <v>33.9</v>
      </c>
      <c r="K12" s="85">
        <v>593.4</v>
      </c>
      <c r="L12" s="85">
        <v>77.2</v>
      </c>
      <c r="M12" s="85">
        <v>516.1</v>
      </c>
    </row>
    <row r="13" spans="1:13" ht="20.25" customHeight="1">
      <c r="A13" s="171" t="s">
        <v>756</v>
      </c>
      <c r="B13" s="85">
        <v>746.8</v>
      </c>
      <c r="C13" s="85">
        <v>48.4</v>
      </c>
      <c r="D13" s="85">
        <v>1.7</v>
      </c>
      <c r="E13" s="85">
        <v>14</v>
      </c>
      <c r="F13" s="85">
        <v>31.4</v>
      </c>
      <c r="G13" s="85">
        <v>1.4</v>
      </c>
      <c r="H13" s="85">
        <v>651.1</v>
      </c>
      <c r="I13" s="85">
        <v>7.6</v>
      </c>
      <c r="J13" s="85">
        <v>38.5</v>
      </c>
      <c r="K13" s="85">
        <v>605.1</v>
      </c>
      <c r="L13" s="85">
        <v>59.2</v>
      </c>
      <c r="M13" s="85">
        <v>545.9</v>
      </c>
    </row>
    <row r="14" spans="1:13" ht="20.25" customHeight="1">
      <c r="A14" s="171" t="s">
        <v>757</v>
      </c>
      <c r="B14" s="85">
        <v>706.1</v>
      </c>
      <c r="C14" s="85">
        <v>35.2</v>
      </c>
      <c r="D14" s="85">
        <v>0.8</v>
      </c>
      <c r="E14" s="85">
        <v>10.9</v>
      </c>
      <c r="F14" s="85">
        <v>21.7</v>
      </c>
      <c r="G14" s="85">
        <v>1.8</v>
      </c>
      <c r="H14" s="85">
        <v>625.4</v>
      </c>
      <c r="I14" s="85">
        <v>6.5</v>
      </c>
      <c r="J14" s="85">
        <v>35.7</v>
      </c>
      <c r="K14" s="85">
        <v>583.3</v>
      </c>
      <c r="L14" s="85">
        <v>49.1</v>
      </c>
      <c r="M14" s="85">
        <v>534.2</v>
      </c>
    </row>
    <row r="15" spans="1:13" ht="20.25" customHeight="1">
      <c r="A15" s="171" t="s">
        <v>758</v>
      </c>
      <c r="B15" s="85">
        <v>787.1</v>
      </c>
      <c r="C15" s="85">
        <v>44.7</v>
      </c>
      <c r="D15" s="85">
        <v>1.5</v>
      </c>
      <c r="E15" s="85">
        <v>12.3</v>
      </c>
      <c r="F15" s="85">
        <v>26.5</v>
      </c>
      <c r="G15" s="85">
        <v>4.4</v>
      </c>
      <c r="H15" s="85">
        <v>691.8</v>
      </c>
      <c r="I15" s="85">
        <v>10.4</v>
      </c>
      <c r="J15" s="85">
        <v>37.3</v>
      </c>
      <c r="K15" s="85">
        <v>644.1</v>
      </c>
      <c r="L15" s="85">
        <v>72.8</v>
      </c>
      <c r="M15" s="85">
        <v>571.3</v>
      </c>
    </row>
    <row r="16" spans="1:13" ht="20.25" customHeight="1">
      <c r="A16" s="171" t="s">
        <v>759</v>
      </c>
      <c r="B16" s="85">
        <v>756.5</v>
      </c>
      <c r="C16" s="85">
        <v>39.2</v>
      </c>
      <c r="D16" s="85">
        <v>0.9</v>
      </c>
      <c r="E16" s="85">
        <v>11.4</v>
      </c>
      <c r="F16" s="85">
        <v>25.2</v>
      </c>
      <c r="G16" s="85">
        <v>1.6</v>
      </c>
      <c r="H16" s="85">
        <v>667</v>
      </c>
      <c r="I16" s="85">
        <v>9.7</v>
      </c>
      <c r="J16" s="85">
        <v>38.3</v>
      </c>
      <c r="K16" s="85">
        <v>619</v>
      </c>
      <c r="L16" s="85">
        <v>64.9</v>
      </c>
      <c r="M16" s="85">
        <v>554.1</v>
      </c>
    </row>
    <row r="17" spans="1:13" ht="20.25" customHeight="1">
      <c r="A17" s="171" t="s">
        <v>760</v>
      </c>
      <c r="B17" s="85">
        <v>725.2</v>
      </c>
      <c r="C17" s="85">
        <v>45.4</v>
      </c>
      <c r="D17" s="85">
        <v>0.6</v>
      </c>
      <c r="E17" s="85">
        <v>14.6</v>
      </c>
      <c r="F17" s="85">
        <v>29.6</v>
      </c>
      <c r="G17" s="85">
        <v>0.6</v>
      </c>
      <c r="H17" s="85">
        <v>635.9</v>
      </c>
      <c r="I17" s="85">
        <v>7.6</v>
      </c>
      <c r="J17" s="85">
        <v>33.3</v>
      </c>
      <c r="K17" s="85">
        <v>594.9</v>
      </c>
      <c r="L17" s="85">
        <v>56.3</v>
      </c>
      <c r="M17" s="85">
        <v>538.6</v>
      </c>
    </row>
    <row r="18" spans="1:13" ht="20.25" customHeight="1">
      <c r="A18" s="171" t="s">
        <v>761</v>
      </c>
      <c r="B18" s="85">
        <v>751.1</v>
      </c>
      <c r="C18" s="85">
        <v>49.6</v>
      </c>
      <c r="D18" s="85">
        <v>1.4</v>
      </c>
      <c r="E18" s="85">
        <v>15.6</v>
      </c>
      <c r="F18" s="85">
        <v>31.7</v>
      </c>
      <c r="G18" s="85">
        <v>0.9</v>
      </c>
      <c r="H18" s="85">
        <v>658.5</v>
      </c>
      <c r="I18" s="85">
        <v>9</v>
      </c>
      <c r="J18" s="85">
        <v>35.5</v>
      </c>
      <c r="K18" s="85">
        <v>614</v>
      </c>
      <c r="L18" s="85">
        <v>62.3</v>
      </c>
      <c r="M18" s="85">
        <v>551.7</v>
      </c>
    </row>
    <row r="19" spans="1:13" ht="20.25" customHeight="1">
      <c r="A19" s="171" t="s">
        <v>762</v>
      </c>
      <c r="B19" s="85">
        <v>835</v>
      </c>
      <c r="C19" s="85">
        <v>53.5</v>
      </c>
      <c r="D19" s="85">
        <v>0.5</v>
      </c>
      <c r="E19" s="85">
        <v>14.6</v>
      </c>
      <c r="F19" s="85">
        <v>36.9</v>
      </c>
      <c r="G19" s="85">
        <v>1.5</v>
      </c>
      <c r="H19" s="85">
        <v>738.1</v>
      </c>
      <c r="I19" s="85">
        <v>9.4</v>
      </c>
      <c r="J19" s="85">
        <v>37.4</v>
      </c>
      <c r="K19" s="85">
        <v>691.3</v>
      </c>
      <c r="L19" s="85">
        <v>89.5</v>
      </c>
      <c r="M19" s="85">
        <v>601.8</v>
      </c>
    </row>
    <row r="20" spans="1:13" ht="20.25" customHeight="1">
      <c r="A20" s="171" t="s">
        <v>763</v>
      </c>
      <c r="B20" s="85">
        <v>796.4</v>
      </c>
      <c r="C20" s="85">
        <v>52.9</v>
      </c>
      <c r="D20" s="85">
        <v>0.4</v>
      </c>
      <c r="E20" s="85">
        <v>15.1</v>
      </c>
      <c r="F20" s="85">
        <v>33</v>
      </c>
      <c r="G20" s="85">
        <v>4.5</v>
      </c>
      <c r="H20" s="85">
        <v>702.3</v>
      </c>
      <c r="I20" s="85">
        <v>7.5</v>
      </c>
      <c r="J20" s="85">
        <v>38.4</v>
      </c>
      <c r="K20" s="85">
        <v>656.5</v>
      </c>
      <c r="L20" s="85">
        <v>68</v>
      </c>
      <c r="M20" s="85">
        <v>588.5</v>
      </c>
    </row>
    <row r="21" spans="1:13" ht="20.25" customHeight="1">
      <c r="A21" s="171" t="s">
        <v>764</v>
      </c>
      <c r="B21" s="85">
        <v>740.9</v>
      </c>
      <c r="C21" s="85">
        <v>51.3</v>
      </c>
      <c r="D21" s="85">
        <v>0.4</v>
      </c>
      <c r="E21" s="85">
        <v>15.8</v>
      </c>
      <c r="F21" s="85">
        <v>33.6</v>
      </c>
      <c r="G21" s="85">
        <v>1.6</v>
      </c>
      <c r="H21" s="85">
        <v>650.3</v>
      </c>
      <c r="I21" s="85">
        <v>5.9</v>
      </c>
      <c r="J21" s="85">
        <v>46.8</v>
      </c>
      <c r="K21" s="85">
        <v>597.6</v>
      </c>
      <c r="L21" s="85">
        <v>58.6</v>
      </c>
      <c r="M21" s="85">
        <v>539</v>
      </c>
    </row>
    <row r="22" spans="1:18" s="17" customFormat="1" ht="30" customHeight="1">
      <c r="A22" s="169">
        <v>2010</v>
      </c>
      <c r="B22" s="170">
        <v>10929.7</v>
      </c>
      <c r="C22" s="170">
        <v>646.3</v>
      </c>
      <c r="D22" s="170">
        <v>14.2</v>
      </c>
      <c r="E22" s="170">
        <v>189.9</v>
      </c>
      <c r="F22" s="170">
        <v>404.4</v>
      </c>
      <c r="G22" s="170">
        <v>37.8</v>
      </c>
      <c r="H22" s="170">
        <v>9732.7</v>
      </c>
      <c r="I22" s="170">
        <v>89.6</v>
      </c>
      <c r="J22" s="170">
        <v>563.7</v>
      </c>
      <c r="K22" s="170">
        <v>9079.4</v>
      </c>
      <c r="L22" s="170">
        <v>977.6</v>
      </c>
      <c r="M22" s="172">
        <v>8101.8</v>
      </c>
      <c r="N22" s="185"/>
      <c r="O22" s="185"/>
      <c r="P22" s="185"/>
      <c r="Q22" s="185"/>
      <c r="R22" s="185"/>
    </row>
    <row r="23" spans="1:13" ht="21.75" customHeight="1">
      <c r="A23" s="171" t="s">
        <v>753</v>
      </c>
      <c r="B23" s="85">
        <v>732.7</v>
      </c>
      <c r="C23" s="85">
        <v>49.3</v>
      </c>
      <c r="D23" s="85">
        <v>1.6</v>
      </c>
      <c r="E23" s="85">
        <v>17.7</v>
      </c>
      <c r="F23" s="85">
        <v>27.3</v>
      </c>
      <c r="G23" s="85">
        <v>2.7</v>
      </c>
      <c r="H23" s="85">
        <v>643.8</v>
      </c>
      <c r="I23" s="85">
        <v>5.9</v>
      </c>
      <c r="J23" s="85">
        <v>34.4</v>
      </c>
      <c r="K23" s="85">
        <v>603.5</v>
      </c>
      <c r="L23" s="85">
        <v>61.1</v>
      </c>
      <c r="M23" s="85">
        <v>542.4</v>
      </c>
    </row>
    <row r="24" spans="1:13" ht="20.25" customHeight="1">
      <c r="A24" s="171" t="s">
        <v>754</v>
      </c>
      <c r="B24" s="85">
        <v>763.3</v>
      </c>
      <c r="C24" s="85">
        <v>52.8</v>
      </c>
      <c r="D24" s="85">
        <v>0.5</v>
      </c>
      <c r="E24" s="85">
        <v>14.5</v>
      </c>
      <c r="F24" s="85">
        <v>32.8</v>
      </c>
      <c r="G24" s="85">
        <v>4.9</v>
      </c>
      <c r="H24" s="85">
        <v>668.6</v>
      </c>
      <c r="I24" s="85">
        <v>6.5</v>
      </c>
      <c r="J24" s="85">
        <v>42.9</v>
      </c>
      <c r="K24" s="85">
        <v>619.1</v>
      </c>
      <c r="L24" s="85">
        <v>69</v>
      </c>
      <c r="M24" s="85">
        <v>550.1</v>
      </c>
    </row>
    <row r="25" spans="1:13" ht="20.25" customHeight="1">
      <c r="A25" s="171" t="s">
        <v>755</v>
      </c>
      <c r="B25" s="85">
        <v>928.3</v>
      </c>
      <c r="C25" s="85">
        <v>54.4</v>
      </c>
      <c r="D25" s="85">
        <v>0.8</v>
      </c>
      <c r="E25" s="85">
        <v>16.8</v>
      </c>
      <c r="F25" s="85">
        <v>33.7</v>
      </c>
      <c r="G25" s="85">
        <v>3.2</v>
      </c>
      <c r="H25" s="85">
        <v>823.9</v>
      </c>
      <c r="I25" s="85">
        <v>7.6</v>
      </c>
      <c r="J25" s="85">
        <v>48.7</v>
      </c>
      <c r="K25" s="85">
        <v>767.5</v>
      </c>
      <c r="L25" s="85">
        <v>86.6</v>
      </c>
      <c r="M25" s="85">
        <v>680.9</v>
      </c>
    </row>
    <row r="26" spans="1:13" ht="20.25" customHeight="1">
      <c r="A26" s="171" t="s">
        <v>756</v>
      </c>
      <c r="B26" s="85">
        <v>887.9</v>
      </c>
      <c r="C26" s="85">
        <v>45.6</v>
      </c>
      <c r="D26" s="85">
        <v>1.6</v>
      </c>
      <c r="E26" s="85">
        <v>13.6</v>
      </c>
      <c r="F26" s="85">
        <v>28.2</v>
      </c>
      <c r="G26" s="85">
        <v>2.2</v>
      </c>
      <c r="H26" s="85">
        <v>798.5</v>
      </c>
      <c r="I26" s="85">
        <v>8.6</v>
      </c>
      <c r="J26" s="85">
        <v>48.7</v>
      </c>
      <c r="K26" s="85">
        <v>741.2</v>
      </c>
      <c r="L26" s="85">
        <v>87.2</v>
      </c>
      <c r="M26" s="85">
        <v>654</v>
      </c>
    </row>
    <row r="27" spans="1:13" ht="20.25" customHeight="1">
      <c r="A27" s="171" t="s">
        <v>757</v>
      </c>
      <c r="B27" s="85">
        <v>893.7</v>
      </c>
      <c r="C27" s="85">
        <v>47.3</v>
      </c>
      <c r="D27" s="85">
        <v>0.6</v>
      </c>
      <c r="E27" s="85">
        <v>14.2</v>
      </c>
      <c r="F27" s="85">
        <v>30.2</v>
      </c>
      <c r="G27" s="85">
        <v>2.4</v>
      </c>
      <c r="H27" s="85">
        <v>800.6</v>
      </c>
      <c r="I27" s="85">
        <v>7.4</v>
      </c>
      <c r="J27" s="85">
        <v>44.6</v>
      </c>
      <c r="K27" s="85">
        <v>748.7</v>
      </c>
      <c r="L27" s="85">
        <v>93.3</v>
      </c>
      <c r="M27" s="85">
        <v>655.3</v>
      </c>
    </row>
    <row r="28" spans="1:13" ht="20.25" customHeight="1">
      <c r="A28" s="171" t="s">
        <v>758</v>
      </c>
      <c r="B28" s="85">
        <v>1087.4</v>
      </c>
      <c r="C28" s="85">
        <v>54.2</v>
      </c>
      <c r="D28" s="85">
        <v>1.6</v>
      </c>
      <c r="E28" s="85">
        <v>15.4</v>
      </c>
      <c r="F28" s="85">
        <v>32</v>
      </c>
      <c r="G28" s="85">
        <v>5.3</v>
      </c>
      <c r="H28" s="85">
        <v>982.1</v>
      </c>
      <c r="I28" s="85">
        <v>9.6</v>
      </c>
      <c r="J28" s="85">
        <v>63.6</v>
      </c>
      <c r="K28" s="85">
        <v>908.9</v>
      </c>
      <c r="L28" s="85">
        <v>100.4</v>
      </c>
      <c r="M28" s="85">
        <v>808.5</v>
      </c>
    </row>
    <row r="29" spans="1:13" ht="20.25" customHeight="1">
      <c r="A29" s="171" t="s">
        <v>759</v>
      </c>
      <c r="B29" s="85">
        <v>917.1</v>
      </c>
      <c r="C29" s="85">
        <v>48.1</v>
      </c>
      <c r="D29" s="85">
        <v>0.6</v>
      </c>
      <c r="E29" s="85">
        <v>13</v>
      </c>
      <c r="F29" s="85">
        <v>31.1</v>
      </c>
      <c r="G29" s="85">
        <v>3.5</v>
      </c>
      <c r="H29" s="85">
        <v>821.6</v>
      </c>
      <c r="I29" s="85">
        <v>7.2</v>
      </c>
      <c r="J29" s="85">
        <v>49.2</v>
      </c>
      <c r="K29" s="85">
        <v>765.2</v>
      </c>
      <c r="L29" s="85">
        <v>74.4</v>
      </c>
      <c r="M29" s="85">
        <v>690.9</v>
      </c>
    </row>
    <row r="30" spans="1:13" ht="20.25" customHeight="1">
      <c r="A30" s="171" t="s">
        <v>760</v>
      </c>
      <c r="B30" s="85">
        <v>901.5</v>
      </c>
      <c r="C30" s="85">
        <v>51.3</v>
      </c>
      <c r="D30" s="85">
        <v>2.3</v>
      </c>
      <c r="E30" s="85">
        <v>13.4</v>
      </c>
      <c r="F30" s="85">
        <v>33</v>
      </c>
      <c r="G30" s="85">
        <v>2.6</v>
      </c>
      <c r="H30" s="85">
        <v>807.6</v>
      </c>
      <c r="I30" s="85">
        <v>6</v>
      </c>
      <c r="J30" s="85">
        <v>42.2</v>
      </c>
      <c r="K30" s="85">
        <v>759.5</v>
      </c>
      <c r="L30" s="85">
        <v>71.4</v>
      </c>
      <c r="M30" s="85">
        <v>688.1</v>
      </c>
    </row>
    <row r="31" spans="1:13" ht="20.25" customHeight="1">
      <c r="A31" s="171" t="s">
        <v>761</v>
      </c>
      <c r="B31" s="85">
        <v>970.4</v>
      </c>
      <c r="C31" s="85">
        <v>58.5</v>
      </c>
      <c r="D31" s="85">
        <v>1.3</v>
      </c>
      <c r="E31" s="85">
        <v>17.8</v>
      </c>
      <c r="F31" s="85">
        <v>36.5</v>
      </c>
      <c r="G31" s="85">
        <v>2.9</v>
      </c>
      <c r="H31" s="85">
        <v>861.2</v>
      </c>
      <c r="I31" s="85">
        <v>9</v>
      </c>
      <c r="J31" s="85">
        <v>60.5</v>
      </c>
      <c r="K31" s="85">
        <v>791.7</v>
      </c>
      <c r="L31" s="85">
        <v>95</v>
      </c>
      <c r="M31" s="85">
        <v>696.7</v>
      </c>
    </row>
    <row r="32" spans="1:13" ht="20.25" customHeight="1">
      <c r="A32" s="171" t="s">
        <v>762</v>
      </c>
      <c r="B32" s="85">
        <v>979.6</v>
      </c>
      <c r="C32" s="85">
        <v>64.2</v>
      </c>
      <c r="D32" s="85">
        <v>0.9</v>
      </c>
      <c r="E32" s="85">
        <v>16.3</v>
      </c>
      <c r="F32" s="85">
        <v>43.8</v>
      </c>
      <c r="G32" s="85">
        <v>3.1</v>
      </c>
      <c r="H32" s="85">
        <v>864.1</v>
      </c>
      <c r="I32" s="85">
        <v>7.4</v>
      </c>
      <c r="J32" s="85">
        <v>46.4</v>
      </c>
      <c r="K32" s="85">
        <v>810.3</v>
      </c>
      <c r="L32" s="85">
        <v>85.4</v>
      </c>
      <c r="M32" s="85">
        <v>724.9</v>
      </c>
    </row>
    <row r="33" spans="1:13" ht="20.25" customHeight="1">
      <c r="A33" s="171" t="s">
        <v>763</v>
      </c>
      <c r="B33" s="85">
        <v>969.8</v>
      </c>
      <c r="C33" s="85">
        <v>59.4</v>
      </c>
      <c r="D33" s="85">
        <v>1.1</v>
      </c>
      <c r="E33" s="85">
        <v>18.2</v>
      </c>
      <c r="F33" s="85">
        <v>37.1</v>
      </c>
      <c r="G33" s="85">
        <v>2.9</v>
      </c>
      <c r="H33" s="85">
        <v>859.7</v>
      </c>
      <c r="I33" s="85">
        <v>8.2</v>
      </c>
      <c r="J33" s="85">
        <v>42.6</v>
      </c>
      <c r="K33" s="85">
        <v>808.8</v>
      </c>
      <c r="L33" s="85">
        <v>92.7</v>
      </c>
      <c r="M33" s="85">
        <v>716.1</v>
      </c>
    </row>
    <row r="34" spans="1:13" ht="20.25" customHeight="1">
      <c r="A34" s="171" t="s">
        <v>764</v>
      </c>
      <c r="B34" s="85">
        <v>897.8</v>
      </c>
      <c r="C34" s="85">
        <v>61.2</v>
      </c>
      <c r="D34" s="85">
        <v>1.3</v>
      </c>
      <c r="E34" s="85">
        <v>18.9</v>
      </c>
      <c r="F34" s="85">
        <v>38.8</v>
      </c>
      <c r="G34" s="85">
        <v>2.2</v>
      </c>
      <c r="H34" s="85">
        <v>801.1</v>
      </c>
      <c r="I34" s="85">
        <v>6.3</v>
      </c>
      <c r="J34" s="85">
        <v>39.8</v>
      </c>
      <c r="K34" s="85">
        <v>755</v>
      </c>
      <c r="L34" s="85">
        <v>61.2</v>
      </c>
      <c r="M34" s="85">
        <v>693.7</v>
      </c>
    </row>
    <row r="35" spans="1:18" s="17" customFormat="1" ht="30" customHeight="1">
      <c r="A35" s="169">
        <v>2011</v>
      </c>
      <c r="B35" s="170" t="s">
        <v>700</v>
      </c>
      <c r="C35" s="170" t="s">
        <v>700</v>
      </c>
      <c r="D35" s="170" t="s">
        <v>700</v>
      </c>
      <c r="E35" s="170" t="s">
        <v>700</v>
      </c>
      <c r="F35" s="170" t="s">
        <v>700</v>
      </c>
      <c r="G35" s="170" t="s">
        <v>700</v>
      </c>
      <c r="H35" s="170" t="s">
        <v>700</v>
      </c>
      <c r="I35" s="170" t="s">
        <v>700</v>
      </c>
      <c r="J35" s="170" t="s">
        <v>700</v>
      </c>
      <c r="K35" s="170" t="s">
        <v>700</v>
      </c>
      <c r="L35" s="170" t="s">
        <v>700</v>
      </c>
      <c r="M35" s="172" t="s">
        <v>700</v>
      </c>
      <c r="N35" s="185"/>
      <c r="O35" s="185"/>
      <c r="P35" s="185"/>
      <c r="Q35" s="185"/>
      <c r="R35" s="185"/>
    </row>
    <row r="36" spans="1:13" ht="21.75" customHeight="1">
      <c r="A36" s="171" t="s">
        <v>753</v>
      </c>
      <c r="B36" s="85">
        <v>907.9</v>
      </c>
      <c r="C36" s="85">
        <v>54.2</v>
      </c>
      <c r="D36" s="85">
        <v>0.8</v>
      </c>
      <c r="E36" s="85">
        <v>16.8</v>
      </c>
      <c r="F36" s="85">
        <v>34.3</v>
      </c>
      <c r="G36" s="85">
        <v>2.3</v>
      </c>
      <c r="H36" s="85">
        <v>831.1</v>
      </c>
      <c r="I36" s="85">
        <v>7.2</v>
      </c>
      <c r="J36" s="85">
        <v>43</v>
      </c>
      <c r="K36" s="85">
        <v>780.9</v>
      </c>
      <c r="L36" s="85">
        <v>71.7</v>
      </c>
      <c r="M36" s="85">
        <v>709.3</v>
      </c>
    </row>
    <row r="37" spans="1:13" ht="20.25" customHeight="1">
      <c r="A37" s="171" t="s">
        <v>754</v>
      </c>
      <c r="B37" s="85">
        <v>1017.3</v>
      </c>
      <c r="C37" s="85">
        <v>57.3</v>
      </c>
      <c r="D37" s="85">
        <v>0.9</v>
      </c>
      <c r="E37" s="85">
        <v>15.8</v>
      </c>
      <c r="F37" s="85">
        <v>37.7</v>
      </c>
      <c r="G37" s="85">
        <v>2.9</v>
      </c>
      <c r="H37" s="85">
        <v>932.4</v>
      </c>
      <c r="I37" s="85">
        <v>6.3</v>
      </c>
      <c r="J37" s="85">
        <v>49.3</v>
      </c>
      <c r="K37" s="85">
        <v>876.7</v>
      </c>
      <c r="L37" s="85">
        <v>82.8</v>
      </c>
      <c r="M37" s="85">
        <v>793.9</v>
      </c>
    </row>
    <row r="38" spans="1:13" ht="20.25" customHeight="1">
      <c r="A38" s="171" t="s">
        <v>755</v>
      </c>
      <c r="B38" s="85">
        <v>1123.9</v>
      </c>
      <c r="C38" s="85">
        <v>57.4</v>
      </c>
      <c r="D38" s="85">
        <v>0.9</v>
      </c>
      <c r="E38" s="85">
        <v>16.2</v>
      </c>
      <c r="F38" s="85">
        <v>37.2</v>
      </c>
      <c r="G38" s="85">
        <v>3.1</v>
      </c>
      <c r="H38" s="85">
        <v>1030.9</v>
      </c>
      <c r="I38" s="85">
        <v>9.2</v>
      </c>
      <c r="J38" s="85">
        <v>53.6</v>
      </c>
      <c r="K38" s="85">
        <v>968.1</v>
      </c>
      <c r="L38" s="85">
        <v>96</v>
      </c>
      <c r="M38" s="85">
        <v>872.1</v>
      </c>
    </row>
    <row r="39" spans="1:13" ht="20.25" customHeight="1">
      <c r="A39" s="171" t="s">
        <v>756</v>
      </c>
      <c r="B39" s="85">
        <v>1020.6</v>
      </c>
      <c r="C39" s="85">
        <v>66.5</v>
      </c>
      <c r="D39" s="85">
        <v>1</v>
      </c>
      <c r="E39" s="85">
        <v>24.7</v>
      </c>
      <c r="F39" s="85">
        <v>38.4</v>
      </c>
      <c r="G39" s="85">
        <v>2.4</v>
      </c>
      <c r="H39" s="85">
        <v>912.5</v>
      </c>
      <c r="I39" s="85">
        <v>7.3</v>
      </c>
      <c r="J39" s="85">
        <v>44.5</v>
      </c>
      <c r="K39" s="85">
        <v>860.7</v>
      </c>
      <c r="L39" s="85">
        <v>87</v>
      </c>
      <c r="M39" s="85">
        <v>773.7</v>
      </c>
    </row>
    <row r="40" spans="1:13" ht="20.25" customHeight="1">
      <c r="A40" s="171" t="s">
        <v>757</v>
      </c>
      <c r="B40" s="85">
        <v>1083.7</v>
      </c>
      <c r="C40" s="85">
        <v>69.1</v>
      </c>
      <c r="D40" s="85">
        <v>1.1</v>
      </c>
      <c r="E40" s="85">
        <v>30.2</v>
      </c>
      <c r="F40" s="85">
        <v>34.7</v>
      </c>
      <c r="G40" s="85">
        <v>3.1</v>
      </c>
      <c r="H40" s="85">
        <v>951.6</v>
      </c>
      <c r="I40" s="85">
        <v>9.9</v>
      </c>
      <c r="J40" s="85">
        <v>51.1</v>
      </c>
      <c r="K40" s="85">
        <v>890.6</v>
      </c>
      <c r="L40" s="85">
        <v>88.1</v>
      </c>
      <c r="M40" s="85">
        <v>802.5</v>
      </c>
    </row>
    <row r="41" spans="1:13" ht="20.25" customHeight="1">
      <c r="A41" s="171" t="s">
        <v>758</v>
      </c>
      <c r="B41" s="85">
        <v>1063.4</v>
      </c>
      <c r="C41" s="85">
        <v>53</v>
      </c>
      <c r="D41" s="85">
        <v>1.7</v>
      </c>
      <c r="E41" s="85">
        <v>13.7</v>
      </c>
      <c r="F41" s="85">
        <v>34.9</v>
      </c>
      <c r="G41" s="85">
        <v>2.7</v>
      </c>
      <c r="H41" s="85">
        <v>948</v>
      </c>
      <c r="I41" s="85">
        <v>8.4</v>
      </c>
      <c r="J41" s="85">
        <v>55.9</v>
      </c>
      <c r="K41" s="85">
        <v>883.7</v>
      </c>
      <c r="L41" s="85">
        <v>93.1</v>
      </c>
      <c r="M41" s="85">
        <v>790.6</v>
      </c>
    </row>
    <row r="42" ht="15.75" customHeight="1"/>
    <row r="43" spans="1:2" ht="25.5" customHeight="1">
      <c r="A43" s="51"/>
      <c r="B43" s="39"/>
    </row>
    <row r="44" ht="19.5" customHeight="1"/>
  </sheetData>
  <sheetProtection/>
  <mergeCells count="18">
    <mergeCell ref="A1:M1"/>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3"/>
  <sheetViews>
    <sheetView zoomScalePageLayoutView="0" workbookViewId="0" topLeftCell="A1">
      <selection activeCell="A1" sqref="A1:M1"/>
    </sheetView>
  </sheetViews>
  <sheetFormatPr defaultColWidth="11.421875" defaultRowHeight="12.75"/>
  <cols>
    <col min="1" max="1" width="12.140625" style="0" customWidth="1"/>
    <col min="2" max="2" width="9.57421875" style="0" customWidth="1"/>
    <col min="3" max="3" width="10.00390625" style="0" customWidth="1"/>
    <col min="4" max="4" width="7.8515625" style="0" customWidth="1"/>
    <col min="5" max="6" width="8.57421875" style="0" customWidth="1"/>
    <col min="7" max="7" width="9.28125" style="0" customWidth="1"/>
    <col min="8" max="8" width="9.8515625" style="0" customWidth="1"/>
    <col min="9" max="9" width="8.28125" style="0" customWidth="1"/>
    <col min="10" max="10" width="8.57421875" style="0" customWidth="1"/>
    <col min="11" max="11" width="9.8515625" style="0" customWidth="1"/>
    <col min="12" max="13" width="9.28125" style="0" customWidth="1"/>
  </cols>
  <sheetData>
    <row r="1" spans="1:13" s="35" customFormat="1" ht="17.25">
      <c r="A1" s="587" t="s">
        <v>1237</v>
      </c>
      <c r="B1" s="587"/>
      <c r="C1" s="587"/>
      <c r="D1" s="587"/>
      <c r="E1" s="587"/>
      <c r="F1" s="587"/>
      <c r="G1" s="587"/>
      <c r="H1" s="587"/>
      <c r="I1" s="587"/>
      <c r="J1" s="587"/>
      <c r="K1" s="587"/>
      <c r="L1" s="587"/>
      <c r="M1" s="587"/>
    </row>
    <row r="2" spans="1:13" ht="12.75">
      <c r="A2" s="14"/>
      <c r="B2" s="14"/>
      <c r="C2" s="14"/>
      <c r="D2" s="14"/>
      <c r="E2" s="14"/>
      <c r="F2" s="14"/>
      <c r="G2" s="14"/>
      <c r="H2" s="14"/>
      <c r="I2" s="14"/>
      <c r="J2" s="14"/>
      <c r="K2" s="14"/>
      <c r="L2" s="14"/>
      <c r="M2" s="14"/>
    </row>
    <row r="3" spans="1:13" s="22" customFormat="1" ht="17.25" customHeight="1">
      <c r="A3" s="562" t="s">
        <v>261</v>
      </c>
      <c r="B3" s="595" t="s">
        <v>1246</v>
      </c>
      <c r="C3" s="591" t="s">
        <v>870</v>
      </c>
      <c r="D3" s="591"/>
      <c r="E3" s="592"/>
      <c r="F3" s="591"/>
      <c r="G3" s="591"/>
      <c r="H3" s="591" t="s">
        <v>202</v>
      </c>
      <c r="I3" s="591"/>
      <c r="J3" s="591"/>
      <c r="K3" s="591"/>
      <c r="L3" s="591"/>
      <c r="M3" s="593"/>
    </row>
    <row r="4" spans="1:13" s="22" customFormat="1" ht="16.5" customHeight="1">
      <c r="A4" s="448"/>
      <c r="B4" s="596"/>
      <c r="C4" s="584" t="s">
        <v>484</v>
      </c>
      <c r="D4" s="584" t="s">
        <v>1081</v>
      </c>
      <c r="E4" s="585" t="s">
        <v>871</v>
      </c>
      <c r="F4" s="585"/>
      <c r="G4" s="584" t="s">
        <v>1082</v>
      </c>
      <c r="H4" s="584" t="s">
        <v>484</v>
      </c>
      <c r="I4" s="584" t="s">
        <v>1137</v>
      </c>
      <c r="J4" s="584" t="s">
        <v>1136</v>
      </c>
      <c r="K4" s="585" t="s">
        <v>205</v>
      </c>
      <c r="L4" s="585"/>
      <c r="M4" s="553"/>
    </row>
    <row r="5" spans="1:13" s="22" customFormat="1" ht="16.5" customHeight="1">
      <c r="A5" s="448"/>
      <c r="B5" s="596"/>
      <c r="C5" s="584"/>
      <c r="D5" s="584"/>
      <c r="E5" s="84" t="s">
        <v>872</v>
      </c>
      <c r="F5" s="84" t="s">
        <v>873</v>
      </c>
      <c r="G5" s="584"/>
      <c r="H5" s="584"/>
      <c r="I5" s="584"/>
      <c r="J5" s="584"/>
      <c r="K5" s="584" t="s">
        <v>484</v>
      </c>
      <c r="L5" s="584" t="s">
        <v>1079</v>
      </c>
      <c r="M5" s="505" t="s">
        <v>1080</v>
      </c>
    </row>
    <row r="6" spans="1:13" s="22" customFormat="1" ht="23.25" customHeight="1">
      <c r="A6" s="448"/>
      <c r="B6" s="596"/>
      <c r="C6" s="584"/>
      <c r="D6" s="584"/>
      <c r="E6" s="585" t="s">
        <v>874</v>
      </c>
      <c r="F6" s="585"/>
      <c r="G6" s="584"/>
      <c r="H6" s="584"/>
      <c r="I6" s="584"/>
      <c r="J6" s="584"/>
      <c r="K6" s="584"/>
      <c r="L6" s="584"/>
      <c r="M6" s="505"/>
    </row>
    <row r="7" spans="1:13" s="22" customFormat="1" ht="16.5" customHeight="1">
      <c r="A7" s="449"/>
      <c r="B7" s="588" t="s">
        <v>875</v>
      </c>
      <c r="C7" s="589"/>
      <c r="D7" s="589"/>
      <c r="E7" s="589"/>
      <c r="F7" s="589"/>
      <c r="G7" s="589"/>
      <c r="H7" s="589"/>
      <c r="I7" s="589"/>
      <c r="J7" s="589"/>
      <c r="K7" s="589"/>
      <c r="L7" s="589"/>
      <c r="M7" s="590"/>
    </row>
    <row r="8" ht="9" customHeight="1">
      <c r="A8" s="42"/>
    </row>
    <row r="9" spans="1:18" s="17" customFormat="1" ht="30" customHeight="1">
      <c r="A9" s="169">
        <v>2009</v>
      </c>
      <c r="B9" s="170">
        <v>5758.4</v>
      </c>
      <c r="C9" s="170">
        <v>518.3</v>
      </c>
      <c r="D9" s="170">
        <v>8.9</v>
      </c>
      <c r="E9" s="170">
        <v>95.9</v>
      </c>
      <c r="F9" s="170">
        <v>376.8</v>
      </c>
      <c r="G9" s="170">
        <v>36.7</v>
      </c>
      <c r="H9" s="170">
        <v>4568.6</v>
      </c>
      <c r="I9" s="170">
        <v>342.6</v>
      </c>
      <c r="J9" s="170">
        <v>186.9</v>
      </c>
      <c r="K9" s="170">
        <v>4039.1</v>
      </c>
      <c r="L9" s="170">
        <v>801.8</v>
      </c>
      <c r="M9" s="172">
        <v>3237.3</v>
      </c>
      <c r="N9" s="185"/>
      <c r="O9" s="185"/>
      <c r="P9" s="185"/>
      <c r="Q9" s="185"/>
      <c r="R9" s="185"/>
    </row>
    <row r="10" spans="1:13" ht="22.5" customHeight="1">
      <c r="A10" s="171" t="s">
        <v>753</v>
      </c>
      <c r="B10" s="83">
        <v>485.5</v>
      </c>
      <c r="C10" s="83">
        <v>40.8</v>
      </c>
      <c r="D10" s="83">
        <v>1.5</v>
      </c>
      <c r="E10" s="83">
        <v>6.9</v>
      </c>
      <c r="F10" s="83">
        <v>30</v>
      </c>
      <c r="G10" s="83">
        <v>2.5</v>
      </c>
      <c r="H10" s="83">
        <v>385</v>
      </c>
      <c r="I10" s="83">
        <v>37.4</v>
      </c>
      <c r="J10" s="83">
        <v>10.5</v>
      </c>
      <c r="K10" s="83">
        <v>337.1</v>
      </c>
      <c r="L10" s="83">
        <v>62.3</v>
      </c>
      <c r="M10" s="83">
        <v>274.8</v>
      </c>
    </row>
    <row r="11" spans="1:13" ht="20.25" customHeight="1">
      <c r="A11" s="171" t="s">
        <v>754</v>
      </c>
      <c r="B11" s="83">
        <v>519.4</v>
      </c>
      <c r="C11" s="83">
        <v>43</v>
      </c>
      <c r="D11" s="83">
        <v>0.2</v>
      </c>
      <c r="E11" s="83">
        <v>4.7</v>
      </c>
      <c r="F11" s="83">
        <v>36.3</v>
      </c>
      <c r="G11" s="83">
        <v>1.8</v>
      </c>
      <c r="H11" s="83">
        <v>417.7</v>
      </c>
      <c r="I11" s="83">
        <v>49.4</v>
      </c>
      <c r="J11" s="83">
        <v>15.1</v>
      </c>
      <c r="K11" s="83">
        <v>353.2</v>
      </c>
      <c r="L11" s="83">
        <v>83.4</v>
      </c>
      <c r="M11" s="83">
        <v>269.8</v>
      </c>
    </row>
    <row r="12" spans="1:13" ht="20.25" customHeight="1">
      <c r="A12" s="171" t="s">
        <v>755</v>
      </c>
      <c r="B12" s="83">
        <v>508.4</v>
      </c>
      <c r="C12" s="83">
        <v>42.6</v>
      </c>
      <c r="D12" s="83">
        <v>1.6</v>
      </c>
      <c r="E12" s="83">
        <v>7.8</v>
      </c>
      <c r="F12" s="83">
        <v>30.8</v>
      </c>
      <c r="G12" s="83">
        <v>2.4</v>
      </c>
      <c r="H12" s="83">
        <v>403.4</v>
      </c>
      <c r="I12" s="83">
        <v>46.2</v>
      </c>
      <c r="J12" s="83">
        <v>9.7</v>
      </c>
      <c r="K12" s="83">
        <v>347.6</v>
      </c>
      <c r="L12" s="83">
        <v>65.2</v>
      </c>
      <c r="M12" s="83">
        <v>282.3</v>
      </c>
    </row>
    <row r="13" spans="1:13" ht="20.25" customHeight="1">
      <c r="A13" s="171" t="s">
        <v>756</v>
      </c>
      <c r="B13" s="83">
        <v>525.4</v>
      </c>
      <c r="C13" s="83">
        <v>43.9</v>
      </c>
      <c r="D13" s="83">
        <v>0.4</v>
      </c>
      <c r="E13" s="83">
        <v>7</v>
      </c>
      <c r="F13" s="83">
        <v>34.6</v>
      </c>
      <c r="G13" s="83">
        <v>1.8</v>
      </c>
      <c r="H13" s="83">
        <v>424</v>
      </c>
      <c r="I13" s="83">
        <v>43.1</v>
      </c>
      <c r="J13" s="83">
        <v>15</v>
      </c>
      <c r="K13" s="83">
        <v>366</v>
      </c>
      <c r="L13" s="83">
        <v>76.7</v>
      </c>
      <c r="M13" s="83">
        <v>289.3</v>
      </c>
    </row>
    <row r="14" spans="1:13" ht="20.25" customHeight="1">
      <c r="A14" s="171" t="s">
        <v>757</v>
      </c>
      <c r="B14" s="83">
        <v>455.6</v>
      </c>
      <c r="C14" s="83">
        <v>34.8</v>
      </c>
      <c r="D14" s="83">
        <v>0.7</v>
      </c>
      <c r="E14" s="83">
        <v>5.7</v>
      </c>
      <c r="F14" s="83">
        <v>25.6</v>
      </c>
      <c r="G14" s="83">
        <v>2.8</v>
      </c>
      <c r="H14" s="83">
        <v>364.4</v>
      </c>
      <c r="I14" s="83">
        <v>37.5</v>
      </c>
      <c r="J14" s="83">
        <v>15</v>
      </c>
      <c r="K14" s="83">
        <v>312</v>
      </c>
      <c r="L14" s="83">
        <v>56.7</v>
      </c>
      <c r="M14" s="83">
        <v>255.2</v>
      </c>
    </row>
    <row r="15" spans="1:13" ht="20.25" customHeight="1">
      <c r="A15" s="171" t="s">
        <v>758</v>
      </c>
      <c r="B15" s="83">
        <v>476.7</v>
      </c>
      <c r="C15" s="83">
        <v>43.5</v>
      </c>
      <c r="D15" s="83">
        <v>1</v>
      </c>
      <c r="E15" s="83">
        <v>8</v>
      </c>
      <c r="F15" s="83">
        <v>30.7</v>
      </c>
      <c r="G15" s="83">
        <v>3.8</v>
      </c>
      <c r="H15" s="83">
        <v>373.9</v>
      </c>
      <c r="I15" s="83">
        <v>2.5</v>
      </c>
      <c r="J15" s="83">
        <v>15.5</v>
      </c>
      <c r="K15" s="83">
        <v>356</v>
      </c>
      <c r="L15" s="83">
        <v>69.3</v>
      </c>
      <c r="M15" s="83">
        <v>286.7</v>
      </c>
    </row>
    <row r="16" spans="1:13" ht="20.25" customHeight="1">
      <c r="A16" s="171" t="s">
        <v>759</v>
      </c>
      <c r="B16" s="85">
        <v>461.9</v>
      </c>
      <c r="C16" s="85">
        <v>47.3</v>
      </c>
      <c r="D16" s="85">
        <v>0.4</v>
      </c>
      <c r="E16" s="85">
        <v>7</v>
      </c>
      <c r="F16" s="85">
        <v>36.7</v>
      </c>
      <c r="G16" s="85">
        <v>3.2</v>
      </c>
      <c r="H16" s="85">
        <v>352.5</v>
      </c>
      <c r="I16" s="85">
        <v>37.3</v>
      </c>
      <c r="J16" s="85">
        <v>14.6</v>
      </c>
      <c r="K16" s="85">
        <v>300.5</v>
      </c>
      <c r="L16" s="85">
        <v>67.2</v>
      </c>
      <c r="M16" s="85">
        <v>233.3</v>
      </c>
    </row>
    <row r="17" spans="1:13" ht="20.25" customHeight="1">
      <c r="A17" s="171" t="s">
        <v>760</v>
      </c>
      <c r="B17" s="85">
        <v>437.1</v>
      </c>
      <c r="C17" s="85">
        <v>48.3</v>
      </c>
      <c r="D17" s="85">
        <v>0.2</v>
      </c>
      <c r="E17" s="85">
        <v>10.9</v>
      </c>
      <c r="F17" s="85">
        <v>33.9</v>
      </c>
      <c r="G17" s="85">
        <v>3.3</v>
      </c>
      <c r="H17" s="85">
        <v>335.2</v>
      </c>
      <c r="I17" s="85">
        <v>19.3</v>
      </c>
      <c r="J17" s="85">
        <v>14.7</v>
      </c>
      <c r="K17" s="85">
        <v>301.2</v>
      </c>
      <c r="L17" s="85">
        <v>57.2</v>
      </c>
      <c r="M17" s="85">
        <v>244.1</v>
      </c>
    </row>
    <row r="18" spans="1:13" ht="20.25" customHeight="1">
      <c r="A18" s="171" t="s">
        <v>761</v>
      </c>
      <c r="B18" s="85">
        <v>475.4</v>
      </c>
      <c r="C18" s="85">
        <v>44</v>
      </c>
      <c r="D18" s="85">
        <v>1.4</v>
      </c>
      <c r="E18" s="85">
        <v>8.6</v>
      </c>
      <c r="F18" s="85">
        <v>30.9</v>
      </c>
      <c r="G18" s="85">
        <v>3.1</v>
      </c>
      <c r="H18" s="85">
        <v>381.1</v>
      </c>
      <c r="I18" s="85">
        <v>17.5</v>
      </c>
      <c r="J18" s="85">
        <v>13.8</v>
      </c>
      <c r="K18" s="85">
        <v>349.8</v>
      </c>
      <c r="L18" s="85">
        <v>68</v>
      </c>
      <c r="M18" s="85">
        <v>281.8</v>
      </c>
    </row>
    <row r="19" spans="1:13" ht="20.25" customHeight="1">
      <c r="A19" s="171" t="s">
        <v>762</v>
      </c>
      <c r="B19" s="85">
        <v>482.6</v>
      </c>
      <c r="C19" s="85">
        <v>44.9</v>
      </c>
      <c r="D19" s="85">
        <v>0.5</v>
      </c>
      <c r="E19" s="85">
        <v>9.2</v>
      </c>
      <c r="F19" s="85">
        <v>31.6</v>
      </c>
      <c r="G19" s="85">
        <v>3.5</v>
      </c>
      <c r="H19" s="85">
        <v>384.2</v>
      </c>
      <c r="I19" s="85">
        <v>17.8</v>
      </c>
      <c r="J19" s="85">
        <v>18.8</v>
      </c>
      <c r="K19" s="85">
        <v>347.6</v>
      </c>
      <c r="L19" s="85">
        <v>65.4</v>
      </c>
      <c r="M19" s="85">
        <v>282.1</v>
      </c>
    </row>
    <row r="20" spans="1:13" ht="20.25" customHeight="1">
      <c r="A20" s="171" t="s">
        <v>763</v>
      </c>
      <c r="B20" s="85">
        <v>456</v>
      </c>
      <c r="C20" s="85">
        <v>37.6</v>
      </c>
      <c r="D20" s="85">
        <v>0.4</v>
      </c>
      <c r="E20" s="85">
        <v>9</v>
      </c>
      <c r="F20" s="85">
        <v>26.2</v>
      </c>
      <c r="G20" s="85">
        <v>1.9</v>
      </c>
      <c r="H20" s="85">
        <v>370.1</v>
      </c>
      <c r="I20" s="85">
        <v>17.7</v>
      </c>
      <c r="J20" s="85">
        <v>18.9</v>
      </c>
      <c r="K20" s="85">
        <v>333.4</v>
      </c>
      <c r="L20" s="85">
        <v>63</v>
      </c>
      <c r="M20" s="85">
        <v>270.5</v>
      </c>
    </row>
    <row r="21" spans="1:13" ht="20.25" customHeight="1">
      <c r="A21" s="171" t="s">
        <v>764</v>
      </c>
      <c r="B21" s="85">
        <v>474.4</v>
      </c>
      <c r="C21" s="85">
        <v>47.7</v>
      </c>
      <c r="D21" s="85">
        <v>0.7</v>
      </c>
      <c r="E21" s="85">
        <v>11</v>
      </c>
      <c r="F21" s="85">
        <v>29.5</v>
      </c>
      <c r="G21" s="85">
        <v>6.6</v>
      </c>
      <c r="H21" s="85">
        <v>377.1</v>
      </c>
      <c r="I21" s="85">
        <v>16.9</v>
      </c>
      <c r="J21" s="85">
        <v>25.4</v>
      </c>
      <c r="K21" s="85">
        <v>334.8</v>
      </c>
      <c r="L21" s="85">
        <v>67.4</v>
      </c>
      <c r="M21" s="85">
        <v>267.3</v>
      </c>
    </row>
    <row r="22" spans="1:37" s="17" customFormat="1" ht="30" customHeight="1">
      <c r="A22" s="169">
        <v>2010</v>
      </c>
      <c r="B22" s="170">
        <v>6896.3</v>
      </c>
      <c r="C22" s="170">
        <v>595</v>
      </c>
      <c r="D22" s="170">
        <v>9.4</v>
      </c>
      <c r="E22" s="170">
        <v>141.2</v>
      </c>
      <c r="F22" s="170">
        <v>401.7</v>
      </c>
      <c r="G22" s="170">
        <v>42.7</v>
      </c>
      <c r="H22" s="170">
        <v>5553.2</v>
      </c>
      <c r="I22" s="170">
        <v>263.7</v>
      </c>
      <c r="J22" s="170">
        <v>342.2</v>
      </c>
      <c r="K22" s="170">
        <v>4947.4</v>
      </c>
      <c r="L22" s="170">
        <v>1084.1</v>
      </c>
      <c r="M22" s="172">
        <v>3863.3</v>
      </c>
      <c r="N22" s="3"/>
      <c r="O22" s="3"/>
      <c r="P22" s="3"/>
      <c r="Q22" s="3"/>
      <c r="R22" s="3"/>
      <c r="S22" s="3"/>
      <c r="T22" s="3"/>
      <c r="U22" s="3"/>
      <c r="V22" s="3"/>
      <c r="W22" s="3"/>
      <c r="X22" s="3"/>
      <c r="Y22"/>
      <c r="Z22"/>
      <c r="AA22"/>
      <c r="AB22"/>
      <c r="AC22"/>
      <c r="AD22"/>
      <c r="AE22"/>
      <c r="AF22"/>
      <c r="AG22"/>
      <c r="AH22"/>
      <c r="AI22"/>
      <c r="AJ22"/>
      <c r="AK22"/>
    </row>
    <row r="23" spans="1:13" ht="22.5" customHeight="1">
      <c r="A23" s="171" t="s">
        <v>753</v>
      </c>
      <c r="B23" s="83">
        <v>473.8</v>
      </c>
      <c r="C23" s="83">
        <v>43.1</v>
      </c>
      <c r="D23" s="83">
        <v>0.6</v>
      </c>
      <c r="E23" s="83">
        <v>10</v>
      </c>
      <c r="F23" s="83">
        <v>30.2</v>
      </c>
      <c r="G23" s="83">
        <v>2.3</v>
      </c>
      <c r="H23" s="83">
        <v>378.2</v>
      </c>
      <c r="I23" s="83">
        <v>24.1</v>
      </c>
      <c r="J23" s="83">
        <v>20.4</v>
      </c>
      <c r="K23" s="83">
        <v>333.7</v>
      </c>
      <c r="L23" s="83">
        <v>67.5</v>
      </c>
      <c r="M23" s="83">
        <v>266.2</v>
      </c>
    </row>
    <row r="24" spans="1:13" ht="20.25" customHeight="1">
      <c r="A24" s="171" t="s">
        <v>754</v>
      </c>
      <c r="B24" s="83">
        <v>502.4</v>
      </c>
      <c r="C24" s="83">
        <v>45.6</v>
      </c>
      <c r="D24" s="83">
        <v>0.2</v>
      </c>
      <c r="E24" s="83">
        <v>8.7</v>
      </c>
      <c r="F24" s="83">
        <v>34.3</v>
      </c>
      <c r="G24" s="83">
        <v>2.4</v>
      </c>
      <c r="H24" s="83">
        <v>400.7</v>
      </c>
      <c r="I24" s="83">
        <v>27.8</v>
      </c>
      <c r="J24" s="83">
        <v>22.2</v>
      </c>
      <c r="K24" s="83">
        <v>350.7</v>
      </c>
      <c r="L24" s="83">
        <v>83.8</v>
      </c>
      <c r="M24" s="83">
        <v>266.9</v>
      </c>
    </row>
    <row r="25" spans="1:13" ht="20.25" customHeight="1">
      <c r="A25" s="171" t="s">
        <v>755</v>
      </c>
      <c r="B25" s="83">
        <v>572.3</v>
      </c>
      <c r="C25" s="83">
        <v>47.9</v>
      </c>
      <c r="D25" s="83">
        <v>0.3</v>
      </c>
      <c r="E25" s="83">
        <v>11</v>
      </c>
      <c r="F25" s="83">
        <v>31.6</v>
      </c>
      <c r="G25" s="83">
        <v>5</v>
      </c>
      <c r="H25" s="83">
        <v>460.7</v>
      </c>
      <c r="I25" s="83">
        <v>33</v>
      </c>
      <c r="J25" s="83">
        <v>25.2</v>
      </c>
      <c r="K25" s="83">
        <v>402.5</v>
      </c>
      <c r="L25" s="83">
        <v>80.9</v>
      </c>
      <c r="M25" s="83">
        <v>321.6</v>
      </c>
    </row>
    <row r="26" spans="1:13" ht="20.25" customHeight="1">
      <c r="A26" s="171" t="s">
        <v>756</v>
      </c>
      <c r="B26" s="83">
        <v>552</v>
      </c>
      <c r="C26" s="83">
        <v>41.6</v>
      </c>
      <c r="D26" s="83">
        <v>1.2</v>
      </c>
      <c r="E26" s="83">
        <v>9.9</v>
      </c>
      <c r="F26" s="83">
        <v>27.8</v>
      </c>
      <c r="G26" s="83">
        <v>2.7</v>
      </c>
      <c r="H26" s="83">
        <v>448.4</v>
      </c>
      <c r="I26" s="83">
        <v>25.9</v>
      </c>
      <c r="J26" s="83">
        <v>34</v>
      </c>
      <c r="K26" s="83">
        <v>388.6</v>
      </c>
      <c r="L26" s="83">
        <v>81.2</v>
      </c>
      <c r="M26" s="83">
        <v>307.4</v>
      </c>
    </row>
    <row r="27" spans="1:13" ht="20.25" customHeight="1">
      <c r="A27" s="171" t="s">
        <v>757</v>
      </c>
      <c r="B27" s="83">
        <v>578.7</v>
      </c>
      <c r="C27" s="83">
        <v>41.3</v>
      </c>
      <c r="D27" s="83">
        <v>0.2</v>
      </c>
      <c r="E27" s="83">
        <v>9.3</v>
      </c>
      <c r="F27" s="83">
        <v>29.1</v>
      </c>
      <c r="G27" s="83">
        <v>2.7</v>
      </c>
      <c r="H27" s="83">
        <v>474.9</v>
      </c>
      <c r="I27" s="83">
        <v>29.5</v>
      </c>
      <c r="J27" s="83">
        <v>30.6</v>
      </c>
      <c r="K27" s="83">
        <v>414.9</v>
      </c>
      <c r="L27" s="83">
        <v>96.3</v>
      </c>
      <c r="M27" s="83">
        <v>318.5</v>
      </c>
    </row>
    <row r="28" spans="1:13" ht="20.25" customHeight="1">
      <c r="A28" s="171" t="s">
        <v>758</v>
      </c>
      <c r="B28" s="83">
        <v>647.1</v>
      </c>
      <c r="C28" s="83">
        <v>45.8</v>
      </c>
      <c r="D28" s="83">
        <v>1.9</v>
      </c>
      <c r="E28" s="83">
        <v>11.8</v>
      </c>
      <c r="F28" s="83">
        <v>28.3</v>
      </c>
      <c r="G28" s="83">
        <v>3.9</v>
      </c>
      <c r="H28" s="83">
        <v>534.9</v>
      </c>
      <c r="I28" s="83">
        <v>20.5</v>
      </c>
      <c r="J28" s="83">
        <v>24</v>
      </c>
      <c r="K28" s="83">
        <v>490.4</v>
      </c>
      <c r="L28" s="83">
        <v>109.9</v>
      </c>
      <c r="M28" s="83">
        <v>380.5</v>
      </c>
    </row>
    <row r="29" spans="1:13" ht="20.25" customHeight="1">
      <c r="A29" s="171" t="s">
        <v>759</v>
      </c>
      <c r="B29" s="83">
        <v>602.1</v>
      </c>
      <c r="C29" s="83">
        <v>55.3</v>
      </c>
      <c r="D29" s="83">
        <v>0.3</v>
      </c>
      <c r="E29" s="83">
        <v>12.7</v>
      </c>
      <c r="F29" s="83">
        <v>36.8</v>
      </c>
      <c r="G29" s="83">
        <v>5.5</v>
      </c>
      <c r="H29" s="83">
        <v>481.7</v>
      </c>
      <c r="I29" s="83">
        <v>18.1</v>
      </c>
      <c r="J29" s="83">
        <v>35.4</v>
      </c>
      <c r="K29" s="83">
        <v>428.2</v>
      </c>
      <c r="L29" s="83">
        <v>101.6</v>
      </c>
      <c r="M29" s="83">
        <v>326.6</v>
      </c>
    </row>
    <row r="30" spans="1:13" ht="20.25" customHeight="1">
      <c r="A30" s="171" t="s">
        <v>760</v>
      </c>
      <c r="B30" s="83">
        <v>570.2</v>
      </c>
      <c r="C30" s="83">
        <v>52.3</v>
      </c>
      <c r="D30" s="83">
        <v>1.2</v>
      </c>
      <c r="E30" s="83">
        <v>12.9</v>
      </c>
      <c r="F30" s="83">
        <v>34.5</v>
      </c>
      <c r="G30" s="83">
        <v>3.7</v>
      </c>
      <c r="H30" s="83">
        <v>458.6</v>
      </c>
      <c r="I30" s="83">
        <v>16.8</v>
      </c>
      <c r="J30" s="83">
        <v>31.1</v>
      </c>
      <c r="K30" s="83">
        <v>410.6</v>
      </c>
      <c r="L30" s="83">
        <v>99.6</v>
      </c>
      <c r="M30" s="83">
        <v>311</v>
      </c>
    </row>
    <row r="31" spans="1:13" ht="20.25" customHeight="1">
      <c r="A31" s="171" t="s">
        <v>761</v>
      </c>
      <c r="B31" s="83">
        <v>587.4</v>
      </c>
      <c r="C31" s="83">
        <v>45.7</v>
      </c>
      <c r="D31" s="83">
        <v>1.1</v>
      </c>
      <c r="E31" s="83">
        <v>10.6</v>
      </c>
      <c r="F31" s="83">
        <v>30.5</v>
      </c>
      <c r="G31" s="83">
        <v>3.4</v>
      </c>
      <c r="H31" s="83">
        <v>475.4</v>
      </c>
      <c r="I31" s="83">
        <v>16.5</v>
      </c>
      <c r="J31" s="83">
        <v>26.2</v>
      </c>
      <c r="K31" s="83">
        <v>432.7</v>
      </c>
      <c r="L31" s="83">
        <v>91.9</v>
      </c>
      <c r="M31" s="83">
        <v>340.7</v>
      </c>
    </row>
    <row r="32" spans="1:24" ht="20.25" customHeight="1">
      <c r="A32" s="171" t="s">
        <v>762</v>
      </c>
      <c r="B32" s="83">
        <v>623.5</v>
      </c>
      <c r="C32" s="83">
        <v>57.7</v>
      </c>
      <c r="D32" s="83">
        <v>0.7</v>
      </c>
      <c r="E32" s="83">
        <v>15.8</v>
      </c>
      <c r="F32" s="83">
        <v>37.1</v>
      </c>
      <c r="G32" s="83">
        <v>4.2</v>
      </c>
      <c r="H32" s="83">
        <v>497.1</v>
      </c>
      <c r="I32" s="83">
        <v>10.5</v>
      </c>
      <c r="J32" s="83">
        <v>32.9</v>
      </c>
      <c r="K32" s="83">
        <v>453.6</v>
      </c>
      <c r="L32" s="83">
        <v>97.3</v>
      </c>
      <c r="M32" s="83">
        <v>356.4</v>
      </c>
      <c r="N32" s="3"/>
      <c r="O32" s="3"/>
      <c r="P32" s="3"/>
      <c r="Q32" s="3"/>
      <c r="R32" s="3"/>
      <c r="S32" s="3"/>
      <c r="T32" s="3"/>
      <c r="U32" s="3"/>
      <c r="V32" s="3"/>
      <c r="W32" s="3"/>
      <c r="X32" s="3"/>
    </row>
    <row r="33" spans="1:24" ht="20.25" customHeight="1">
      <c r="A33" s="171" t="s">
        <v>763</v>
      </c>
      <c r="B33" s="83">
        <v>584.6</v>
      </c>
      <c r="C33" s="83">
        <v>57.1</v>
      </c>
      <c r="D33" s="83">
        <v>0.7</v>
      </c>
      <c r="E33" s="83">
        <v>15</v>
      </c>
      <c r="F33" s="83">
        <v>37.6</v>
      </c>
      <c r="G33" s="83">
        <v>3.8</v>
      </c>
      <c r="H33" s="83">
        <v>457.5</v>
      </c>
      <c r="I33" s="83">
        <v>15.6</v>
      </c>
      <c r="J33" s="83">
        <v>24.1</v>
      </c>
      <c r="K33" s="83">
        <v>417.8</v>
      </c>
      <c r="L33" s="83">
        <v>82.4</v>
      </c>
      <c r="M33" s="83">
        <v>335.4</v>
      </c>
      <c r="N33" s="3"/>
      <c r="O33" s="3"/>
      <c r="P33" s="3"/>
      <c r="Q33" s="3"/>
      <c r="R33" s="3"/>
      <c r="S33" s="3"/>
      <c r="T33" s="3"/>
      <c r="U33" s="3"/>
      <c r="V33" s="3"/>
      <c r="W33" s="3"/>
      <c r="X33" s="3"/>
    </row>
    <row r="34" spans="1:24" ht="20.25" customHeight="1">
      <c r="A34" s="171" t="s">
        <v>764</v>
      </c>
      <c r="B34" s="83">
        <v>602.2</v>
      </c>
      <c r="C34" s="83">
        <v>61.7</v>
      </c>
      <c r="D34" s="83">
        <v>1.1</v>
      </c>
      <c r="E34" s="83">
        <v>13.6</v>
      </c>
      <c r="F34" s="83">
        <v>43.9</v>
      </c>
      <c r="G34" s="83">
        <v>3.2</v>
      </c>
      <c r="H34" s="83">
        <v>485.1</v>
      </c>
      <c r="I34" s="83">
        <v>25.5</v>
      </c>
      <c r="J34" s="83">
        <v>36</v>
      </c>
      <c r="K34" s="83">
        <v>423.6</v>
      </c>
      <c r="L34" s="83">
        <v>91.6</v>
      </c>
      <c r="M34" s="83">
        <v>332</v>
      </c>
      <c r="N34" s="3"/>
      <c r="O34" s="3"/>
      <c r="P34" s="3"/>
      <c r="Q34" s="3"/>
      <c r="R34" s="3"/>
      <c r="S34" s="3"/>
      <c r="T34" s="3"/>
      <c r="U34" s="3"/>
      <c r="V34" s="3"/>
      <c r="W34" s="3"/>
      <c r="X34" s="3"/>
    </row>
    <row r="35" spans="1:37" s="17" customFormat="1" ht="30" customHeight="1">
      <c r="A35" s="169">
        <v>2011</v>
      </c>
      <c r="B35" s="170" t="s">
        <v>700</v>
      </c>
      <c r="C35" s="170" t="s">
        <v>700</v>
      </c>
      <c r="D35" s="170" t="s">
        <v>700</v>
      </c>
      <c r="E35" s="170" t="s">
        <v>700</v>
      </c>
      <c r="F35" s="170" t="s">
        <v>700</v>
      </c>
      <c r="G35" s="170" t="s">
        <v>700</v>
      </c>
      <c r="H35" s="170" t="s">
        <v>700</v>
      </c>
      <c r="I35" s="170" t="s">
        <v>700</v>
      </c>
      <c r="J35" s="170" t="s">
        <v>700</v>
      </c>
      <c r="K35" s="170" t="s">
        <v>700</v>
      </c>
      <c r="L35" s="170" t="s">
        <v>700</v>
      </c>
      <c r="M35" s="172" t="s">
        <v>700</v>
      </c>
      <c r="N35" s="3"/>
      <c r="O35" s="3"/>
      <c r="P35" s="3"/>
      <c r="Q35" s="3"/>
      <c r="R35" s="3"/>
      <c r="S35" s="3"/>
      <c r="T35" s="3"/>
      <c r="U35" s="3"/>
      <c r="V35" s="3"/>
      <c r="W35" s="3"/>
      <c r="X35" s="3"/>
      <c r="Y35"/>
      <c r="Z35"/>
      <c r="AA35"/>
      <c r="AB35"/>
      <c r="AC35"/>
      <c r="AD35"/>
      <c r="AE35"/>
      <c r="AF35"/>
      <c r="AG35"/>
      <c r="AH35"/>
      <c r="AI35"/>
      <c r="AJ35"/>
      <c r="AK35"/>
    </row>
    <row r="36" spans="1:13" ht="22.5" customHeight="1">
      <c r="A36" s="171" t="s">
        <v>753</v>
      </c>
      <c r="B36" s="83">
        <v>628.8</v>
      </c>
      <c r="C36" s="83">
        <v>56</v>
      </c>
      <c r="D36" s="83">
        <v>0.9</v>
      </c>
      <c r="E36" s="83">
        <v>12.3</v>
      </c>
      <c r="F36" s="83">
        <v>37.3</v>
      </c>
      <c r="G36" s="83">
        <v>5.5</v>
      </c>
      <c r="H36" s="83">
        <v>541.5</v>
      </c>
      <c r="I36" s="83">
        <v>39.2</v>
      </c>
      <c r="J36" s="83">
        <v>26.7</v>
      </c>
      <c r="K36" s="83">
        <v>475.6</v>
      </c>
      <c r="L36" s="83">
        <v>101.4</v>
      </c>
      <c r="M36" s="83">
        <v>374.2</v>
      </c>
    </row>
    <row r="37" spans="1:13" ht="20.25" customHeight="1">
      <c r="A37" s="171" t="s">
        <v>754</v>
      </c>
      <c r="B37" s="83">
        <v>638.7</v>
      </c>
      <c r="C37" s="83">
        <v>54.7</v>
      </c>
      <c r="D37" s="83">
        <v>1.1</v>
      </c>
      <c r="E37" s="83">
        <v>14.5</v>
      </c>
      <c r="F37" s="83">
        <v>35.1</v>
      </c>
      <c r="G37" s="83">
        <v>4.1</v>
      </c>
      <c r="H37" s="83">
        <v>535.9</v>
      </c>
      <c r="I37" s="83">
        <v>35.2</v>
      </c>
      <c r="J37" s="83">
        <v>32.9</v>
      </c>
      <c r="K37" s="83">
        <v>467.9</v>
      </c>
      <c r="L37" s="83">
        <v>108.2</v>
      </c>
      <c r="M37" s="83">
        <v>359.7</v>
      </c>
    </row>
    <row r="38" spans="1:13" ht="20.25" customHeight="1">
      <c r="A38" s="171" t="s">
        <v>755</v>
      </c>
      <c r="B38" s="83">
        <v>698</v>
      </c>
      <c r="C38" s="83">
        <v>59.4</v>
      </c>
      <c r="D38" s="83">
        <v>1.3</v>
      </c>
      <c r="E38" s="83">
        <v>13.1</v>
      </c>
      <c r="F38" s="83">
        <v>38.8</v>
      </c>
      <c r="G38" s="83">
        <v>6.1</v>
      </c>
      <c r="H38" s="83">
        <v>574.3</v>
      </c>
      <c r="I38" s="83">
        <v>37.3</v>
      </c>
      <c r="J38" s="83">
        <v>32</v>
      </c>
      <c r="K38" s="83">
        <v>505</v>
      </c>
      <c r="L38" s="83">
        <v>137.5</v>
      </c>
      <c r="M38" s="83">
        <v>367.6</v>
      </c>
    </row>
    <row r="39" spans="1:13" ht="20.25" customHeight="1">
      <c r="A39" s="171" t="s">
        <v>756</v>
      </c>
      <c r="B39" s="83">
        <v>635.7</v>
      </c>
      <c r="C39" s="83">
        <v>51.7</v>
      </c>
      <c r="D39" s="83">
        <v>0.9</v>
      </c>
      <c r="E39" s="83">
        <v>11</v>
      </c>
      <c r="F39" s="83">
        <v>35.1</v>
      </c>
      <c r="G39" s="83">
        <v>4.7</v>
      </c>
      <c r="H39" s="83">
        <v>518.4</v>
      </c>
      <c r="I39" s="83">
        <v>8.4</v>
      </c>
      <c r="J39" s="83">
        <v>26.7</v>
      </c>
      <c r="K39" s="83">
        <v>483.2</v>
      </c>
      <c r="L39" s="83">
        <v>112.8</v>
      </c>
      <c r="M39" s="83">
        <v>370.4</v>
      </c>
    </row>
    <row r="40" spans="1:13" ht="20.25" customHeight="1">
      <c r="A40" s="171" t="s">
        <v>757</v>
      </c>
      <c r="B40" s="83">
        <v>684.5</v>
      </c>
      <c r="C40" s="83">
        <v>54</v>
      </c>
      <c r="D40" s="83">
        <v>1.1</v>
      </c>
      <c r="E40" s="83">
        <v>14.6</v>
      </c>
      <c r="F40" s="83">
        <v>34.2</v>
      </c>
      <c r="G40" s="83">
        <v>4.1</v>
      </c>
      <c r="H40" s="83">
        <v>539.1</v>
      </c>
      <c r="I40" s="83">
        <v>43.3</v>
      </c>
      <c r="J40" s="83">
        <v>33</v>
      </c>
      <c r="K40" s="83">
        <v>462.8</v>
      </c>
      <c r="L40" s="83">
        <v>111.9</v>
      </c>
      <c r="M40" s="83">
        <v>350.9</v>
      </c>
    </row>
    <row r="41" spans="1:13" ht="20.25" customHeight="1">
      <c r="A41" s="171" t="s">
        <v>758</v>
      </c>
      <c r="B41" s="83">
        <v>689</v>
      </c>
      <c r="C41" s="83">
        <v>62.9</v>
      </c>
      <c r="D41" s="83">
        <v>0.7</v>
      </c>
      <c r="E41" s="83">
        <v>16.3</v>
      </c>
      <c r="F41" s="83">
        <v>40</v>
      </c>
      <c r="G41" s="83">
        <v>5.8</v>
      </c>
      <c r="H41" s="83">
        <v>532.8</v>
      </c>
      <c r="I41" s="83">
        <v>9.9</v>
      </c>
      <c r="J41" s="83">
        <v>33</v>
      </c>
      <c r="K41" s="83">
        <v>490</v>
      </c>
      <c r="L41" s="83">
        <v>111.8</v>
      </c>
      <c r="M41" s="83">
        <v>378.2</v>
      </c>
    </row>
    <row r="42" ht="8.25" customHeight="1"/>
    <row r="43" spans="1:2" ht="19.5" customHeight="1">
      <c r="A43" s="51"/>
      <c r="B43" s="39"/>
    </row>
    <row r="44" ht="19.5" customHeight="1"/>
  </sheetData>
  <sheetProtection/>
  <mergeCells count="18">
    <mergeCell ref="A1:M1"/>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3"/>
  <sheetViews>
    <sheetView zoomScalePageLayoutView="0" workbookViewId="0" topLeftCell="A1">
      <selection activeCell="A1" sqref="A1:I1"/>
    </sheetView>
  </sheetViews>
  <sheetFormatPr defaultColWidth="11.421875" defaultRowHeight="12.75"/>
  <cols>
    <col min="1" max="1" width="12.8515625" style="0" customWidth="1"/>
    <col min="2" max="9" width="13.28125" style="0" customWidth="1"/>
  </cols>
  <sheetData>
    <row r="1" spans="1:9" ht="17.25">
      <c r="A1" s="587" t="s">
        <v>1235</v>
      </c>
      <c r="B1" s="587"/>
      <c r="C1" s="587"/>
      <c r="D1" s="587"/>
      <c r="E1" s="587"/>
      <c r="F1" s="587"/>
      <c r="G1" s="587"/>
      <c r="H1" s="587"/>
      <c r="I1" s="587"/>
    </row>
    <row r="2" spans="1:2" ht="12.75">
      <c r="A2" s="14"/>
      <c r="B2" s="14"/>
    </row>
    <row r="3" spans="1:9" s="22" customFormat="1" ht="17.25" customHeight="1">
      <c r="A3" s="562" t="s">
        <v>261</v>
      </c>
      <c r="B3" s="599" t="s">
        <v>1083</v>
      </c>
      <c r="C3" s="591" t="s">
        <v>482</v>
      </c>
      <c r="D3" s="591"/>
      <c r="E3" s="601"/>
      <c r="F3" s="591"/>
      <c r="G3" s="591"/>
      <c r="H3" s="591"/>
      <c r="I3" s="593"/>
    </row>
    <row r="4" spans="1:9" s="22" customFormat="1" ht="12.75">
      <c r="A4" s="448"/>
      <c r="B4" s="600"/>
      <c r="C4" s="584" t="s">
        <v>207</v>
      </c>
      <c r="D4" s="584" t="s">
        <v>260</v>
      </c>
      <c r="E4" s="584" t="s">
        <v>209</v>
      </c>
      <c r="F4" s="584" t="s">
        <v>210</v>
      </c>
      <c r="G4" s="584" t="s">
        <v>211</v>
      </c>
      <c r="H4" s="477" t="s">
        <v>1138</v>
      </c>
      <c r="I4" s="484" t="s">
        <v>212</v>
      </c>
    </row>
    <row r="5" spans="1:9" s="22" customFormat="1" ht="15" customHeight="1">
      <c r="A5" s="448"/>
      <c r="B5" s="600"/>
      <c r="C5" s="584"/>
      <c r="D5" s="584"/>
      <c r="E5" s="584"/>
      <c r="F5" s="584"/>
      <c r="G5" s="584"/>
      <c r="H5" s="476"/>
      <c r="I5" s="471"/>
    </row>
    <row r="6" spans="1:9" s="22" customFormat="1" ht="12.75">
      <c r="A6" s="448"/>
      <c r="B6" s="600"/>
      <c r="C6" s="584"/>
      <c r="D6" s="584"/>
      <c r="E6" s="584"/>
      <c r="F6" s="584"/>
      <c r="G6" s="584"/>
      <c r="H6" s="468"/>
      <c r="I6" s="472"/>
    </row>
    <row r="7" spans="1:9" s="22" customFormat="1" ht="16.5" customHeight="1">
      <c r="A7" s="449"/>
      <c r="B7" s="598" t="s">
        <v>875</v>
      </c>
      <c r="C7" s="589"/>
      <c r="D7" s="589"/>
      <c r="E7" s="589"/>
      <c r="F7" s="589"/>
      <c r="G7" s="589"/>
      <c r="H7" s="589"/>
      <c r="I7" s="590"/>
    </row>
    <row r="8" ht="8.25" customHeight="1">
      <c r="A8" s="42"/>
    </row>
    <row r="9" spans="1:9" s="17" customFormat="1" ht="30" customHeight="1">
      <c r="A9" s="169">
        <v>2009</v>
      </c>
      <c r="B9" s="170">
        <v>8977.2</v>
      </c>
      <c r="C9" s="170">
        <v>6943.4</v>
      </c>
      <c r="D9" s="170">
        <v>6154.1</v>
      </c>
      <c r="E9" s="170">
        <v>137.1</v>
      </c>
      <c r="F9" s="170">
        <v>774.7</v>
      </c>
      <c r="G9" s="170">
        <v>1083.6</v>
      </c>
      <c r="H9" s="170">
        <v>38.4</v>
      </c>
      <c r="I9" s="172">
        <v>0</v>
      </c>
    </row>
    <row r="10" spans="1:9" ht="22.5" customHeight="1">
      <c r="A10" s="171" t="s">
        <v>753</v>
      </c>
      <c r="B10" s="83">
        <v>696.8</v>
      </c>
      <c r="C10" s="83">
        <v>554.1</v>
      </c>
      <c r="D10" s="83">
        <v>499.9</v>
      </c>
      <c r="E10" s="83">
        <v>8.7</v>
      </c>
      <c r="F10" s="83">
        <v>70.4</v>
      </c>
      <c r="G10" s="83">
        <v>60.6</v>
      </c>
      <c r="H10" s="83">
        <v>2.9</v>
      </c>
      <c r="I10" s="83">
        <v>0</v>
      </c>
    </row>
    <row r="11" spans="1:9" ht="20.25" customHeight="1">
      <c r="A11" s="171" t="s">
        <v>754</v>
      </c>
      <c r="B11" s="83">
        <v>702.1</v>
      </c>
      <c r="C11" s="83">
        <v>569</v>
      </c>
      <c r="D11" s="83">
        <v>501.9</v>
      </c>
      <c r="E11" s="83">
        <v>10.4</v>
      </c>
      <c r="F11" s="83">
        <v>56.7</v>
      </c>
      <c r="G11" s="83">
        <v>62.5</v>
      </c>
      <c r="H11" s="83">
        <v>3.5</v>
      </c>
      <c r="I11" s="83">
        <v>0</v>
      </c>
    </row>
    <row r="12" spans="1:9" ht="20.25" customHeight="1">
      <c r="A12" s="171" t="s">
        <v>755</v>
      </c>
      <c r="B12" s="83">
        <v>733.2</v>
      </c>
      <c r="C12" s="83">
        <v>570.9</v>
      </c>
      <c r="D12" s="83">
        <v>504</v>
      </c>
      <c r="E12" s="83">
        <v>8.8</v>
      </c>
      <c r="F12" s="83">
        <v>65.2</v>
      </c>
      <c r="G12" s="83">
        <v>84.5</v>
      </c>
      <c r="H12" s="83">
        <v>3.8</v>
      </c>
      <c r="I12" s="83">
        <v>0</v>
      </c>
    </row>
    <row r="13" spans="1:9" ht="20.25" customHeight="1">
      <c r="A13" s="171" t="s">
        <v>756</v>
      </c>
      <c r="B13" s="83">
        <v>746.8</v>
      </c>
      <c r="C13" s="83">
        <v>574</v>
      </c>
      <c r="D13" s="83">
        <v>518.5</v>
      </c>
      <c r="E13" s="83">
        <v>12.6</v>
      </c>
      <c r="F13" s="83">
        <v>61.2</v>
      </c>
      <c r="G13" s="83">
        <v>95.6</v>
      </c>
      <c r="H13" s="83">
        <v>3.5</v>
      </c>
      <c r="I13" s="83">
        <v>0</v>
      </c>
    </row>
    <row r="14" spans="1:9" ht="20.25" customHeight="1">
      <c r="A14" s="171" t="s">
        <v>757</v>
      </c>
      <c r="B14" s="83">
        <v>706.1</v>
      </c>
      <c r="C14" s="83">
        <v>583.8</v>
      </c>
      <c r="D14" s="83">
        <v>504.9</v>
      </c>
      <c r="E14" s="83">
        <v>9.3</v>
      </c>
      <c r="F14" s="83">
        <v>44.5</v>
      </c>
      <c r="G14" s="83">
        <v>66.3</v>
      </c>
      <c r="H14" s="83">
        <v>2.3</v>
      </c>
      <c r="I14" s="83">
        <v>0</v>
      </c>
    </row>
    <row r="15" spans="1:9" ht="20.25" customHeight="1">
      <c r="A15" s="171" t="s">
        <v>758</v>
      </c>
      <c r="B15" s="83">
        <v>787.1</v>
      </c>
      <c r="C15" s="83">
        <v>625.9</v>
      </c>
      <c r="D15" s="83">
        <v>565.4</v>
      </c>
      <c r="E15" s="83">
        <v>15.1</v>
      </c>
      <c r="F15" s="83">
        <v>63.2</v>
      </c>
      <c r="G15" s="83">
        <v>80.3</v>
      </c>
      <c r="H15" s="83">
        <v>2.7</v>
      </c>
      <c r="I15" s="83">
        <v>0</v>
      </c>
    </row>
    <row r="16" spans="1:9" ht="20.25" customHeight="1">
      <c r="A16" s="171" t="s">
        <v>759</v>
      </c>
      <c r="B16" s="85">
        <v>756.5</v>
      </c>
      <c r="C16" s="85">
        <v>535.1</v>
      </c>
      <c r="D16" s="85">
        <v>472.8</v>
      </c>
      <c r="E16" s="85">
        <v>13.2</v>
      </c>
      <c r="F16" s="85">
        <v>99.7</v>
      </c>
      <c r="G16" s="85">
        <v>104.9</v>
      </c>
      <c r="H16" s="85">
        <v>3.6</v>
      </c>
      <c r="I16" s="85">
        <v>0</v>
      </c>
    </row>
    <row r="17" spans="1:9" ht="20.25" customHeight="1">
      <c r="A17" s="171" t="s">
        <v>760</v>
      </c>
      <c r="B17" s="85">
        <v>725.2</v>
      </c>
      <c r="C17" s="85">
        <v>575.5</v>
      </c>
      <c r="D17" s="85">
        <v>519.8</v>
      </c>
      <c r="E17" s="85">
        <v>10.3</v>
      </c>
      <c r="F17" s="85">
        <v>63.2</v>
      </c>
      <c r="G17" s="85">
        <v>72.1</v>
      </c>
      <c r="H17" s="85">
        <v>4</v>
      </c>
      <c r="I17" s="85">
        <v>0</v>
      </c>
    </row>
    <row r="18" spans="1:9" ht="20.25" customHeight="1">
      <c r="A18" s="171" t="s">
        <v>761</v>
      </c>
      <c r="B18" s="85">
        <v>751.1</v>
      </c>
      <c r="C18" s="85">
        <v>578.1</v>
      </c>
      <c r="D18" s="85">
        <v>509.4</v>
      </c>
      <c r="E18" s="85">
        <v>11.3</v>
      </c>
      <c r="F18" s="85">
        <v>59.9</v>
      </c>
      <c r="G18" s="85">
        <v>98.9</v>
      </c>
      <c r="H18" s="85">
        <v>2.9</v>
      </c>
      <c r="I18" s="85">
        <v>0</v>
      </c>
    </row>
    <row r="19" spans="1:9" ht="20.25" customHeight="1">
      <c r="A19" s="171" t="s">
        <v>762</v>
      </c>
      <c r="B19" s="85">
        <v>835</v>
      </c>
      <c r="C19" s="85">
        <v>645.2</v>
      </c>
      <c r="D19" s="85">
        <v>574.6</v>
      </c>
      <c r="E19" s="85">
        <v>12.1</v>
      </c>
      <c r="F19" s="85">
        <v>67.1</v>
      </c>
      <c r="G19" s="85">
        <v>108.2</v>
      </c>
      <c r="H19" s="85">
        <v>2.5</v>
      </c>
      <c r="I19" s="85">
        <v>0</v>
      </c>
    </row>
    <row r="20" spans="1:9" ht="20.25" customHeight="1">
      <c r="A20" s="171" t="s">
        <v>763</v>
      </c>
      <c r="B20" s="85">
        <v>796.4</v>
      </c>
      <c r="C20" s="85">
        <v>600.7</v>
      </c>
      <c r="D20" s="85">
        <v>530.5</v>
      </c>
      <c r="E20" s="85">
        <v>13.4</v>
      </c>
      <c r="F20" s="85">
        <v>66.5</v>
      </c>
      <c r="G20" s="85">
        <v>111.9</v>
      </c>
      <c r="H20" s="85">
        <v>4</v>
      </c>
      <c r="I20" s="85">
        <v>0</v>
      </c>
    </row>
    <row r="21" spans="1:9" ht="20.25" customHeight="1">
      <c r="A21" s="171" t="s">
        <v>764</v>
      </c>
      <c r="B21" s="85">
        <v>740.9</v>
      </c>
      <c r="C21" s="85">
        <v>531.1</v>
      </c>
      <c r="D21" s="85">
        <v>452.5</v>
      </c>
      <c r="E21" s="85">
        <v>12</v>
      </c>
      <c r="F21" s="85">
        <v>57.1</v>
      </c>
      <c r="G21" s="85">
        <v>138</v>
      </c>
      <c r="H21" s="85">
        <v>2.8</v>
      </c>
      <c r="I21" s="85">
        <v>0</v>
      </c>
    </row>
    <row r="22" spans="1:9" ht="30" customHeight="1">
      <c r="A22" s="169">
        <v>2010</v>
      </c>
      <c r="B22" s="170">
        <v>10929.7</v>
      </c>
      <c r="C22" s="170">
        <v>8149</v>
      </c>
      <c r="D22" s="170">
        <v>7238.5</v>
      </c>
      <c r="E22" s="170">
        <v>151.7</v>
      </c>
      <c r="F22" s="170">
        <v>931.1</v>
      </c>
      <c r="G22" s="170">
        <v>1648.2</v>
      </c>
      <c r="H22" s="170">
        <v>49.6</v>
      </c>
      <c r="I22" s="172">
        <v>0</v>
      </c>
    </row>
    <row r="23" spans="1:9" ht="22.5" customHeight="1">
      <c r="A23" s="171" t="s">
        <v>753</v>
      </c>
      <c r="B23" s="83">
        <v>732.7</v>
      </c>
      <c r="C23" s="83">
        <v>576.4</v>
      </c>
      <c r="D23" s="83">
        <v>523.2</v>
      </c>
      <c r="E23" s="83">
        <v>9.1</v>
      </c>
      <c r="F23" s="83">
        <v>55.2</v>
      </c>
      <c r="G23" s="83">
        <v>89.1</v>
      </c>
      <c r="H23" s="83">
        <v>3</v>
      </c>
      <c r="I23" s="83">
        <v>0</v>
      </c>
    </row>
    <row r="24" spans="1:9" ht="20.25" customHeight="1">
      <c r="A24" s="171" t="s">
        <v>754</v>
      </c>
      <c r="B24" s="83">
        <v>763.3</v>
      </c>
      <c r="C24" s="83">
        <v>584.8</v>
      </c>
      <c r="D24" s="83">
        <v>524.3</v>
      </c>
      <c r="E24" s="83">
        <v>11.3</v>
      </c>
      <c r="F24" s="83">
        <v>56.3</v>
      </c>
      <c r="G24" s="83">
        <v>108.5</v>
      </c>
      <c r="H24" s="83">
        <v>2.5</v>
      </c>
      <c r="I24" s="83">
        <v>0</v>
      </c>
    </row>
    <row r="25" spans="1:9" ht="20.25" customHeight="1">
      <c r="A25" s="171" t="s">
        <v>755</v>
      </c>
      <c r="B25" s="83">
        <v>928.3</v>
      </c>
      <c r="C25" s="83">
        <v>688.1</v>
      </c>
      <c r="D25" s="83">
        <v>620.5</v>
      </c>
      <c r="E25" s="83">
        <v>10.1</v>
      </c>
      <c r="F25" s="83">
        <v>83.2</v>
      </c>
      <c r="G25" s="83">
        <v>142.9</v>
      </c>
      <c r="H25" s="83">
        <v>4</v>
      </c>
      <c r="I25" s="83">
        <v>0</v>
      </c>
    </row>
    <row r="26" spans="1:19" ht="20.25" customHeight="1">
      <c r="A26" s="171" t="s">
        <v>756</v>
      </c>
      <c r="B26" s="83">
        <v>887.9</v>
      </c>
      <c r="C26" s="83">
        <v>655.7</v>
      </c>
      <c r="D26" s="83">
        <v>566.2</v>
      </c>
      <c r="E26" s="83">
        <v>15.7</v>
      </c>
      <c r="F26" s="83">
        <v>75.9</v>
      </c>
      <c r="G26" s="83">
        <v>133.6</v>
      </c>
      <c r="H26" s="83">
        <v>7</v>
      </c>
      <c r="I26" s="83">
        <v>0</v>
      </c>
      <c r="J26" s="194"/>
      <c r="K26" s="194"/>
      <c r="L26" s="194"/>
      <c r="M26" s="194"/>
      <c r="N26" s="3"/>
      <c r="O26" s="3"/>
      <c r="P26" s="3"/>
      <c r="Q26" s="3"/>
      <c r="R26" s="3"/>
      <c r="S26" s="3"/>
    </row>
    <row r="27" spans="1:19" ht="20.25" customHeight="1">
      <c r="A27" s="171" t="s">
        <v>757</v>
      </c>
      <c r="B27" s="83">
        <v>893.7</v>
      </c>
      <c r="C27" s="83">
        <v>665.6</v>
      </c>
      <c r="D27" s="83">
        <v>586.9</v>
      </c>
      <c r="E27" s="83">
        <v>9.4</v>
      </c>
      <c r="F27" s="83">
        <v>68.5</v>
      </c>
      <c r="G27" s="83">
        <v>146.9</v>
      </c>
      <c r="H27" s="83">
        <v>3.3</v>
      </c>
      <c r="I27" s="83">
        <v>0</v>
      </c>
      <c r="J27" s="194"/>
      <c r="K27" s="194"/>
      <c r="L27" s="194"/>
      <c r="M27" s="194"/>
      <c r="N27" s="3"/>
      <c r="O27" s="3"/>
      <c r="P27" s="3"/>
      <c r="Q27" s="3"/>
      <c r="R27" s="3"/>
      <c r="S27" s="3"/>
    </row>
    <row r="28" spans="1:19" ht="20.25" customHeight="1">
      <c r="A28" s="171" t="s">
        <v>758</v>
      </c>
      <c r="B28" s="83">
        <v>1087.4</v>
      </c>
      <c r="C28" s="83">
        <v>830.3</v>
      </c>
      <c r="D28" s="83">
        <v>750.5</v>
      </c>
      <c r="E28" s="83">
        <v>11.6</v>
      </c>
      <c r="F28" s="83">
        <v>89.6</v>
      </c>
      <c r="G28" s="83">
        <v>151.7</v>
      </c>
      <c r="H28" s="83">
        <v>4.1</v>
      </c>
      <c r="I28" s="83">
        <v>0</v>
      </c>
      <c r="J28" s="3"/>
      <c r="K28" s="3"/>
      <c r="L28" s="3"/>
      <c r="M28" s="3"/>
      <c r="N28" s="3"/>
      <c r="O28" s="3"/>
      <c r="P28" s="3"/>
      <c r="Q28" s="3"/>
      <c r="R28" s="3"/>
      <c r="S28" s="3"/>
    </row>
    <row r="29" spans="1:19" ht="20.25" customHeight="1">
      <c r="A29" s="171" t="s">
        <v>759</v>
      </c>
      <c r="B29" s="83">
        <v>917.1</v>
      </c>
      <c r="C29" s="83">
        <v>675.1</v>
      </c>
      <c r="D29" s="83">
        <v>600.8</v>
      </c>
      <c r="E29" s="83">
        <v>14.3</v>
      </c>
      <c r="F29" s="83">
        <v>84.2</v>
      </c>
      <c r="G29" s="83">
        <v>139.4</v>
      </c>
      <c r="H29" s="83">
        <v>4</v>
      </c>
      <c r="I29" s="83">
        <v>0</v>
      </c>
      <c r="J29" s="3"/>
      <c r="K29" s="3"/>
      <c r="L29" s="3"/>
      <c r="M29" s="3"/>
      <c r="N29" s="3"/>
      <c r="O29" s="3"/>
      <c r="P29" s="3"/>
      <c r="Q29" s="3"/>
      <c r="R29" s="3"/>
      <c r="S29" s="3"/>
    </row>
    <row r="30" spans="1:19" ht="20.25" customHeight="1">
      <c r="A30" s="171" t="s">
        <v>760</v>
      </c>
      <c r="B30" s="83">
        <v>901.5</v>
      </c>
      <c r="C30" s="83">
        <v>605.4</v>
      </c>
      <c r="D30" s="83">
        <v>526.4</v>
      </c>
      <c r="E30" s="83">
        <v>15.8</v>
      </c>
      <c r="F30" s="83">
        <v>82.7</v>
      </c>
      <c r="G30" s="83">
        <v>193.9</v>
      </c>
      <c r="H30" s="83">
        <v>3.8</v>
      </c>
      <c r="I30" s="83">
        <v>0</v>
      </c>
      <c r="J30" s="3"/>
      <c r="K30" s="3"/>
      <c r="L30" s="3"/>
      <c r="M30" s="3"/>
      <c r="N30" s="3"/>
      <c r="O30" s="3"/>
      <c r="P30" s="3"/>
      <c r="Q30" s="3"/>
      <c r="R30" s="3"/>
      <c r="S30" s="3"/>
    </row>
    <row r="31" spans="1:19" ht="20.25" customHeight="1">
      <c r="A31" s="171" t="s">
        <v>761</v>
      </c>
      <c r="B31" s="83">
        <v>970.4</v>
      </c>
      <c r="C31" s="83">
        <v>735.6</v>
      </c>
      <c r="D31" s="83">
        <v>657.2</v>
      </c>
      <c r="E31" s="83">
        <v>14.7</v>
      </c>
      <c r="F31" s="83">
        <v>87.6</v>
      </c>
      <c r="G31" s="83">
        <v>128.3</v>
      </c>
      <c r="H31" s="83">
        <v>4.2</v>
      </c>
      <c r="I31" s="83" t="s">
        <v>8</v>
      </c>
      <c r="J31" s="3"/>
      <c r="K31" s="3"/>
      <c r="L31" s="3"/>
      <c r="M31" s="3"/>
      <c r="N31" s="3"/>
      <c r="O31" s="3"/>
      <c r="P31" s="3"/>
      <c r="Q31" s="3"/>
      <c r="R31" s="3"/>
      <c r="S31" s="3"/>
    </row>
    <row r="32" spans="1:13" ht="20.25" customHeight="1">
      <c r="A32" s="171" t="s">
        <v>762</v>
      </c>
      <c r="B32" s="83">
        <v>979.6</v>
      </c>
      <c r="C32" s="83">
        <v>739.8</v>
      </c>
      <c r="D32" s="83">
        <v>656.2</v>
      </c>
      <c r="E32" s="83">
        <v>12.6</v>
      </c>
      <c r="F32" s="83">
        <v>88.4</v>
      </c>
      <c r="G32" s="83">
        <v>133.8</v>
      </c>
      <c r="H32" s="83">
        <v>5</v>
      </c>
      <c r="I32" s="83">
        <v>0</v>
      </c>
      <c r="J32" s="85"/>
      <c r="K32" s="85"/>
      <c r="L32" s="85"/>
      <c r="M32" s="85"/>
    </row>
    <row r="33" spans="1:13" ht="20.25" customHeight="1">
      <c r="A33" s="171" t="s">
        <v>763</v>
      </c>
      <c r="B33" s="83">
        <v>969.8</v>
      </c>
      <c r="C33" s="83">
        <v>734.6</v>
      </c>
      <c r="D33" s="83">
        <v>646</v>
      </c>
      <c r="E33" s="83">
        <v>14.7</v>
      </c>
      <c r="F33" s="83">
        <v>85</v>
      </c>
      <c r="G33" s="83">
        <v>131</v>
      </c>
      <c r="H33" s="83">
        <v>4.4</v>
      </c>
      <c r="I33" s="83">
        <v>0</v>
      </c>
      <c r="J33" s="85"/>
      <c r="K33" s="85"/>
      <c r="L33" s="85"/>
      <c r="M33" s="85"/>
    </row>
    <row r="34" spans="1:9" ht="20.25" customHeight="1">
      <c r="A34" s="171" t="s">
        <v>764</v>
      </c>
      <c r="B34" s="83">
        <v>897.8</v>
      </c>
      <c r="C34" s="83">
        <v>657.7</v>
      </c>
      <c r="D34" s="83">
        <v>580.2</v>
      </c>
      <c r="E34" s="83">
        <v>12.4</v>
      </c>
      <c r="F34" s="83">
        <v>74.5</v>
      </c>
      <c r="G34" s="83">
        <v>148.9</v>
      </c>
      <c r="H34" s="83">
        <v>4.3</v>
      </c>
      <c r="I34" s="83">
        <v>0</v>
      </c>
    </row>
    <row r="35" spans="1:9" ht="30" customHeight="1">
      <c r="A35" s="169">
        <v>2011</v>
      </c>
      <c r="B35" s="170"/>
      <c r="C35" s="170"/>
      <c r="D35" s="170"/>
      <c r="E35" s="170"/>
      <c r="F35" s="170"/>
      <c r="G35" s="170"/>
      <c r="H35" s="170"/>
      <c r="I35" s="172"/>
    </row>
    <row r="36" spans="1:9" ht="22.5" customHeight="1">
      <c r="A36" s="171" t="s">
        <v>753</v>
      </c>
      <c r="B36" s="83">
        <v>907.9</v>
      </c>
      <c r="C36" s="83">
        <v>684</v>
      </c>
      <c r="D36" s="83">
        <v>604</v>
      </c>
      <c r="E36" s="83">
        <v>13.2</v>
      </c>
      <c r="F36" s="83">
        <v>86</v>
      </c>
      <c r="G36" s="83">
        <v>118.2</v>
      </c>
      <c r="H36" s="83">
        <v>6.5</v>
      </c>
      <c r="I36" s="83" t="s">
        <v>8</v>
      </c>
    </row>
    <row r="37" spans="1:9" ht="20.25" customHeight="1">
      <c r="A37" s="171" t="s">
        <v>754</v>
      </c>
      <c r="B37" s="83">
        <v>1017.3</v>
      </c>
      <c r="C37" s="83">
        <v>773.2</v>
      </c>
      <c r="D37" s="83">
        <v>680.6</v>
      </c>
      <c r="E37" s="83">
        <v>13.8</v>
      </c>
      <c r="F37" s="83">
        <v>85.9</v>
      </c>
      <c r="G37" s="83">
        <v>137.9</v>
      </c>
      <c r="H37" s="83">
        <v>6.5</v>
      </c>
      <c r="I37" s="83">
        <v>0</v>
      </c>
    </row>
    <row r="38" spans="1:9" ht="20.25" customHeight="1">
      <c r="A38" s="171" t="s">
        <v>755</v>
      </c>
      <c r="B38" s="83">
        <v>1123.9</v>
      </c>
      <c r="C38" s="83">
        <v>826.4</v>
      </c>
      <c r="D38" s="83">
        <v>718.9</v>
      </c>
      <c r="E38" s="83">
        <v>19.3</v>
      </c>
      <c r="F38" s="83">
        <v>98.6</v>
      </c>
      <c r="G38" s="83">
        <v>173.9</v>
      </c>
      <c r="H38" s="83">
        <v>5.7</v>
      </c>
      <c r="I38" s="83" t="s">
        <v>8</v>
      </c>
    </row>
    <row r="39" spans="1:9" ht="20.25" customHeight="1">
      <c r="A39" s="171" t="s">
        <v>756</v>
      </c>
      <c r="B39" s="83">
        <v>1020.6</v>
      </c>
      <c r="C39" s="83">
        <v>798.9</v>
      </c>
      <c r="D39" s="83">
        <v>713.9</v>
      </c>
      <c r="E39" s="83">
        <v>13.5</v>
      </c>
      <c r="F39" s="83">
        <v>79.1</v>
      </c>
      <c r="G39" s="83">
        <v>124</v>
      </c>
      <c r="H39" s="83">
        <v>5.2</v>
      </c>
      <c r="I39" s="83" t="s">
        <v>8</v>
      </c>
    </row>
    <row r="40" spans="1:9" ht="20.25" customHeight="1">
      <c r="A40" s="171" t="s">
        <v>757</v>
      </c>
      <c r="B40" s="83">
        <v>1083.7</v>
      </c>
      <c r="C40" s="83">
        <v>790.8</v>
      </c>
      <c r="D40" s="83">
        <v>703</v>
      </c>
      <c r="E40" s="83">
        <v>20.7</v>
      </c>
      <c r="F40" s="83">
        <v>102</v>
      </c>
      <c r="G40" s="83">
        <v>164.8</v>
      </c>
      <c r="H40" s="83">
        <v>5.3</v>
      </c>
      <c r="I40" s="83" t="s">
        <v>8</v>
      </c>
    </row>
    <row r="41" spans="1:9" ht="20.25" customHeight="1">
      <c r="A41" s="171" t="s">
        <v>758</v>
      </c>
      <c r="B41" s="83">
        <v>1063.4</v>
      </c>
      <c r="C41" s="83">
        <v>804.2</v>
      </c>
      <c r="D41" s="83">
        <v>710.3</v>
      </c>
      <c r="E41" s="83">
        <v>22.6</v>
      </c>
      <c r="F41" s="83">
        <v>81.2</v>
      </c>
      <c r="G41" s="83">
        <v>151.1</v>
      </c>
      <c r="H41" s="83">
        <v>4.3</v>
      </c>
      <c r="I41" s="83" t="s">
        <v>8</v>
      </c>
    </row>
    <row r="42" ht="9" customHeight="1">
      <c r="A42" s="39"/>
    </row>
    <row r="43" ht="19.5" customHeight="1">
      <c r="A43" s="51"/>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40"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3"/>
  <sheetViews>
    <sheetView zoomScalePageLayoutView="0" workbookViewId="0" topLeftCell="A1">
      <selection activeCell="A1" sqref="A1:I1"/>
    </sheetView>
  </sheetViews>
  <sheetFormatPr defaultColWidth="11.421875" defaultRowHeight="12.75"/>
  <cols>
    <col min="1" max="1" width="12.140625" style="0" customWidth="1"/>
    <col min="2" max="9" width="13.28125" style="0" customWidth="1"/>
  </cols>
  <sheetData>
    <row r="1" spans="1:9" ht="17.25">
      <c r="A1" s="587" t="s">
        <v>1236</v>
      </c>
      <c r="B1" s="587"/>
      <c r="C1" s="587"/>
      <c r="D1" s="587"/>
      <c r="E1" s="587"/>
      <c r="F1" s="587"/>
      <c r="G1" s="587"/>
      <c r="H1" s="587"/>
      <c r="I1" s="587"/>
    </row>
    <row r="2" spans="1:2" ht="12.75">
      <c r="A2" s="14"/>
      <c r="B2" s="14"/>
    </row>
    <row r="3" spans="1:9" s="22" customFormat="1" ht="17.25" customHeight="1">
      <c r="A3" s="602" t="s">
        <v>261</v>
      </c>
      <c r="B3" s="603" t="s">
        <v>1246</v>
      </c>
      <c r="C3" s="591" t="s">
        <v>482</v>
      </c>
      <c r="D3" s="591"/>
      <c r="E3" s="601"/>
      <c r="F3" s="591"/>
      <c r="G3" s="591"/>
      <c r="H3" s="591"/>
      <c r="I3" s="593"/>
    </row>
    <row r="4" spans="1:9" s="22" customFormat="1" ht="12.75">
      <c r="A4" s="448"/>
      <c r="B4" s="600"/>
      <c r="C4" s="584" t="s">
        <v>207</v>
      </c>
      <c r="D4" s="586" t="s">
        <v>260</v>
      </c>
      <c r="E4" s="584" t="s">
        <v>209</v>
      </c>
      <c r="F4" s="584" t="s">
        <v>210</v>
      </c>
      <c r="G4" s="584" t="s">
        <v>211</v>
      </c>
      <c r="H4" s="477" t="s">
        <v>1138</v>
      </c>
      <c r="I4" s="484" t="s">
        <v>212</v>
      </c>
    </row>
    <row r="5" spans="1:9" s="22" customFormat="1" ht="15" customHeight="1">
      <c r="A5" s="448"/>
      <c r="B5" s="600"/>
      <c r="C5" s="584"/>
      <c r="D5" s="584"/>
      <c r="E5" s="584"/>
      <c r="F5" s="584"/>
      <c r="G5" s="584"/>
      <c r="H5" s="476"/>
      <c r="I5" s="471"/>
    </row>
    <row r="6" spans="1:9" s="22" customFormat="1" ht="12.75">
      <c r="A6" s="448"/>
      <c r="B6" s="600"/>
      <c r="C6" s="584"/>
      <c r="D6" s="584"/>
      <c r="E6" s="584"/>
      <c r="F6" s="584"/>
      <c r="G6" s="584"/>
      <c r="H6" s="468"/>
      <c r="I6" s="472"/>
    </row>
    <row r="7" spans="1:9" s="22" customFormat="1" ht="16.5" customHeight="1">
      <c r="A7" s="449"/>
      <c r="B7" s="598" t="s">
        <v>875</v>
      </c>
      <c r="C7" s="589"/>
      <c r="D7" s="589"/>
      <c r="E7" s="589"/>
      <c r="F7" s="589"/>
      <c r="G7" s="589"/>
      <c r="H7" s="589"/>
      <c r="I7" s="590"/>
    </row>
    <row r="8" ht="9.75" customHeight="1">
      <c r="A8" s="42"/>
    </row>
    <row r="9" spans="1:9" s="17" customFormat="1" ht="30" customHeight="1">
      <c r="A9" s="169">
        <v>2009</v>
      </c>
      <c r="B9" s="170">
        <v>5758.4</v>
      </c>
      <c r="C9" s="170">
        <v>4601.4</v>
      </c>
      <c r="D9" s="170">
        <v>3934.9</v>
      </c>
      <c r="E9" s="170">
        <v>38.1</v>
      </c>
      <c r="F9" s="170">
        <v>233.9</v>
      </c>
      <c r="G9" s="170">
        <v>882.6</v>
      </c>
      <c r="H9" s="170">
        <v>2.3</v>
      </c>
      <c r="I9" s="172">
        <v>0</v>
      </c>
    </row>
    <row r="10" spans="1:9" ht="22.5" customHeight="1">
      <c r="A10" s="171" t="s">
        <v>753</v>
      </c>
      <c r="B10" s="83">
        <v>485.5</v>
      </c>
      <c r="C10" s="83">
        <v>350.9</v>
      </c>
      <c r="D10" s="83">
        <v>291.9</v>
      </c>
      <c r="E10" s="83">
        <v>1</v>
      </c>
      <c r="F10" s="83">
        <v>20.3</v>
      </c>
      <c r="G10" s="83">
        <v>113.3</v>
      </c>
      <c r="H10" s="83">
        <v>0</v>
      </c>
      <c r="I10" s="83" t="s">
        <v>8</v>
      </c>
    </row>
    <row r="11" spans="1:9" ht="20.25" customHeight="1">
      <c r="A11" s="171" t="s">
        <v>754</v>
      </c>
      <c r="B11" s="83">
        <v>519.4</v>
      </c>
      <c r="C11" s="83">
        <v>387.5</v>
      </c>
      <c r="D11" s="83">
        <v>314.4</v>
      </c>
      <c r="E11" s="83">
        <v>17.2</v>
      </c>
      <c r="F11" s="83">
        <v>24</v>
      </c>
      <c r="G11" s="83">
        <v>90.6</v>
      </c>
      <c r="H11" s="83">
        <v>0.1</v>
      </c>
      <c r="I11" s="83" t="s">
        <v>8</v>
      </c>
    </row>
    <row r="12" spans="1:9" ht="20.25" customHeight="1">
      <c r="A12" s="171" t="s">
        <v>755</v>
      </c>
      <c r="B12" s="83">
        <v>508.4</v>
      </c>
      <c r="C12" s="83">
        <v>391</v>
      </c>
      <c r="D12" s="83">
        <v>316.9</v>
      </c>
      <c r="E12" s="83">
        <v>1.9</v>
      </c>
      <c r="F12" s="83">
        <v>26.5</v>
      </c>
      <c r="G12" s="83">
        <v>88.7</v>
      </c>
      <c r="H12" s="83">
        <v>0.3</v>
      </c>
      <c r="I12" s="83" t="s">
        <v>8</v>
      </c>
    </row>
    <row r="13" spans="1:9" ht="20.25" customHeight="1">
      <c r="A13" s="171" t="s">
        <v>756</v>
      </c>
      <c r="B13" s="83">
        <v>525.4</v>
      </c>
      <c r="C13" s="83">
        <v>443.7</v>
      </c>
      <c r="D13" s="83">
        <v>368.5</v>
      </c>
      <c r="E13" s="83">
        <v>1</v>
      </c>
      <c r="F13" s="83">
        <v>20.5</v>
      </c>
      <c r="G13" s="83">
        <v>60</v>
      </c>
      <c r="H13" s="83">
        <v>0.2</v>
      </c>
      <c r="I13" s="83" t="s">
        <v>8</v>
      </c>
    </row>
    <row r="14" spans="1:9" ht="20.25" customHeight="1">
      <c r="A14" s="171" t="s">
        <v>757</v>
      </c>
      <c r="B14" s="83">
        <v>455.6</v>
      </c>
      <c r="C14" s="83">
        <v>385.5</v>
      </c>
      <c r="D14" s="83">
        <v>322.8</v>
      </c>
      <c r="E14" s="83">
        <v>1.6</v>
      </c>
      <c r="F14" s="83">
        <v>17.1</v>
      </c>
      <c r="G14" s="83">
        <v>51.1</v>
      </c>
      <c r="H14" s="83">
        <v>0.2</v>
      </c>
      <c r="I14" s="83">
        <v>0</v>
      </c>
    </row>
    <row r="15" spans="1:9" ht="20.25" customHeight="1">
      <c r="A15" s="171" t="s">
        <v>758</v>
      </c>
      <c r="B15" s="83">
        <v>476.7</v>
      </c>
      <c r="C15" s="83">
        <v>391.5</v>
      </c>
      <c r="D15" s="83">
        <v>358.4</v>
      </c>
      <c r="E15" s="83">
        <v>1.5</v>
      </c>
      <c r="F15" s="83">
        <v>20.4</v>
      </c>
      <c r="G15" s="83">
        <v>62.9</v>
      </c>
      <c r="H15" s="83">
        <v>0.3</v>
      </c>
      <c r="I15" s="83" t="s">
        <v>8</v>
      </c>
    </row>
    <row r="16" spans="1:9" ht="20.25" customHeight="1">
      <c r="A16" s="171" t="s">
        <v>759</v>
      </c>
      <c r="B16" s="85">
        <v>461.9</v>
      </c>
      <c r="C16" s="85">
        <v>386.6</v>
      </c>
      <c r="D16" s="85">
        <v>323.3</v>
      </c>
      <c r="E16" s="85">
        <v>1.3</v>
      </c>
      <c r="F16" s="85">
        <v>16.7</v>
      </c>
      <c r="G16" s="85">
        <v>57</v>
      </c>
      <c r="H16" s="85">
        <v>0.3</v>
      </c>
      <c r="I16" s="83">
        <v>0</v>
      </c>
    </row>
    <row r="17" spans="1:9" ht="20.25" customHeight="1">
      <c r="A17" s="171" t="s">
        <v>760</v>
      </c>
      <c r="B17" s="85">
        <v>437.1</v>
      </c>
      <c r="C17" s="85">
        <v>357.7</v>
      </c>
      <c r="D17" s="85">
        <v>310.3</v>
      </c>
      <c r="E17" s="85">
        <v>5.5</v>
      </c>
      <c r="F17" s="85">
        <v>18.1</v>
      </c>
      <c r="G17" s="85">
        <v>55.6</v>
      </c>
      <c r="H17" s="85">
        <v>0.1</v>
      </c>
      <c r="I17" s="83">
        <v>0</v>
      </c>
    </row>
    <row r="18" spans="1:9" ht="20.25" customHeight="1">
      <c r="A18" s="171" t="s">
        <v>761</v>
      </c>
      <c r="B18" s="85">
        <v>475.4</v>
      </c>
      <c r="C18" s="85">
        <v>381.9</v>
      </c>
      <c r="D18" s="85">
        <v>338.7</v>
      </c>
      <c r="E18" s="85">
        <v>1.6</v>
      </c>
      <c r="F18" s="85">
        <v>20.9</v>
      </c>
      <c r="G18" s="85">
        <v>71</v>
      </c>
      <c r="H18" s="85">
        <v>0.2</v>
      </c>
      <c r="I18" s="83" t="s">
        <v>8</v>
      </c>
    </row>
    <row r="19" spans="1:9" ht="20.25" customHeight="1">
      <c r="A19" s="171" t="s">
        <v>762</v>
      </c>
      <c r="B19" s="85">
        <v>482.6</v>
      </c>
      <c r="C19" s="85">
        <v>392.8</v>
      </c>
      <c r="D19" s="85">
        <v>346.5</v>
      </c>
      <c r="E19" s="85">
        <v>1.7</v>
      </c>
      <c r="F19" s="85">
        <v>15.7</v>
      </c>
      <c r="G19" s="85">
        <v>72.3</v>
      </c>
      <c r="H19" s="85">
        <v>0.1</v>
      </c>
      <c r="I19" s="83">
        <v>0</v>
      </c>
    </row>
    <row r="20" spans="1:9" ht="20.25" customHeight="1">
      <c r="A20" s="171" t="s">
        <v>763</v>
      </c>
      <c r="B20" s="85">
        <v>456</v>
      </c>
      <c r="C20" s="85">
        <v>362.2</v>
      </c>
      <c r="D20" s="85">
        <v>316</v>
      </c>
      <c r="E20" s="85">
        <v>2.4</v>
      </c>
      <c r="F20" s="85">
        <v>14.1</v>
      </c>
      <c r="G20" s="85">
        <v>77</v>
      </c>
      <c r="H20" s="85">
        <v>0.2</v>
      </c>
      <c r="I20" s="83" t="s">
        <v>8</v>
      </c>
    </row>
    <row r="21" spans="1:9" ht="20.25" customHeight="1">
      <c r="A21" s="171" t="s">
        <v>764</v>
      </c>
      <c r="B21" s="85">
        <v>474.4</v>
      </c>
      <c r="C21" s="85">
        <v>370.2</v>
      </c>
      <c r="D21" s="85">
        <v>327.3</v>
      </c>
      <c r="E21" s="85">
        <v>1.4</v>
      </c>
      <c r="F21" s="85">
        <v>19.5</v>
      </c>
      <c r="G21" s="85">
        <v>83</v>
      </c>
      <c r="H21" s="85">
        <v>0.3</v>
      </c>
      <c r="I21" s="83" t="s">
        <v>8</v>
      </c>
    </row>
    <row r="22" spans="1:9" ht="30" customHeight="1">
      <c r="A22" s="169">
        <v>2010</v>
      </c>
      <c r="B22" s="170">
        <v>6896.3</v>
      </c>
      <c r="C22" s="170">
        <v>5465.7</v>
      </c>
      <c r="D22" s="170">
        <v>4867.7</v>
      </c>
      <c r="E22" s="170">
        <v>30.5</v>
      </c>
      <c r="F22" s="170">
        <v>331.3</v>
      </c>
      <c r="G22" s="170">
        <v>1066.3</v>
      </c>
      <c r="H22" s="170">
        <v>2.5</v>
      </c>
      <c r="I22" s="172">
        <v>0</v>
      </c>
    </row>
    <row r="23" spans="1:9" ht="22.5" customHeight="1">
      <c r="A23" s="171" t="s">
        <v>753</v>
      </c>
      <c r="B23" s="83">
        <v>473.8</v>
      </c>
      <c r="C23" s="83">
        <v>362.1</v>
      </c>
      <c r="D23" s="83">
        <v>314.8</v>
      </c>
      <c r="E23" s="83">
        <v>1.7</v>
      </c>
      <c r="F23" s="83">
        <v>18.3</v>
      </c>
      <c r="G23" s="83">
        <v>91.5</v>
      </c>
      <c r="H23" s="83">
        <v>0.1</v>
      </c>
      <c r="I23" s="83">
        <v>0</v>
      </c>
    </row>
    <row r="24" spans="1:9" ht="20.25" customHeight="1">
      <c r="A24" s="171" t="s">
        <v>754</v>
      </c>
      <c r="B24" s="83">
        <v>502.4</v>
      </c>
      <c r="C24" s="83">
        <v>403.7</v>
      </c>
      <c r="D24" s="83">
        <v>348.9</v>
      </c>
      <c r="E24" s="83">
        <v>2.2</v>
      </c>
      <c r="F24" s="83">
        <v>21.4</v>
      </c>
      <c r="G24" s="83">
        <v>74.9</v>
      </c>
      <c r="H24" s="83">
        <v>0.1</v>
      </c>
      <c r="I24" s="83">
        <v>0</v>
      </c>
    </row>
    <row r="25" spans="1:9" ht="20.25" customHeight="1">
      <c r="A25" s="171" t="s">
        <v>755</v>
      </c>
      <c r="B25" s="83">
        <v>572.3</v>
      </c>
      <c r="C25" s="83">
        <v>462.3</v>
      </c>
      <c r="D25" s="83">
        <v>393.4</v>
      </c>
      <c r="E25" s="83">
        <v>2.8</v>
      </c>
      <c r="F25" s="83">
        <v>26.5</v>
      </c>
      <c r="G25" s="83">
        <v>80.5</v>
      </c>
      <c r="H25" s="83">
        <v>0.1</v>
      </c>
      <c r="I25" s="83">
        <v>0</v>
      </c>
    </row>
    <row r="26" spans="1:9" ht="20.25" customHeight="1">
      <c r="A26" s="171" t="s">
        <v>756</v>
      </c>
      <c r="B26" s="83">
        <v>552</v>
      </c>
      <c r="C26" s="83">
        <v>440.7</v>
      </c>
      <c r="D26" s="83">
        <v>378.6</v>
      </c>
      <c r="E26" s="83">
        <v>1.7</v>
      </c>
      <c r="F26" s="83">
        <v>23.6</v>
      </c>
      <c r="G26" s="83">
        <v>85.9</v>
      </c>
      <c r="H26" s="83">
        <v>0.2</v>
      </c>
      <c r="I26" s="83">
        <v>0</v>
      </c>
    </row>
    <row r="27" spans="1:9" ht="20.25" customHeight="1">
      <c r="A27" s="171" t="s">
        <v>757</v>
      </c>
      <c r="B27" s="83">
        <v>578.7</v>
      </c>
      <c r="C27" s="83">
        <v>469.2</v>
      </c>
      <c r="D27" s="83">
        <v>413.9</v>
      </c>
      <c r="E27" s="83">
        <v>2.2</v>
      </c>
      <c r="F27" s="83">
        <v>24</v>
      </c>
      <c r="G27" s="83">
        <v>82.6</v>
      </c>
      <c r="H27" s="83">
        <v>0.6</v>
      </c>
      <c r="I27" s="83">
        <v>0</v>
      </c>
    </row>
    <row r="28" spans="1:9" ht="20.25" customHeight="1">
      <c r="A28" s="171" t="s">
        <v>758</v>
      </c>
      <c r="B28" s="83">
        <v>647.1</v>
      </c>
      <c r="C28" s="83">
        <v>509.8</v>
      </c>
      <c r="D28" s="83">
        <v>462</v>
      </c>
      <c r="E28" s="83">
        <v>2.8</v>
      </c>
      <c r="F28" s="83">
        <v>31.6</v>
      </c>
      <c r="G28" s="83">
        <v>102.6</v>
      </c>
      <c r="H28" s="83">
        <v>0.2</v>
      </c>
      <c r="I28" s="83">
        <v>0</v>
      </c>
    </row>
    <row r="29" spans="1:9" ht="20.25" customHeight="1">
      <c r="A29" s="171" t="s">
        <v>759</v>
      </c>
      <c r="B29" s="83">
        <v>602.1</v>
      </c>
      <c r="C29" s="83">
        <v>470.5</v>
      </c>
      <c r="D29" s="83">
        <v>431.2</v>
      </c>
      <c r="E29" s="83">
        <v>4.1</v>
      </c>
      <c r="F29" s="83">
        <v>32.4</v>
      </c>
      <c r="G29" s="83">
        <v>94.9</v>
      </c>
      <c r="H29" s="83">
        <v>0.2</v>
      </c>
      <c r="I29" s="83">
        <v>0</v>
      </c>
    </row>
    <row r="30" spans="1:9" ht="20.25" customHeight="1">
      <c r="A30" s="171" t="s">
        <v>760</v>
      </c>
      <c r="B30" s="83">
        <v>570.2</v>
      </c>
      <c r="C30" s="83">
        <v>448.1</v>
      </c>
      <c r="D30" s="83">
        <v>404.9</v>
      </c>
      <c r="E30" s="83">
        <v>2.2</v>
      </c>
      <c r="F30" s="83">
        <v>26.5</v>
      </c>
      <c r="G30" s="83">
        <v>93.4</v>
      </c>
      <c r="H30" s="83">
        <v>0.1</v>
      </c>
      <c r="I30" s="83" t="s">
        <v>8</v>
      </c>
    </row>
    <row r="31" spans="1:9" ht="20.25" customHeight="1">
      <c r="A31" s="171" t="s">
        <v>761</v>
      </c>
      <c r="B31" s="83">
        <v>587.4</v>
      </c>
      <c r="C31" s="83">
        <v>462.1</v>
      </c>
      <c r="D31" s="83">
        <v>417.6</v>
      </c>
      <c r="E31" s="83">
        <v>3.3</v>
      </c>
      <c r="F31" s="83">
        <v>29.4</v>
      </c>
      <c r="G31" s="83">
        <v>92.5</v>
      </c>
      <c r="H31" s="83">
        <v>0.1</v>
      </c>
      <c r="I31" s="83" t="s">
        <v>8</v>
      </c>
    </row>
    <row r="32" spans="1:13" ht="20.25" customHeight="1">
      <c r="A32" s="171" t="s">
        <v>762</v>
      </c>
      <c r="B32" s="83">
        <v>623.5</v>
      </c>
      <c r="C32" s="83">
        <v>493.6</v>
      </c>
      <c r="D32" s="83">
        <v>458.7</v>
      </c>
      <c r="E32" s="83">
        <v>3.1</v>
      </c>
      <c r="F32" s="83">
        <v>36.5</v>
      </c>
      <c r="G32" s="83">
        <v>90.1</v>
      </c>
      <c r="H32" s="83">
        <v>0.3</v>
      </c>
      <c r="I32" s="83" t="s">
        <v>8</v>
      </c>
      <c r="J32" s="3"/>
      <c r="K32" s="3"/>
      <c r="L32" s="3"/>
      <c r="M32" s="85"/>
    </row>
    <row r="33" spans="1:13" ht="20.25" customHeight="1">
      <c r="A33" s="171" t="s">
        <v>763</v>
      </c>
      <c r="B33" s="83">
        <v>584.6</v>
      </c>
      <c r="C33" s="83">
        <v>462.6</v>
      </c>
      <c r="D33" s="83">
        <v>413.5</v>
      </c>
      <c r="E33" s="83">
        <v>3</v>
      </c>
      <c r="F33" s="83">
        <v>27.2</v>
      </c>
      <c r="G33" s="83">
        <v>91.6</v>
      </c>
      <c r="H33" s="83">
        <v>0.3</v>
      </c>
      <c r="I33" s="83" t="s">
        <v>8</v>
      </c>
      <c r="J33" s="3"/>
      <c r="K33" s="3"/>
      <c r="L33" s="3"/>
      <c r="M33" s="85"/>
    </row>
    <row r="34" spans="1:12" ht="20.25" customHeight="1">
      <c r="A34" s="171" t="s">
        <v>764</v>
      </c>
      <c r="B34" s="83">
        <v>602.2</v>
      </c>
      <c r="C34" s="83">
        <v>481.1</v>
      </c>
      <c r="D34" s="83">
        <v>430.1</v>
      </c>
      <c r="E34" s="83">
        <v>1.4</v>
      </c>
      <c r="F34" s="83">
        <v>33.8</v>
      </c>
      <c r="G34" s="83">
        <v>85.8</v>
      </c>
      <c r="H34" s="83">
        <v>0.2</v>
      </c>
      <c r="I34" s="83" t="s">
        <v>8</v>
      </c>
      <c r="J34" s="3"/>
      <c r="K34" s="3"/>
      <c r="L34" s="3"/>
    </row>
    <row r="35" spans="1:9" ht="30" customHeight="1">
      <c r="A35" s="169">
        <v>2011</v>
      </c>
      <c r="B35" s="172"/>
      <c r="C35" s="172"/>
      <c r="D35" s="172"/>
      <c r="E35" s="172"/>
      <c r="F35" s="172"/>
      <c r="G35" s="172"/>
      <c r="H35" s="172"/>
      <c r="I35" s="172"/>
    </row>
    <row r="36" spans="1:9" ht="22.5" customHeight="1">
      <c r="A36" s="171" t="s">
        <v>753</v>
      </c>
      <c r="B36" s="83">
        <v>628.8</v>
      </c>
      <c r="C36" s="83">
        <v>482.1</v>
      </c>
      <c r="D36" s="83">
        <v>404.6</v>
      </c>
      <c r="E36" s="83">
        <v>2.1</v>
      </c>
      <c r="F36" s="83">
        <v>32.2</v>
      </c>
      <c r="G36" s="83">
        <v>112.1</v>
      </c>
      <c r="H36" s="83">
        <v>0.1</v>
      </c>
      <c r="I36" s="83" t="s">
        <v>8</v>
      </c>
    </row>
    <row r="37" spans="1:9" ht="20.25" customHeight="1">
      <c r="A37" s="171" t="s">
        <v>754</v>
      </c>
      <c r="B37" s="83">
        <v>638.7</v>
      </c>
      <c r="C37" s="83">
        <v>505.2</v>
      </c>
      <c r="D37" s="83">
        <v>438.6</v>
      </c>
      <c r="E37" s="83">
        <v>1.8</v>
      </c>
      <c r="F37" s="83">
        <v>27.7</v>
      </c>
      <c r="G37" s="83">
        <v>103.7</v>
      </c>
      <c r="H37" s="83">
        <v>0.3</v>
      </c>
      <c r="I37" s="83" t="s">
        <v>8</v>
      </c>
    </row>
    <row r="38" spans="1:9" ht="20.25" customHeight="1">
      <c r="A38" s="171" t="s">
        <v>755</v>
      </c>
      <c r="B38" s="83">
        <v>698</v>
      </c>
      <c r="C38" s="83">
        <v>559.9</v>
      </c>
      <c r="D38" s="83">
        <v>491.9</v>
      </c>
      <c r="E38" s="83">
        <v>2.9</v>
      </c>
      <c r="F38" s="83">
        <v>32.4</v>
      </c>
      <c r="G38" s="83">
        <v>102.8</v>
      </c>
      <c r="H38" s="83">
        <v>0.1</v>
      </c>
      <c r="I38" s="83" t="s">
        <v>8</v>
      </c>
    </row>
    <row r="39" spans="1:9" ht="20.25" customHeight="1">
      <c r="A39" s="171" t="s">
        <v>756</v>
      </c>
      <c r="B39" s="83">
        <v>635.7</v>
      </c>
      <c r="C39" s="83">
        <v>497.9</v>
      </c>
      <c r="D39" s="83">
        <v>462.3</v>
      </c>
      <c r="E39" s="83">
        <v>3.8</v>
      </c>
      <c r="F39" s="83">
        <v>30.9</v>
      </c>
      <c r="G39" s="83">
        <v>103</v>
      </c>
      <c r="H39" s="83">
        <v>0.1</v>
      </c>
      <c r="I39" s="83" t="s">
        <v>8</v>
      </c>
    </row>
    <row r="40" spans="1:9" ht="20.25" customHeight="1">
      <c r="A40" s="171" t="s">
        <v>757</v>
      </c>
      <c r="B40" s="83">
        <v>684.5</v>
      </c>
      <c r="C40" s="83">
        <v>539.7</v>
      </c>
      <c r="D40" s="83">
        <v>463.5</v>
      </c>
      <c r="E40" s="83">
        <v>4</v>
      </c>
      <c r="F40" s="83">
        <v>31.9</v>
      </c>
      <c r="G40" s="83">
        <v>108.6</v>
      </c>
      <c r="H40" s="83">
        <v>0.2</v>
      </c>
      <c r="I40" s="83" t="s">
        <v>8</v>
      </c>
    </row>
    <row r="41" spans="1:9" ht="20.25" customHeight="1">
      <c r="A41" s="171" t="s">
        <v>758</v>
      </c>
      <c r="B41" s="83">
        <v>689</v>
      </c>
      <c r="C41" s="83">
        <v>549.1</v>
      </c>
      <c r="D41" s="83">
        <v>510.2</v>
      </c>
      <c r="E41" s="83">
        <v>5</v>
      </c>
      <c r="F41" s="83">
        <v>29.7</v>
      </c>
      <c r="G41" s="83">
        <v>105.1</v>
      </c>
      <c r="H41" s="83">
        <v>0.1</v>
      </c>
      <c r="I41" s="83" t="s">
        <v>8</v>
      </c>
    </row>
    <row r="42" spans="1:9" ht="22.5" customHeight="1">
      <c r="A42" s="39"/>
      <c r="I42" s="3"/>
    </row>
    <row r="43" ht="19.5" customHeight="1">
      <c r="A43" s="51"/>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1014</v>
      </c>
    </row>
    <row r="2" ht="9.75" customHeight="1">
      <c r="A2" s="189"/>
    </row>
    <row r="3" ht="11.25" customHeight="1">
      <c r="B3" s="190" t="s">
        <v>529</v>
      </c>
    </row>
    <row r="4" ht="9.75" customHeight="1">
      <c r="A4" s="189"/>
    </row>
    <row r="5" spans="1:2" ht="11.25" customHeight="1">
      <c r="A5" s="17" t="s">
        <v>1015</v>
      </c>
      <c r="B5" s="191">
        <v>2</v>
      </c>
    </row>
    <row r="6" spans="1:2" ht="11.25" customHeight="1">
      <c r="A6" s="189"/>
      <c r="B6" s="192"/>
    </row>
    <row r="7" spans="1:2" ht="11.25" customHeight="1">
      <c r="A7" s="110" t="s">
        <v>1016</v>
      </c>
      <c r="B7" s="191">
        <v>7</v>
      </c>
    </row>
    <row r="8" spans="1:2" ht="4.5" customHeight="1">
      <c r="A8" s="189"/>
      <c r="B8" s="192"/>
    </row>
    <row r="9" spans="1:2" ht="11.25" customHeight="1">
      <c r="A9" s="110" t="s">
        <v>1017</v>
      </c>
      <c r="B9" s="191">
        <v>8</v>
      </c>
    </row>
    <row r="10" spans="1:2" ht="11.25" customHeight="1">
      <c r="A10" s="189"/>
      <c r="B10" s="192"/>
    </row>
    <row r="11" spans="1:2" ht="11.25" customHeight="1">
      <c r="A11" s="17" t="s">
        <v>1018</v>
      </c>
      <c r="B11" s="192"/>
    </row>
    <row r="12" ht="9.75" customHeight="1">
      <c r="A12" s="189"/>
    </row>
    <row r="13" spans="1:2" ht="11.25" customHeight="1">
      <c r="A13" s="110" t="s">
        <v>1161</v>
      </c>
      <c r="B13" s="191">
        <v>9</v>
      </c>
    </row>
    <row r="14" spans="1:2" ht="4.5" customHeight="1">
      <c r="A14" s="189"/>
      <c r="B14" s="192"/>
    </row>
    <row r="15" spans="1:2" ht="11.25" customHeight="1">
      <c r="A15" s="110" t="s">
        <v>1162</v>
      </c>
      <c r="B15" s="191">
        <v>9</v>
      </c>
    </row>
    <row r="16" spans="1:2" ht="4.5" customHeight="1">
      <c r="A16" s="189"/>
      <c r="B16" s="192"/>
    </row>
    <row r="17" spans="1:2" ht="11.25" customHeight="1">
      <c r="A17" s="110" t="s">
        <v>1143</v>
      </c>
      <c r="B17" s="192"/>
    </row>
    <row r="18" spans="1:2" ht="11.25" customHeight="1">
      <c r="A18" s="110" t="s">
        <v>1019</v>
      </c>
      <c r="B18" s="191">
        <v>10</v>
      </c>
    </row>
    <row r="19" spans="1:2" ht="4.5" customHeight="1">
      <c r="A19" s="189"/>
      <c r="B19" s="192"/>
    </row>
    <row r="20" spans="1:2" ht="11.25" customHeight="1">
      <c r="A20" s="110" t="s">
        <v>1144</v>
      </c>
      <c r="B20" s="192"/>
    </row>
    <row r="21" spans="1:2" ht="11.25" customHeight="1">
      <c r="A21" s="193" t="s">
        <v>1019</v>
      </c>
      <c r="B21" s="191">
        <v>10</v>
      </c>
    </row>
    <row r="22" spans="1:2" ht="4.5" customHeight="1">
      <c r="A22" s="189"/>
      <c r="B22" s="192"/>
    </row>
    <row r="23" spans="1:2" ht="11.25" customHeight="1">
      <c r="A23" s="110" t="s">
        <v>1145</v>
      </c>
      <c r="B23" s="192"/>
    </row>
    <row r="24" spans="1:2" ht="11.25" customHeight="1">
      <c r="A24" s="110" t="s">
        <v>1019</v>
      </c>
      <c r="B24" s="191">
        <v>11</v>
      </c>
    </row>
    <row r="25" spans="1:2" ht="4.5" customHeight="1">
      <c r="A25" s="189"/>
      <c r="B25" s="192"/>
    </row>
    <row r="26" spans="1:2" ht="11.25" customHeight="1">
      <c r="A26" s="110" t="s">
        <v>1146</v>
      </c>
      <c r="B26" s="192"/>
    </row>
    <row r="27" spans="1:2" ht="11.25" customHeight="1">
      <c r="A27" s="110" t="s">
        <v>1020</v>
      </c>
      <c r="B27" s="191">
        <v>11</v>
      </c>
    </row>
    <row r="28" spans="1:2" ht="4.5" customHeight="1">
      <c r="A28" s="189"/>
      <c r="B28" s="192"/>
    </row>
    <row r="29" spans="1:2" ht="11.25" customHeight="1">
      <c r="A29" s="110" t="s">
        <v>1147</v>
      </c>
      <c r="B29" s="191">
        <v>12</v>
      </c>
    </row>
    <row r="30" spans="1:2" ht="4.5" customHeight="1">
      <c r="A30" s="189"/>
      <c r="B30" s="192"/>
    </row>
    <row r="31" spans="1:2" ht="11.25" customHeight="1">
      <c r="A31" s="189"/>
      <c r="B31" s="192"/>
    </row>
    <row r="32" spans="1:2" ht="11.25" customHeight="1">
      <c r="A32" s="17" t="s">
        <v>1021</v>
      </c>
      <c r="B32" s="192"/>
    </row>
    <row r="33" ht="9.75" customHeight="1">
      <c r="A33" s="189"/>
    </row>
    <row r="34" spans="1:2" ht="11.25" customHeight="1">
      <c r="A34" s="110" t="s">
        <v>1148</v>
      </c>
      <c r="B34" s="191">
        <v>13</v>
      </c>
    </row>
    <row r="35" spans="1:2" ht="4.5" customHeight="1">
      <c r="A35" s="189"/>
      <c r="B35" s="192"/>
    </row>
    <row r="36" spans="1:2" ht="11.25" customHeight="1">
      <c r="A36" s="110" t="s">
        <v>1149</v>
      </c>
      <c r="B36" s="192"/>
    </row>
    <row r="37" spans="1:2" ht="11.25" customHeight="1">
      <c r="A37" s="110" t="s">
        <v>1022</v>
      </c>
      <c r="B37" s="191">
        <v>14</v>
      </c>
    </row>
    <row r="38" spans="1:2" ht="4.5" customHeight="1">
      <c r="A38" s="189"/>
      <c r="B38" s="192"/>
    </row>
    <row r="39" spans="1:2" ht="11.25" customHeight="1">
      <c r="A39" s="110" t="s">
        <v>1150</v>
      </c>
      <c r="B39" s="192"/>
    </row>
    <row r="40" spans="1:2" ht="11.25" customHeight="1">
      <c r="A40" s="110" t="s">
        <v>1023</v>
      </c>
      <c r="B40" s="191">
        <v>14</v>
      </c>
    </row>
    <row r="41" spans="1:2" ht="4.5" customHeight="1">
      <c r="A41" s="189"/>
      <c r="B41" s="192"/>
    </row>
    <row r="42" spans="1:2" ht="11.25" customHeight="1">
      <c r="A42" s="110" t="s">
        <v>1151</v>
      </c>
      <c r="B42" s="192"/>
    </row>
    <row r="43" spans="1:2" ht="11.25" customHeight="1">
      <c r="A43" s="110" t="s">
        <v>530</v>
      </c>
      <c r="B43" s="191">
        <v>16</v>
      </c>
    </row>
    <row r="44" spans="1:2" ht="4.5" customHeight="1">
      <c r="A44" s="189"/>
      <c r="B44" s="192"/>
    </row>
    <row r="45" spans="1:2" ht="11.25" customHeight="1">
      <c r="A45" s="110" t="s">
        <v>1152</v>
      </c>
      <c r="B45" s="192"/>
    </row>
    <row r="46" spans="1:2" ht="11.25" customHeight="1">
      <c r="A46" s="110" t="s">
        <v>531</v>
      </c>
      <c r="B46" s="191">
        <v>16</v>
      </c>
    </row>
    <row r="47" spans="1:2" ht="4.5" customHeight="1">
      <c r="A47" s="189"/>
      <c r="B47" s="192"/>
    </row>
    <row r="48" spans="1:2" ht="11.25" customHeight="1">
      <c r="A48" s="110" t="s">
        <v>1153</v>
      </c>
      <c r="B48" s="192"/>
    </row>
    <row r="49" spans="1:2" ht="11.25" customHeight="1">
      <c r="A49" s="110" t="s">
        <v>1024</v>
      </c>
      <c r="B49" s="191">
        <v>18</v>
      </c>
    </row>
    <row r="50" spans="1:2" ht="4.5" customHeight="1">
      <c r="A50" s="189"/>
      <c r="B50" s="192"/>
    </row>
    <row r="51" spans="1:2" ht="11.25" customHeight="1">
      <c r="A51" s="110" t="s">
        <v>1154</v>
      </c>
      <c r="B51" s="192"/>
    </row>
    <row r="52" spans="1:2" ht="11.25" customHeight="1">
      <c r="A52" s="110" t="s">
        <v>1025</v>
      </c>
      <c r="B52" s="191">
        <v>18</v>
      </c>
    </row>
    <row r="53" spans="1:2" ht="4.5" customHeight="1">
      <c r="A53" s="189"/>
      <c r="B53" s="192"/>
    </row>
    <row r="54" spans="1:2" ht="11.25" customHeight="1">
      <c r="A54" s="110" t="s">
        <v>1155</v>
      </c>
      <c r="B54" s="192"/>
    </row>
    <row r="55" spans="1:2" ht="11.25" customHeight="1">
      <c r="A55" s="110" t="s">
        <v>1024</v>
      </c>
      <c r="B55" s="191">
        <v>19</v>
      </c>
    </row>
    <row r="56" spans="1:2" ht="4.5" customHeight="1">
      <c r="A56" s="189"/>
      <c r="B56" s="192"/>
    </row>
    <row r="57" spans="1:2" ht="11.25" customHeight="1">
      <c r="A57" s="110" t="s">
        <v>1156</v>
      </c>
      <c r="B57" s="192"/>
    </row>
    <row r="58" spans="1:2" ht="11.25" customHeight="1">
      <c r="A58" s="110" t="s">
        <v>1025</v>
      </c>
      <c r="B58" s="191">
        <v>19</v>
      </c>
    </row>
    <row r="59" spans="1:2" ht="4.5" customHeight="1">
      <c r="A59" s="189"/>
      <c r="B59" s="192"/>
    </row>
    <row r="60" spans="1:2" ht="11.25" customHeight="1">
      <c r="A60" s="110" t="s">
        <v>532</v>
      </c>
      <c r="B60" s="191">
        <v>20</v>
      </c>
    </row>
    <row r="61" spans="1:2" ht="4.5" customHeight="1">
      <c r="A61" s="189"/>
      <c r="B61" s="192"/>
    </row>
    <row r="62" spans="1:2" ht="11.25" customHeight="1">
      <c r="A62" s="110" t="s">
        <v>533</v>
      </c>
      <c r="B62" s="191">
        <v>20</v>
      </c>
    </row>
    <row r="63" spans="1:2" ht="4.5" customHeight="1">
      <c r="A63" s="189"/>
      <c r="B63" s="192"/>
    </row>
    <row r="64" spans="1:2" ht="11.25" customHeight="1">
      <c r="A64" s="110" t="s">
        <v>1157</v>
      </c>
      <c r="B64" s="419" t="s">
        <v>1269</v>
      </c>
    </row>
    <row r="65" spans="1:2" ht="4.5" customHeight="1">
      <c r="A65" s="189"/>
      <c r="B65" s="192"/>
    </row>
    <row r="66" spans="1:2" ht="11.25" customHeight="1">
      <c r="A66" s="110" t="s">
        <v>1158</v>
      </c>
      <c r="B66" s="191">
        <v>21</v>
      </c>
    </row>
    <row r="67" spans="1:2" ht="4.5" customHeight="1">
      <c r="A67" s="189"/>
      <c r="B67" s="192"/>
    </row>
    <row r="68" spans="1:2" ht="11.25" customHeight="1">
      <c r="A68" s="110" t="s">
        <v>1159</v>
      </c>
      <c r="B68" s="191">
        <v>21</v>
      </c>
    </row>
    <row r="69" spans="1:2" ht="4.5" customHeight="1">
      <c r="A69" s="189"/>
      <c r="B69" s="192"/>
    </row>
    <row r="70" spans="1:2" ht="11.25" customHeight="1">
      <c r="A70" s="110" t="s">
        <v>1160</v>
      </c>
      <c r="B70" s="191">
        <v>21</v>
      </c>
    </row>
    <row r="71" spans="1:2" ht="4.5" customHeight="1">
      <c r="A71" s="189"/>
      <c r="B71" s="192"/>
    </row>
    <row r="72" spans="1:2" ht="11.25" customHeight="1">
      <c r="A72" s="110" t="s">
        <v>534</v>
      </c>
      <c r="B72" s="191">
        <v>22</v>
      </c>
    </row>
    <row r="73" spans="1:2" ht="4.5" customHeight="1">
      <c r="A73" s="189"/>
      <c r="B73" s="192"/>
    </row>
    <row r="74" spans="1:2" ht="11.25" customHeight="1">
      <c r="A74" s="110" t="s">
        <v>535</v>
      </c>
      <c r="B74" s="191">
        <v>26</v>
      </c>
    </row>
    <row r="75" spans="1:2" ht="4.5" customHeight="1">
      <c r="A75" s="189"/>
      <c r="B75" s="192"/>
    </row>
    <row r="76" spans="1:2" ht="11.25" customHeight="1">
      <c r="A76" s="110" t="s">
        <v>939</v>
      </c>
      <c r="B76" s="191">
        <v>30</v>
      </c>
    </row>
    <row r="77" spans="1:2" ht="4.5" customHeight="1">
      <c r="A77" s="189"/>
      <c r="B77" s="192"/>
    </row>
    <row r="78" spans="1:2" ht="11.25" customHeight="1">
      <c r="A78" s="110" t="s">
        <v>536</v>
      </c>
      <c r="B78" s="191">
        <v>34</v>
      </c>
    </row>
    <row r="79" spans="1:2" ht="4.5" customHeight="1">
      <c r="A79" s="189"/>
      <c r="B79" s="192"/>
    </row>
    <row r="80" spans="1:2" ht="11.25" customHeight="1">
      <c r="A80" s="110" t="s">
        <v>1163</v>
      </c>
      <c r="B80" s="191">
        <v>38</v>
      </c>
    </row>
    <row r="81" spans="1:2" ht="4.5" customHeight="1">
      <c r="A81" s="189"/>
      <c r="B81" s="192"/>
    </row>
    <row r="82" spans="1:2" ht="11.25" customHeight="1">
      <c r="A82" s="110" t="s">
        <v>1164</v>
      </c>
      <c r="B82" s="191">
        <v>39</v>
      </c>
    </row>
    <row r="83" spans="1:2" ht="4.5" customHeight="1">
      <c r="A83" s="189"/>
      <c r="B83" s="192"/>
    </row>
    <row r="84" spans="1:2" ht="11.25" customHeight="1">
      <c r="A84" s="110" t="s">
        <v>1165</v>
      </c>
      <c r="B84" s="191">
        <v>40</v>
      </c>
    </row>
    <row r="85" spans="1:2" ht="4.5" customHeight="1">
      <c r="A85" s="189"/>
      <c r="B85" s="192"/>
    </row>
    <row r="86" spans="1:2" ht="11.25" customHeight="1">
      <c r="A86" s="110" t="s">
        <v>1166</v>
      </c>
      <c r="B86" s="191">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90"/>
  <sheetViews>
    <sheetView zoomScalePageLayoutView="0" workbookViewId="0" topLeftCell="A1">
      <selection activeCell="A1" sqref="A1:H1"/>
    </sheetView>
  </sheetViews>
  <sheetFormatPr defaultColWidth="11.421875" defaultRowHeight="12.75"/>
  <cols>
    <col min="1" max="1" width="3.421875" style="223" customWidth="1"/>
    <col min="2" max="2" width="19.8515625" style="223" customWidth="1"/>
    <col min="3" max="8" width="12.57421875" style="223" customWidth="1"/>
    <col min="9" max="16384" width="11.421875" style="223" customWidth="1"/>
  </cols>
  <sheetData>
    <row r="1" spans="1:8" ht="16.5">
      <c r="A1" s="425" t="s">
        <v>1015</v>
      </c>
      <c r="B1" s="425"/>
      <c r="C1" s="425"/>
      <c r="D1" s="425"/>
      <c r="E1" s="425"/>
      <c r="F1" s="425"/>
      <c r="G1" s="425"/>
      <c r="H1" s="425"/>
    </row>
    <row r="2" ht="34.5" customHeight="1">
      <c r="A2" s="223" t="s">
        <v>9</v>
      </c>
    </row>
    <row r="3" spans="1:8" ht="15" customHeight="1">
      <c r="A3" s="426" t="s">
        <v>1026</v>
      </c>
      <c r="B3" s="426"/>
      <c r="C3" s="426"/>
      <c r="D3" s="426"/>
      <c r="E3" s="426"/>
      <c r="F3" s="426"/>
      <c r="G3" s="426"/>
      <c r="H3" s="426"/>
    </row>
    <row r="4" ht="13.5" customHeight="1">
      <c r="A4" s="273" t="s">
        <v>10</v>
      </c>
    </row>
    <row r="5" spans="1:8" s="276" customFormat="1" ht="51.75" customHeight="1">
      <c r="A5" s="428" t="s">
        <v>1027</v>
      </c>
      <c r="B5" s="428"/>
      <c r="C5" s="428"/>
      <c r="D5" s="428"/>
      <c r="E5" s="428"/>
      <c r="F5" s="428"/>
      <c r="G5" s="428"/>
      <c r="H5" s="275"/>
    </row>
    <row r="6" ht="25.5" customHeight="1"/>
    <row r="7" spans="1:8" ht="15">
      <c r="A7" s="427" t="s">
        <v>1028</v>
      </c>
      <c r="B7" s="427"/>
      <c r="C7" s="427"/>
      <c r="D7" s="427"/>
      <c r="E7" s="427"/>
      <c r="F7" s="427"/>
      <c r="G7" s="427"/>
      <c r="H7" s="427"/>
    </row>
    <row r="8" ht="15.75" customHeight="1">
      <c r="A8" s="273"/>
    </row>
    <row r="9" spans="1:7" s="279" customFormat="1" ht="51" customHeight="1">
      <c r="A9" s="277" t="s">
        <v>1029</v>
      </c>
      <c r="B9" s="429" t="s">
        <v>1167</v>
      </c>
      <c r="C9" s="429"/>
      <c r="D9" s="429"/>
      <c r="E9" s="429"/>
      <c r="F9" s="429"/>
      <c r="G9" s="429"/>
    </row>
    <row r="10" spans="1:8" s="279" customFormat="1" ht="63.75" customHeight="1">
      <c r="A10" s="277" t="s">
        <v>1029</v>
      </c>
      <c r="B10" s="429" t="s">
        <v>1168</v>
      </c>
      <c r="C10" s="429"/>
      <c r="D10" s="429"/>
      <c r="E10" s="429"/>
      <c r="F10" s="429"/>
      <c r="G10" s="429"/>
      <c r="H10" s="278"/>
    </row>
    <row r="11" spans="1:8" s="279" customFormat="1" ht="63.75" customHeight="1">
      <c r="A11" s="277" t="s">
        <v>1029</v>
      </c>
      <c r="B11" s="429" t="s">
        <v>1169</v>
      </c>
      <c r="C11" s="429"/>
      <c r="D11" s="429"/>
      <c r="E11" s="429"/>
      <c r="F11" s="429"/>
      <c r="G11" s="429"/>
      <c r="H11" s="278"/>
    </row>
    <row r="12" spans="1:8" s="279" customFormat="1" ht="76.5" customHeight="1">
      <c r="A12" s="277" t="s">
        <v>1029</v>
      </c>
      <c r="B12" s="429" t="s">
        <v>1032</v>
      </c>
      <c r="C12" s="429"/>
      <c r="D12" s="429"/>
      <c r="E12" s="429"/>
      <c r="F12" s="429"/>
      <c r="G12" s="429"/>
      <c r="H12" s="278"/>
    </row>
    <row r="13" spans="1:8" s="279" customFormat="1" ht="89.25" customHeight="1">
      <c r="A13" s="277" t="s">
        <v>1029</v>
      </c>
      <c r="B13" s="429" t="s">
        <v>367</v>
      </c>
      <c r="C13" s="429"/>
      <c r="D13" s="429"/>
      <c r="E13" s="429"/>
      <c r="F13" s="429"/>
      <c r="G13" s="429"/>
      <c r="H13" s="278"/>
    </row>
    <row r="14" spans="1:8" s="279" customFormat="1" ht="89.25" customHeight="1">
      <c r="A14" s="277" t="s">
        <v>1029</v>
      </c>
      <c r="B14" s="429" t="s">
        <v>368</v>
      </c>
      <c r="C14" s="429"/>
      <c r="D14" s="429"/>
      <c r="E14" s="429"/>
      <c r="F14" s="429"/>
      <c r="G14" s="429"/>
      <c r="H14" s="278"/>
    </row>
    <row r="15" spans="1:8" s="279" customFormat="1" ht="89.25" customHeight="1">
      <c r="A15" s="277" t="s">
        <v>1029</v>
      </c>
      <c r="B15" s="429" t="s">
        <v>1039</v>
      </c>
      <c r="C15" s="429"/>
      <c r="D15" s="429"/>
      <c r="E15" s="429"/>
      <c r="F15" s="429"/>
      <c r="G15" s="429"/>
      <c r="H15" s="278"/>
    </row>
    <row r="16" spans="1:8" s="279" customFormat="1" ht="63.75" customHeight="1">
      <c r="A16" s="277" t="s">
        <v>1029</v>
      </c>
      <c r="B16" s="429" t="s">
        <v>369</v>
      </c>
      <c r="C16" s="429"/>
      <c r="D16" s="429"/>
      <c r="E16" s="429"/>
      <c r="F16" s="429"/>
      <c r="G16" s="429"/>
      <c r="H16" s="278"/>
    </row>
    <row r="17" spans="1:8" s="279" customFormat="1" ht="76.5" customHeight="1">
      <c r="A17" s="277" t="s">
        <v>1029</v>
      </c>
      <c r="B17" s="429" t="s">
        <v>1170</v>
      </c>
      <c r="C17" s="429"/>
      <c r="D17" s="429"/>
      <c r="E17" s="429"/>
      <c r="F17" s="429"/>
      <c r="G17" s="429"/>
      <c r="H17" s="278"/>
    </row>
    <row r="18" spans="1:8" s="279" customFormat="1" ht="76.5" customHeight="1">
      <c r="A18" s="277" t="s">
        <v>1029</v>
      </c>
      <c r="B18" s="429" t="s">
        <v>1171</v>
      </c>
      <c r="C18" s="429"/>
      <c r="D18" s="429"/>
      <c r="E18" s="429"/>
      <c r="F18" s="429"/>
      <c r="G18" s="429"/>
      <c r="H18" s="278"/>
    </row>
    <row r="19" ht="25.5" customHeight="1"/>
    <row r="20" spans="1:8" ht="15" customHeight="1">
      <c r="A20" s="426" t="s">
        <v>1030</v>
      </c>
      <c r="B20" s="426"/>
      <c r="C20" s="426"/>
      <c r="D20" s="426"/>
      <c r="E20" s="426"/>
      <c r="F20" s="426"/>
      <c r="G20" s="426"/>
      <c r="H20" s="426"/>
    </row>
    <row r="21" ht="25.5" customHeight="1"/>
    <row r="22" spans="1:8" ht="15">
      <c r="A22" s="427" t="s">
        <v>1031</v>
      </c>
      <c r="B22" s="427"/>
      <c r="C22" s="427"/>
      <c r="D22" s="427"/>
      <c r="E22" s="427"/>
      <c r="F22" s="427"/>
      <c r="G22" s="427"/>
      <c r="H22" s="427"/>
    </row>
    <row r="23" ht="15.75" customHeight="1">
      <c r="A23" s="273"/>
    </row>
    <row r="24" spans="1:8" s="276" customFormat="1" ht="51" customHeight="1">
      <c r="A24" s="428" t="s">
        <v>1172</v>
      </c>
      <c r="B24" s="428"/>
      <c r="C24" s="428"/>
      <c r="D24" s="428"/>
      <c r="E24" s="428"/>
      <c r="F24" s="428"/>
      <c r="G24" s="428"/>
      <c r="H24" s="274"/>
    </row>
    <row r="25" spans="1:8" s="276" customFormat="1" ht="76.5" customHeight="1">
      <c r="A25" s="428" t="s">
        <v>1173</v>
      </c>
      <c r="B25" s="428"/>
      <c r="C25" s="428"/>
      <c r="D25" s="428"/>
      <c r="E25" s="428"/>
      <c r="F25" s="428"/>
      <c r="G25" s="428"/>
      <c r="H25" s="274"/>
    </row>
    <row r="26" spans="1:8" s="276" customFormat="1" ht="63.75" customHeight="1">
      <c r="A26" s="428" t="s">
        <v>1174</v>
      </c>
      <c r="B26" s="428"/>
      <c r="C26" s="428"/>
      <c r="D26" s="428"/>
      <c r="E26" s="428"/>
      <c r="F26" s="428"/>
      <c r="G26" s="428"/>
      <c r="H26" s="274"/>
    </row>
    <row r="27" spans="1:8" s="276" customFormat="1" ht="63.75" customHeight="1">
      <c r="A27" s="428" t="s">
        <v>2</v>
      </c>
      <c r="B27" s="428"/>
      <c r="C27" s="428"/>
      <c r="D27" s="428"/>
      <c r="E27" s="428"/>
      <c r="F27" s="428"/>
      <c r="G27" s="428"/>
      <c r="H27" s="274"/>
    </row>
    <row r="28" spans="1:8" ht="17.25" customHeight="1">
      <c r="A28" s="428" t="s">
        <v>3</v>
      </c>
      <c r="B28" s="428"/>
      <c r="C28" s="428"/>
      <c r="D28" s="428"/>
      <c r="E28" s="428"/>
      <c r="F28" s="428"/>
      <c r="G28" s="428"/>
      <c r="H28" s="280"/>
    </row>
    <row r="29" spans="1:8" s="276" customFormat="1" ht="74.25" customHeight="1">
      <c r="A29" s="428" t="s">
        <v>917</v>
      </c>
      <c r="B29" s="428"/>
      <c r="C29" s="428"/>
      <c r="D29" s="428"/>
      <c r="E29" s="428"/>
      <c r="F29" s="428"/>
      <c r="G29" s="428"/>
      <c r="H29" s="274"/>
    </row>
    <row r="30" spans="1:8" ht="15">
      <c r="A30" s="427" t="s">
        <v>1175</v>
      </c>
      <c r="B30" s="427"/>
      <c r="C30" s="427"/>
      <c r="D30" s="427"/>
      <c r="E30" s="427"/>
      <c r="F30" s="427"/>
      <c r="G30" s="427"/>
      <c r="H30" s="427"/>
    </row>
    <row r="31" ht="15.75" customHeight="1">
      <c r="A31" s="273"/>
    </row>
    <row r="32" spans="1:8" s="276" customFormat="1" ht="63.75" customHeight="1">
      <c r="A32" s="428" t="s">
        <v>1268</v>
      </c>
      <c r="B32" s="428"/>
      <c r="C32" s="428"/>
      <c r="D32" s="428"/>
      <c r="E32" s="428"/>
      <c r="F32" s="428"/>
      <c r="G32" s="428"/>
      <c r="H32" s="274"/>
    </row>
    <row r="33" spans="1:8" s="276" customFormat="1" ht="63.75" customHeight="1">
      <c r="A33" s="428" t="s">
        <v>1176</v>
      </c>
      <c r="B33" s="428"/>
      <c r="C33" s="428"/>
      <c r="D33" s="428"/>
      <c r="E33" s="428"/>
      <c r="F33" s="428"/>
      <c r="G33" s="428"/>
      <c r="H33" s="274"/>
    </row>
    <row r="34" spans="1:8" s="276" customFormat="1" ht="51" customHeight="1">
      <c r="A34" s="428" t="s">
        <v>1177</v>
      </c>
      <c r="B34" s="428"/>
      <c r="C34" s="428"/>
      <c r="D34" s="428"/>
      <c r="E34" s="428"/>
      <c r="F34" s="428"/>
      <c r="G34" s="428"/>
      <c r="H34" s="274"/>
    </row>
    <row r="35" ht="25.5" customHeight="1"/>
    <row r="36" spans="1:8" ht="15">
      <c r="A36" s="427" t="s">
        <v>1178</v>
      </c>
      <c r="B36" s="427"/>
      <c r="C36" s="427"/>
      <c r="D36" s="427"/>
      <c r="E36" s="427"/>
      <c r="F36" s="427"/>
      <c r="G36" s="427"/>
      <c r="H36" s="427"/>
    </row>
    <row r="37" ht="15.75" customHeight="1">
      <c r="A37" s="273"/>
    </row>
    <row r="38" spans="1:8" s="281" customFormat="1" ht="51" customHeight="1">
      <c r="A38" s="428" t="s">
        <v>1179</v>
      </c>
      <c r="B38" s="428"/>
      <c r="C38" s="428"/>
      <c r="D38" s="428"/>
      <c r="E38" s="428"/>
      <c r="F38" s="428"/>
      <c r="G38" s="428"/>
      <c r="H38" s="274"/>
    </row>
    <row r="39" spans="1:8" s="281" customFormat="1" ht="25.5" customHeight="1">
      <c r="A39" s="428" t="s">
        <v>1180</v>
      </c>
      <c r="B39" s="428"/>
      <c r="C39" s="428"/>
      <c r="D39" s="428"/>
      <c r="E39" s="428"/>
      <c r="F39" s="428"/>
      <c r="G39" s="428"/>
      <c r="H39" s="274"/>
    </row>
    <row r="40" spans="1:7" s="275" customFormat="1" ht="38.25" customHeight="1">
      <c r="A40" s="428" t="s">
        <v>1181</v>
      </c>
      <c r="B40" s="428"/>
      <c r="C40" s="428"/>
      <c r="D40" s="428"/>
      <c r="E40" s="428"/>
      <c r="F40" s="428"/>
      <c r="G40" s="428"/>
    </row>
    <row r="41" spans="1:8" s="275" customFormat="1" ht="51" customHeight="1">
      <c r="A41" s="428" t="s">
        <v>1182</v>
      </c>
      <c r="B41" s="428"/>
      <c r="C41" s="428"/>
      <c r="D41" s="428"/>
      <c r="E41" s="428"/>
      <c r="F41" s="428"/>
      <c r="G41" s="428"/>
      <c r="H41" s="274"/>
    </row>
    <row r="42" spans="1:8" s="281" customFormat="1" ht="51" customHeight="1">
      <c r="A42" s="428" t="s">
        <v>1183</v>
      </c>
      <c r="B42" s="428"/>
      <c r="C42" s="428"/>
      <c r="D42" s="428"/>
      <c r="E42" s="428"/>
      <c r="F42" s="428"/>
      <c r="G42" s="428"/>
      <c r="H42" s="282"/>
    </row>
    <row r="43" spans="1:8" s="281" customFormat="1" ht="38.25" customHeight="1">
      <c r="A43" s="428" t="s">
        <v>1184</v>
      </c>
      <c r="B43" s="428"/>
      <c r="C43" s="428"/>
      <c r="D43" s="428"/>
      <c r="E43" s="428"/>
      <c r="F43" s="428"/>
      <c r="G43" s="428"/>
      <c r="H43" s="274"/>
    </row>
    <row r="44" ht="25.5" customHeight="1"/>
    <row r="45" spans="1:8" ht="15">
      <c r="A45" s="427" t="s">
        <v>1185</v>
      </c>
      <c r="B45" s="427"/>
      <c r="C45" s="427"/>
      <c r="D45" s="427"/>
      <c r="E45" s="427"/>
      <c r="F45" s="427"/>
      <c r="G45" s="427"/>
      <c r="H45" s="427"/>
    </row>
    <row r="46" ht="15.75" customHeight="1">
      <c r="A46" s="273"/>
    </row>
    <row r="47" spans="1:8" s="283" customFormat="1" ht="131.25" customHeight="1">
      <c r="A47" s="428" t="s">
        <v>1186</v>
      </c>
      <c r="B47" s="428"/>
      <c r="C47" s="428"/>
      <c r="D47" s="428"/>
      <c r="E47" s="428"/>
      <c r="F47" s="428"/>
      <c r="G47" s="428"/>
      <c r="H47" s="274"/>
    </row>
    <row r="48" spans="1:8" s="283" customFormat="1" ht="63" customHeight="1">
      <c r="A48" s="428" t="s">
        <v>1247</v>
      </c>
      <c r="B48" s="428"/>
      <c r="C48" s="428"/>
      <c r="D48" s="428"/>
      <c r="E48" s="428"/>
      <c r="F48" s="428"/>
      <c r="G48" s="428"/>
      <c r="H48" s="274"/>
    </row>
    <row r="49" ht="25.5" customHeight="1"/>
    <row r="50" spans="1:8" ht="15">
      <c r="A50" s="427" t="s">
        <v>15</v>
      </c>
      <c r="B50" s="427"/>
      <c r="C50" s="427"/>
      <c r="D50" s="427"/>
      <c r="E50" s="427"/>
      <c r="F50" s="427"/>
      <c r="G50" s="427"/>
      <c r="H50" s="427"/>
    </row>
    <row r="51" ht="15.75" customHeight="1">
      <c r="A51" s="273"/>
    </row>
    <row r="52" spans="1:8" s="281" customFormat="1" ht="38.25" customHeight="1">
      <c r="A52" s="428" t="s">
        <v>1187</v>
      </c>
      <c r="B52" s="428"/>
      <c r="C52" s="428"/>
      <c r="D52" s="428"/>
      <c r="E52" s="428"/>
      <c r="F52" s="428"/>
      <c r="G52" s="428"/>
      <c r="H52" s="274"/>
    </row>
    <row r="53" ht="25.5" customHeight="1"/>
    <row r="54" spans="1:8" ht="15">
      <c r="A54" s="427" t="s">
        <v>1188</v>
      </c>
      <c r="B54" s="427"/>
      <c r="C54" s="427"/>
      <c r="D54" s="427"/>
      <c r="E54" s="427"/>
      <c r="F54" s="427"/>
      <c r="G54" s="427"/>
      <c r="H54" s="427"/>
    </row>
    <row r="55" ht="15.75" customHeight="1">
      <c r="A55" s="273"/>
    </row>
    <row r="56" spans="1:8" s="276" customFormat="1" ht="51" customHeight="1">
      <c r="A56" s="428" t="s">
        <v>11</v>
      </c>
      <c r="B56" s="428"/>
      <c r="C56" s="428"/>
      <c r="D56" s="428"/>
      <c r="E56" s="428"/>
      <c r="F56" s="428"/>
      <c r="G56" s="428"/>
      <c r="H56" s="274"/>
    </row>
    <row r="57" spans="1:8" s="276" customFormat="1" ht="51" customHeight="1">
      <c r="A57" s="428" t="s">
        <v>1189</v>
      </c>
      <c r="B57" s="428"/>
      <c r="C57" s="428"/>
      <c r="D57" s="428"/>
      <c r="E57" s="428"/>
      <c r="F57" s="428"/>
      <c r="G57" s="428"/>
      <c r="H57" s="274"/>
    </row>
    <row r="58" spans="1:8" s="276" customFormat="1" ht="38.25" customHeight="1">
      <c r="A58" s="428" t="s">
        <v>12</v>
      </c>
      <c r="B58" s="428"/>
      <c r="C58" s="428"/>
      <c r="D58" s="428"/>
      <c r="E58" s="428"/>
      <c r="F58" s="428"/>
      <c r="G58" s="428"/>
      <c r="H58" s="274"/>
    </row>
    <row r="59" spans="1:8" s="276" customFormat="1" ht="38.25" customHeight="1">
      <c r="A59" s="428" t="s">
        <v>1033</v>
      </c>
      <c r="B59" s="428"/>
      <c r="C59" s="428"/>
      <c r="D59" s="428"/>
      <c r="E59" s="428"/>
      <c r="F59" s="428"/>
      <c r="G59" s="428"/>
      <c r="H59" s="274"/>
    </row>
    <row r="60" spans="1:8" s="276" customFormat="1" ht="25.5" customHeight="1">
      <c r="A60" s="428" t="s">
        <v>1190</v>
      </c>
      <c r="B60" s="428"/>
      <c r="C60" s="428"/>
      <c r="D60" s="428"/>
      <c r="E60" s="428"/>
      <c r="F60" s="428"/>
      <c r="G60" s="428"/>
      <c r="H60" s="274"/>
    </row>
    <row r="61" spans="1:8" ht="25.5" customHeight="1">
      <c r="A61" s="428" t="s">
        <v>13</v>
      </c>
      <c r="B61" s="428"/>
      <c r="C61" s="428"/>
      <c r="D61" s="428"/>
      <c r="E61" s="428"/>
      <c r="F61" s="428"/>
      <c r="G61" s="428"/>
      <c r="H61" s="280"/>
    </row>
    <row r="62" spans="1:8" s="276" customFormat="1" ht="25.5" customHeight="1">
      <c r="A62" s="428" t="s">
        <v>14</v>
      </c>
      <c r="B62" s="428"/>
      <c r="C62" s="428"/>
      <c r="D62" s="428"/>
      <c r="E62" s="428"/>
      <c r="F62" s="428"/>
      <c r="G62" s="428"/>
      <c r="H62" s="274"/>
    </row>
    <row r="63" spans="1:8" s="276" customFormat="1" ht="38.25" customHeight="1">
      <c r="A63" s="428" t="s">
        <v>1191</v>
      </c>
      <c r="B63" s="428"/>
      <c r="C63" s="428"/>
      <c r="D63" s="428"/>
      <c r="E63" s="428"/>
      <c r="F63" s="428"/>
      <c r="G63" s="428"/>
      <c r="H63" s="274"/>
    </row>
    <row r="64" ht="29.25" customHeight="1">
      <c r="A64" s="273"/>
    </row>
    <row r="66" ht="9.75" customHeight="1">
      <c r="A66" s="273"/>
    </row>
    <row r="67" s="276" customFormat="1" ht="32.25" customHeight="1">
      <c r="H67" s="274"/>
    </row>
    <row r="290" ht="12.75">
      <c r="I290" s="284"/>
    </row>
  </sheetData>
  <sheetProtection/>
  <mergeCells count="47">
    <mergeCell ref="A60:G60"/>
    <mergeCell ref="A61:G61"/>
    <mergeCell ref="A62:G62"/>
    <mergeCell ref="A63:G63"/>
    <mergeCell ref="A50:H50"/>
    <mergeCell ref="A52:G52"/>
    <mergeCell ref="A54:H54"/>
    <mergeCell ref="A56:G56"/>
    <mergeCell ref="A57:G57"/>
    <mergeCell ref="A42:G42"/>
    <mergeCell ref="A43:G43"/>
    <mergeCell ref="A45:H45"/>
    <mergeCell ref="A47:G47"/>
    <mergeCell ref="A59:G59"/>
    <mergeCell ref="A48:G48"/>
    <mergeCell ref="A32:G32"/>
    <mergeCell ref="A33:G33"/>
    <mergeCell ref="A34:G34"/>
    <mergeCell ref="A30:H30"/>
    <mergeCell ref="A58:G58"/>
    <mergeCell ref="A36:H36"/>
    <mergeCell ref="A38:G38"/>
    <mergeCell ref="A39:G39"/>
    <mergeCell ref="A40:G40"/>
    <mergeCell ref="A41:G41"/>
    <mergeCell ref="A25:G25"/>
    <mergeCell ref="A26:G26"/>
    <mergeCell ref="A22:H22"/>
    <mergeCell ref="A27:G27"/>
    <mergeCell ref="A28:G28"/>
    <mergeCell ref="A29:G29"/>
    <mergeCell ref="B14:G14"/>
    <mergeCell ref="B15:G15"/>
    <mergeCell ref="B16:G16"/>
    <mergeCell ref="B17:G17"/>
    <mergeCell ref="B18:G18"/>
    <mergeCell ref="A24:G24"/>
    <mergeCell ref="A1:H1"/>
    <mergeCell ref="A3:H3"/>
    <mergeCell ref="A7:H7"/>
    <mergeCell ref="A5:G5"/>
    <mergeCell ref="B9:G9"/>
    <mergeCell ref="A20:H20"/>
    <mergeCell ref="B10:G10"/>
    <mergeCell ref="B11:G11"/>
    <mergeCell ref="B12:G12"/>
    <mergeCell ref="B13:G13"/>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15" max="6" man="1"/>
    <brk id="29" max="6"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5"/>
    </row>
    <row r="2" ht="12.75">
      <c r="A2" s="135" t="s">
        <v>16</v>
      </c>
    </row>
    <row r="3" ht="11.25" customHeight="1">
      <c r="A3" s="135"/>
    </row>
    <row r="4" spans="1:2" ht="11.25" customHeight="1">
      <c r="A4" s="110" t="s">
        <v>17</v>
      </c>
      <c r="B4" s="110" t="s">
        <v>18</v>
      </c>
    </row>
    <row r="5" spans="1:2" ht="11.25" customHeight="1">
      <c r="A5" s="110" t="s">
        <v>19</v>
      </c>
      <c r="B5" s="110" t="s">
        <v>20</v>
      </c>
    </row>
    <row r="6" spans="1:2" ht="11.25" customHeight="1">
      <c r="A6" s="110" t="s">
        <v>21</v>
      </c>
      <c r="B6" s="110" t="s">
        <v>22</v>
      </c>
    </row>
    <row r="7" spans="1:2" ht="11.25" customHeight="1">
      <c r="A7" s="110" t="s">
        <v>23</v>
      </c>
      <c r="B7" s="110" t="s">
        <v>24</v>
      </c>
    </row>
    <row r="8" spans="1:2" ht="11.25" customHeight="1">
      <c r="A8" s="110" t="s">
        <v>25</v>
      </c>
      <c r="B8" s="110" t="s">
        <v>26</v>
      </c>
    </row>
    <row r="9" spans="1:2" ht="11.25" customHeight="1">
      <c r="A9" s="110" t="s">
        <v>27</v>
      </c>
      <c r="B9" s="110" t="s">
        <v>28</v>
      </c>
    </row>
    <row r="10" spans="1:2" ht="11.25" customHeight="1">
      <c r="A10" s="110" t="s">
        <v>29</v>
      </c>
      <c r="B10" s="110" t="s">
        <v>30</v>
      </c>
    </row>
    <row r="11" spans="1:2" ht="11.25" customHeight="1">
      <c r="A11" s="110" t="s">
        <v>31</v>
      </c>
      <c r="B11" s="110" t="s">
        <v>32</v>
      </c>
    </row>
    <row r="12" spans="1:2" ht="11.25" customHeight="1">
      <c r="A12" s="110" t="s">
        <v>33</v>
      </c>
      <c r="B12" s="110" t="s">
        <v>34</v>
      </c>
    </row>
    <row r="13" spans="1:2" ht="11.25" customHeight="1">
      <c r="A13" s="110" t="s">
        <v>35</v>
      </c>
      <c r="B13" s="110" t="s">
        <v>36</v>
      </c>
    </row>
    <row r="14" spans="1:2" ht="11.25" customHeight="1">
      <c r="A14" s="110" t="s">
        <v>37</v>
      </c>
      <c r="B14" s="110" t="s">
        <v>38</v>
      </c>
    </row>
    <row r="15" spans="1:2" ht="11.25" customHeight="1">
      <c r="A15" s="110" t="s">
        <v>39</v>
      </c>
      <c r="B15" s="110" t="s">
        <v>40</v>
      </c>
    </row>
    <row r="16" spans="1:2" ht="11.25" customHeight="1">
      <c r="A16" s="110" t="s">
        <v>41</v>
      </c>
      <c r="B16" s="110" t="s">
        <v>42</v>
      </c>
    </row>
    <row r="17" spans="1:2" ht="11.25" customHeight="1">
      <c r="A17" s="110" t="s">
        <v>43</v>
      </c>
      <c r="B17" s="110" t="s">
        <v>44</v>
      </c>
    </row>
    <row r="18" spans="1:2" ht="11.25" customHeight="1">
      <c r="A18" s="110" t="s">
        <v>45</v>
      </c>
      <c r="B18" s="110" t="s">
        <v>46</v>
      </c>
    </row>
    <row r="19" spans="1:2" ht="11.25" customHeight="1">
      <c r="A19" s="110" t="s">
        <v>47</v>
      </c>
      <c r="B19" s="110" t="s">
        <v>48</v>
      </c>
    </row>
    <row r="20" spans="1:2" ht="11.25" customHeight="1">
      <c r="A20" s="110" t="s">
        <v>49</v>
      </c>
      <c r="B20" s="110" t="s">
        <v>50</v>
      </c>
    </row>
    <row r="21" spans="1:2" ht="11.25" customHeight="1">
      <c r="A21" s="110" t="s">
        <v>51</v>
      </c>
      <c r="B21" s="110" t="s">
        <v>52</v>
      </c>
    </row>
    <row r="22" spans="1:2" ht="11.25" customHeight="1">
      <c r="A22" s="110" t="s">
        <v>0</v>
      </c>
      <c r="B22" s="110" t="s">
        <v>1</v>
      </c>
    </row>
    <row r="23" spans="1:2" ht="11.25" customHeight="1">
      <c r="A23" s="110" t="s">
        <v>53</v>
      </c>
      <c r="B23" s="110" t="s">
        <v>54</v>
      </c>
    </row>
    <row r="24" spans="1:2" ht="11.25" customHeight="1">
      <c r="A24" s="110" t="s">
        <v>55</v>
      </c>
      <c r="B24" s="110" t="s">
        <v>56</v>
      </c>
    </row>
    <row r="25" spans="1:2" ht="11.25" customHeight="1">
      <c r="A25" s="110" t="s">
        <v>57</v>
      </c>
      <c r="B25" s="110" t="s">
        <v>58</v>
      </c>
    </row>
    <row r="26" spans="1:2" ht="11.25" customHeight="1">
      <c r="A26" s="110" t="s">
        <v>59</v>
      </c>
      <c r="B26" s="110" t="s">
        <v>60</v>
      </c>
    </row>
    <row r="27" spans="1:2" ht="11.25" customHeight="1">
      <c r="A27" s="110" t="s">
        <v>61</v>
      </c>
      <c r="B27" s="110" t="s">
        <v>62</v>
      </c>
    </row>
    <row r="28" spans="1:2" ht="11.25" customHeight="1">
      <c r="A28" s="110" t="s">
        <v>63</v>
      </c>
      <c r="B28" s="110" t="s">
        <v>64</v>
      </c>
    </row>
    <row r="29" spans="1:2" ht="11.25" customHeight="1">
      <c r="A29" s="110" t="s">
        <v>65</v>
      </c>
      <c r="B29" s="110" t="s">
        <v>66</v>
      </c>
    </row>
    <row r="30" spans="1:2" ht="11.25" customHeight="1">
      <c r="A30" s="110" t="s">
        <v>71</v>
      </c>
      <c r="B30" s="110" t="s">
        <v>72</v>
      </c>
    </row>
    <row r="31" spans="1:2" ht="11.25" customHeight="1">
      <c r="A31" s="110" t="s">
        <v>73</v>
      </c>
      <c r="B31" s="110" t="s">
        <v>74</v>
      </c>
    </row>
    <row r="32" spans="1:2" ht="11.25" customHeight="1">
      <c r="A32" s="110" t="s">
        <v>873</v>
      </c>
      <c r="B32" s="110" t="s">
        <v>75</v>
      </c>
    </row>
    <row r="33" spans="1:2" ht="11.25" customHeight="1">
      <c r="A33" s="110" t="s">
        <v>76</v>
      </c>
      <c r="B33" s="110" t="s">
        <v>77</v>
      </c>
    </row>
    <row r="34" spans="1:2" ht="11.25" customHeight="1">
      <c r="A34" s="110" t="s">
        <v>78</v>
      </c>
      <c r="B34" s="110" t="s">
        <v>79</v>
      </c>
    </row>
    <row r="35" spans="1:2" ht="11.25" customHeight="1">
      <c r="A35" s="110" t="s">
        <v>80</v>
      </c>
      <c r="B35" s="110" t="s">
        <v>81</v>
      </c>
    </row>
    <row r="36" spans="1:2" ht="11.25" customHeight="1">
      <c r="A36" s="110" t="s">
        <v>82</v>
      </c>
      <c r="B36" s="110" t="s">
        <v>83</v>
      </c>
    </row>
    <row r="37" spans="1:2" ht="11.25" customHeight="1">
      <c r="A37" s="110" t="s">
        <v>84</v>
      </c>
      <c r="B37" s="110" t="s">
        <v>85</v>
      </c>
    </row>
    <row r="38" spans="1:2" ht="11.25" customHeight="1">
      <c r="A38" s="110" t="s">
        <v>86</v>
      </c>
      <c r="B38" s="110" t="s">
        <v>87</v>
      </c>
    </row>
    <row r="39" spans="1:2" ht="11.25" customHeight="1">
      <c r="A39" s="110" t="s">
        <v>88</v>
      </c>
      <c r="B39" s="110" t="s">
        <v>89</v>
      </c>
    </row>
    <row r="40" spans="1:2" ht="11.25" customHeight="1">
      <c r="A40" s="110" t="s">
        <v>872</v>
      </c>
      <c r="B40" s="110" t="s">
        <v>90</v>
      </c>
    </row>
    <row r="41" spans="1:2" ht="11.25" customHeight="1">
      <c r="A41" s="110" t="s">
        <v>91</v>
      </c>
      <c r="B41" s="110" t="s">
        <v>92</v>
      </c>
    </row>
    <row r="42" spans="1:2" ht="11.25" customHeight="1">
      <c r="A42" s="110" t="s">
        <v>93</v>
      </c>
      <c r="B42" s="110" t="s">
        <v>94</v>
      </c>
    </row>
    <row r="43" spans="1:2" ht="11.25" customHeight="1">
      <c r="A43" s="110" t="s">
        <v>95</v>
      </c>
      <c r="B43" s="110" t="s">
        <v>96</v>
      </c>
    </row>
    <row r="44" spans="1:2" ht="11.25" customHeight="1">
      <c r="A44" s="110" t="s">
        <v>97</v>
      </c>
      <c r="B44" s="110" t="s">
        <v>98</v>
      </c>
    </row>
    <row r="45" spans="1:2" ht="11.25" customHeight="1">
      <c r="A45" s="110" t="s">
        <v>99</v>
      </c>
      <c r="B45" s="110" t="s">
        <v>100</v>
      </c>
    </row>
    <row r="46" spans="1:2" ht="11.25" customHeight="1">
      <c r="A46" s="110" t="s">
        <v>1260</v>
      </c>
      <c r="B46" s="110" t="s">
        <v>1261</v>
      </c>
    </row>
    <row r="47" spans="1:2" ht="11.25" customHeight="1">
      <c r="A47" s="110" t="s">
        <v>101</v>
      </c>
      <c r="B47" s="110" t="s">
        <v>102</v>
      </c>
    </row>
    <row r="48" spans="1:2" ht="11.25" customHeight="1">
      <c r="A48" s="110" t="s">
        <v>103</v>
      </c>
      <c r="B48" s="110" t="s">
        <v>104</v>
      </c>
    </row>
    <row r="49" spans="1:2" ht="11.25" customHeight="1">
      <c r="A49" s="110" t="s">
        <v>105</v>
      </c>
      <c r="B49" s="110" t="s">
        <v>106</v>
      </c>
    </row>
    <row r="50" spans="1:2" ht="11.25" customHeight="1">
      <c r="A50" s="110" t="s">
        <v>107</v>
      </c>
      <c r="B50" s="110" t="s">
        <v>108</v>
      </c>
    </row>
    <row r="51" ht="11.25" customHeight="1">
      <c r="A51" s="110"/>
    </row>
    <row r="52" ht="12.75">
      <c r="A52" s="135"/>
    </row>
    <row r="53" ht="12.75">
      <c r="A53" s="134"/>
    </row>
    <row r="54" ht="11.25" customHeight="1">
      <c r="A54" s="133"/>
    </row>
    <row r="55" ht="11.25" customHeight="1">
      <c r="A55" s="136"/>
    </row>
    <row r="56" ht="11.25" customHeight="1">
      <c r="A56" s="136"/>
    </row>
    <row r="57" ht="12.75">
      <c r="A57" s="11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90"/>
      <c r="B1" s="91"/>
      <c r="C1" s="91"/>
      <c r="D1" s="91"/>
      <c r="E1" s="91"/>
      <c r="F1" s="91"/>
      <c r="G1" s="91"/>
      <c r="H1" s="92"/>
      <c r="I1" s="430" t="s">
        <v>1192</v>
      </c>
      <c r="J1" s="430"/>
      <c r="K1" s="430"/>
      <c r="L1" s="430"/>
    </row>
    <row r="2" spans="1:12" ht="24.75" customHeight="1">
      <c r="A2" s="431" t="s">
        <v>947</v>
      </c>
      <c r="B2" s="431"/>
      <c r="C2" s="431"/>
      <c r="D2" s="431"/>
      <c r="E2" s="431"/>
      <c r="F2" s="431"/>
      <c r="G2" s="431"/>
      <c r="H2" s="431"/>
      <c r="I2" s="431"/>
      <c r="J2" s="431"/>
      <c r="K2" s="431"/>
      <c r="L2" s="431"/>
    </row>
    <row r="3" spans="1:12" ht="9.75" customHeight="1">
      <c r="A3" s="93"/>
      <c r="B3" s="146"/>
      <c r="C3" s="93"/>
      <c r="D3" s="93"/>
      <c r="E3" s="93"/>
      <c r="F3" s="93"/>
      <c r="G3" s="93"/>
      <c r="H3" s="93"/>
      <c r="I3" s="93"/>
      <c r="J3" s="93"/>
      <c r="K3" s="93"/>
      <c r="L3" s="93"/>
    </row>
    <row r="4" spans="1:12" ht="15.75">
      <c r="A4" s="94" t="s">
        <v>557</v>
      </c>
      <c r="B4" s="95">
        <v>1</v>
      </c>
      <c r="C4" s="95"/>
      <c r="D4" s="96" t="s">
        <v>358</v>
      </c>
      <c r="E4" s="94" t="s">
        <v>637</v>
      </c>
      <c r="F4" s="95">
        <v>314</v>
      </c>
      <c r="G4" s="95"/>
      <c r="H4" s="96" t="s">
        <v>427</v>
      </c>
      <c r="I4" s="97" t="s">
        <v>800</v>
      </c>
      <c r="J4" s="95">
        <v>625</v>
      </c>
      <c r="K4" s="95"/>
      <c r="L4" s="98" t="s">
        <v>949</v>
      </c>
    </row>
    <row r="5" spans="1:12" s="57" customFormat="1" ht="14.25" customHeight="1">
      <c r="A5" s="94" t="s">
        <v>558</v>
      </c>
      <c r="B5" s="95">
        <v>3</v>
      </c>
      <c r="C5" s="95"/>
      <c r="D5" s="96" t="s">
        <v>359</v>
      </c>
      <c r="E5" s="94" t="s">
        <v>638</v>
      </c>
      <c r="F5" s="95">
        <v>318</v>
      </c>
      <c r="G5" s="95"/>
      <c r="H5" s="96" t="s">
        <v>948</v>
      </c>
      <c r="I5" s="97"/>
      <c r="J5" s="95"/>
      <c r="K5" s="95"/>
      <c r="L5" s="98" t="s">
        <v>918</v>
      </c>
    </row>
    <row r="6" spans="1:12" s="57" customFormat="1" ht="14.25" customHeight="1">
      <c r="A6" s="94" t="s">
        <v>951</v>
      </c>
      <c r="B6" s="95">
        <v>4</v>
      </c>
      <c r="C6" s="95"/>
      <c r="D6" s="96" t="s">
        <v>952</v>
      </c>
      <c r="E6" s="94" t="s">
        <v>639</v>
      </c>
      <c r="F6" s="95">
        <v>322</v>
      </c>
      <c r="G6" s="95"/>
      <c r="H6" s="96" t="s">
        <v>950</v>
      </c>
      <c r="I6" s="97" t="s">
        <v>1034</v>
      </c>
      <c r="J6" s="95">
        <v>626</v>
      </c>
      <c r="K6" s="95"/>
      <c r="L6" s="98" t="s">
        <v>954</v>
      </c>
    </row>
    <row r="7" spans="1:12" s="57" customFormat="1" ht="14.25" customHeight="1">
      <c r="A7" s="94" t="s">
        <v>559</v>
      </c>
      <c r="B7" s="95">
        <v>5</v>
      </c>
      <c r="C7" s="95"/>
      <c r="D7" s="96" t="s">
        <v>360</v>
      </c>
      <c r="E7" s="94"/>
      <c r="F7" s="95"/>
      <c r="G7" s="95"/>
      <c r="H7" s="96" t="s">
        <v>953</v>
      </c>
      <c r="I7" s="97" t="s">
        <v>801</v>
      </c>
      <c r="J7" s="95">
        <v>628</v>
      </c>
      <c r="K7" s="95"/>
      <c r="L7" s="98" t="s">
        <v>140</v>
      </c>
    </row>
    <row r="8" spans="1:12" s="57" customFormat="1" ht="14.25" customHeight="1">
      <c r="A8" s="94" t="s">
        <v>560</v>
      </c>
      <c r="B8" s="95">
        <v>6</v>
      </c>
      <c r="C8" s="95"/>
      <c r="D8" s="96" t="s">
        <v>882</v>
      </c>
      <c r="E8" s="94" t="s">
        <v>640</v>
      </c>
      <c r="F8" s="95">
        <v>324</v>
      </c>
      <c r="G8" s="95"/>
      <c r="H8" s="96" t="s">
        <v>430</v>
      </c>
      <c r="I8" s="97" t="s">
        <v>802</v>
      </c>
      <c r="J8" s="95">
        <v>632</v>
      </c>
      <c r="K8" s="95"/>
      <c r="L8" s="98" t="s">
        <v>141</v>
      </c>
    </row>
    <row r="9" spans="1:12" s="57" customFormat="1" ht="14.25" customHeight="1">
      <c r="A9" s="94" t="s">
        <v>561</v>
      </c>
      <c r="B9" s="95">
        <v>7</v>
      </c>
      <c r="C9" s="95"/>
      <c r="D9" s="96" t="s">
        <v>361</v>
      </c>
      <c r="E9" s="94" t="s">
        <v>641</v>
      </c>
      <c r="F9" s="95">
        <v>328</v>
      </c>
      <c r="G9" s="95"/>
      <c r="H9" s="96" t="s">
        <v>431</v>
      </c>
      <c r="I9" s="97" t="s">
        <v>803</v>
      </c>
      <c r="J9" s="95">
        <v>636</v>
      </c>
      <c r="K9" s="95"/>
      <c r="L9" s="98" t="s">
        <v>142</v>
      </c>
    </row>
    <row r="10" spans="1:12" s="57" customFormat="1" ht="14.25" customHeight="1">
      <c r="A10" s="94" t="s">
        <v>562</v>
      </c>
      <c r="B10" s="95">
        <v>8</v>
      </c>
      <c r="C10" s="95"/>
      <c r="D10" s="96" t="s">
        <v>955</v>
      </c>
      <c r="E10" s="94" t="s">
        <v>642</v>
      </c>
      <c r="F10" s="95">
        <v>329</v>
      </c>
      <c r="G10" s="95"/>
      <c r="H10" s="96" t="s">
        <v>432</v>
      </c>
      <c r="I10" s="97" t="s">
        <v>804</v>
      </c>
      <c r="J10" s="95">
        <v>640</v>
      </c>
      <c r="K10" s="95"/>
      <c r="L10" s="98" t="s">
        <v>143</v>
      </c>
    </row>
    <row r="11" spans="1:12" s="57" customFormat="1" ht="14.25" customHeight="1">
      <c r="A11" s="94" t="s">
        <v>563</v>
      </c>
      <c r="B11" s="95">
        <v>9</v>
      </c>
      <c r="C11" s="95"/>
      <c r="D11" s="96" t="s">
        <v>362</v>
      </c>
      <c r="E11" s="94" t="s">
        <v>643</v>
      </c>
      <c r="F11" s="95">
        <v>330</v>
      </c>
      <c r="G11" s="95"/>
      <c r="H11" s="96" t="s">
        <v>433</v>
      </c>
      <c r="I11" s="97" t="s">
        <v>805</v>
      </c>
      <c r="J11" s="95">
        <v>644</v>
      </c>
      <c r="K11" s="95"/>
      <c r="L11" s="98" t="s">
        <v>144</v>
      </c>
    </row>
    <row r="12" spans="1:12" s="57" customFormat="1" ht="14.25" customHeight="1">
      <c r="A12" s="94" t="s">
        <v>564</v>
      </c>
      <c r="B12" s="95">
        <v>10</v>
      </c>
      <c r="C12" s="95"/>
      <c r="D12" s="96" t="s">
        <v>363</v>
      </c>
      <c r="E12" s="97" t="s">
        <v>644</v>
      </c>
      <c r="F12" s="95">
        <v>334</v>
      </c>
      <c r="G12" s="95"/>
      <c r="H12" s="96" t="s">
        <v>896</v>
      </c>
      <c r="I12" s="97" t="s">
        <v>806</v>
      </c>
      <c r="J12" s="95">
        <v>647</v>
      </c>
      <c r="K12" s="95"/>
      <c r="L12" s="98" t="s">
        <v>956</v>
      </c>
    </row>
    <row r="13" spans="1:12" s="57" customFormat="1" ht="14.25" customHeight="1">
      <c r="A13" s="94" t="s">
        <v>565</v>
      </c>
      <c r="B13" s="95">
        <v>11</v>
      </c>
      <c r="C13" s="95"/>
      <c r="D13" s="96" t="s">
        <v>364</v>
      </c>
      <c r="E13" s="97" t="s">
        <v>645</v>
      </c>
      <c r="F13" s="95">
        <v>336</v>
      </c>
      <c r="G13" s="95"/>
      <c r="H13" s="96" t="s">
        <v>434</v>
      </c>
      <c r="I13" s="97"/>
      <c r="J13" s="95"/>
      <c r="K13" s="95"/>
      <c r="L13" s="98" t="s">
        <v>919</v>
      </c>
    </row>
    <row r="14" spans="1:12" s="57" customFormat="1" ht="14.25" customHeight="1">
      <c r="A14" s="94" t="s">
        <v>566</v>
      </c>
      <c r="B14" s="95">
        <v>13</v>
      </c>
      <c r="C14" s="95"/>
      <c r="D14" s="96" t="s">
        <v>365</v>
      </c>
      <c r="E14" s="97" t="s">
        <v>646</v>
      </c>
      <c r="F14" s="95">
        <v>338</v>
      </c>
      <c r="G14" s="95"/>
      <c r="H14" s="96" t="s">
        <v>435</v>
      </c>
      <c r="I14" s="94" t="s">
        <v>807</v>
      </c>
      <c r="J14" s="95">
        <v>649</v>
      </c>
      <c r="K14" s="95"/>
      <c r="L14" s="98" t="s">
        <v>146</v>
      </c>
    </row>
    <row r="15" spans="1:12" s="57" customFormat="1" ht="14.25" customHeight="1">
      <c r="A15" s="94" t="s">
        <v>567</v>
      </c>
      <c r="B15" s="95">
        <v>14</v>
      </c>
      <c r="C15" s="95"/>
      <c r="D15" s="96" t="s">
        <v>366</v>
      </c>
      <c r="E15" s="97" t="s">
        <v>647</v>
      </c>
      <c r="F15" s="95">
        <v>342</v>
      </c>
      <c r="G15" s="95"/>
      <c r="H15" s="96" t="s">
        <v>436</v>
      </c>
      <c r="I15" s="94" t="s">
        <v>808</v>
      </c>
      <c r="J15" s="95">
        <v>653</v>
      </c>
      <c r="K15" s="95"/>
      <c r="L15" s="98" t="s">
        <v>147</v>
      </c>
    </row>
    <row r="16" spans="1:12" s="57" customFormat="1" ht="14.25" customHeight="1">
      <c r="A16" s="94" t="s">
        <v>568</v>
      </c>
      <c r="B16" s="95">
        <v>15</v>
      </c>
      <c r="C16" s="95"/>
      <c r="D16" s="96" t="s">
        <v>493</v>
      </c>
      <c r="E16" s="97" t="s">
        <v>648</v>
      </c>
      <c r="F16" s="95">
        <v>346</v>
      </c>
      <c r="G16" s="95"/>
      <c r="H16" s="96" t="s">
        <v>437</v>
      </c>
      <c r="I16" s="97" t="s">
        <v>809</v>
      </c>
      <c r="J16" s="95">
        <v>660</v>
      </c>
      <c r="K16" s="95"/>
      <c r="L16" s="98" t="s">
        <v>148</v>
      </c>
    </row>
    <row r="17" spans="1:12" s="57" customFormat="1" ht="14.25" customHeight="1">
      <c r="A17" s="94" t="s">
        <v>569</v>
      </c>
      <c r="B17" s="95">
        <v>17</v>
      </c>
      <c r="C17" s="95"/>
      <c r="D17" s="96" t="s">
        <v>370</v>
      </c>
      <c r="E17" s="97" t="s">
        <v>649</v>
      </c>
      <c r="F17" s="95">
        <v>350</v>
      </c>
      <c r="G17" s="95"/>
      <c r="H17" s="96" t="s">
        <v>438</v>
      </c>
      <c r="I17" s="97" t="s">
        <v>810</v>
      </c>
      <c r="J17" s="95">
        <v>662</v>
      </c>
      <c r="K17" s="95"/>
      <c r="L17" s="98" t="s">
        <v>149</v>
      </c>
    </row>
    <row r="18" spans="1:12" s="57" customFormat="1" ht="14.25" customHeight="1">
      <c r="A18" s="94" t="s">
        <v>570</v>
      </c>
      <c r="B18" s="95">
        <v>18</v>
      </c>
      <c r="C18" s="95"/>
      <c r="D18" s="96" t="s">
        <v>371</v>
      </c>
      <c r="E18" s="97" t="s">
        <v>650</v>
      </c>
      <c r="F18" s="95">
        <v>352</v>
      </c>
      <c r="G18" s="95"/>
      <c r="H18" s="96" t="s">
        <v>439</v>
      </c>
      <c r="I18" s="97" t="s">
        <v>811</v>
      </c>
      <c r="J18" s="95">
        <v>664</v>
      </c>
      <c r="K18" s="95"/>
      <c r="L18" s="98" t="s">
        <v>150</v>
      </c>
    </row>
    <row r="19" spans="1:12" s="57" customFormat="1" ht="14.25" customHeight="1">
      <c r="A19" s="94" t="s">
        <v>571</v>
      </c>
      <c r="B19" s="95">
        <v>20</v>
      </c>
      <c r="C19" s="95"/>
      <c r="D19" s="96" t="s">
        <v>372</v>
      </c>
      <c r="E19" s="97" t="s">
        <v>651</v>
      </c>
      <c r="F19" s="95">
        <v>355</v>
      </c>
      <c r="G19" s="95"/>
      <c r="H19" s="96" t="s">
        <v>957</v>
      </c>
      <c r="I19" s="97" t="s">
        <v>812</v>
      </c>
      <c r="J19" s="95">
        <v>666</v>
      </c>
      <c r="K19" s="95"/>
      <c r="L19" s="98" t="s">
        <v>151</v>
      </c>
    </row>
    <row r="20" spans="1:12" s="57" customFormat="1" ht="14.25" customHeight="1">
      <c r="A20" s="94" t="s">
        <v>572</v>
      </c>
      <c r="B20" s="95">
        <v>23</v>
      </c>
      <c r="C20" s="95"/>
      <c r="D20" s="96" t="s">
        <v>373</v>
      </c>
      <c r="E20" s="97" t="s">
        <v>652</v>
      </c>
      <c r="F20" s="95">
        <v>357</v>
      </c>
      <c r="G20" s="95"/>
      <c r="H20" s="96" t="s">
        <v>958</v>
      </c>
      <c r="I20" s="97" t="s">
        <v>813</v>
      </c>
      <c r="J20" s="95">
        <v>667</v>
      </c>
      <c r="K20" s="95"/>
      <c r="L20" s="98" t="s">
        <v>152</v>
      </c>
    </row>
    <row r="21" spans="1:12" s="57" customFormat="1" ht="14.25" customHeight="1">
      <c r="A21" s="94" t="s">
        <v>573</v>
      </c>
      <c r="B21" s="95">
        <v>24</v>
      </c>
      <c r="C21" s="95"/>
      <c r="D21" s="96" t="s">
        <v>374</v>
      </c>
      <c r="E21" s="97"/>
      <c r="F21" s="95"/>
      <c r="G21" s="95"/>
      <c r="H21" s="96" t="s">
        <v>1002</v>
      </c>
      <c r="I21" s="97" t="s">
        <v>814</v>
      </c>
      <c r="J21" s="95">
        <v>669</v>
      </c>
      <c r="K21" s="95"/>
      <c r="L21" s="98" t="s">
        <v>153</v>
      </c>
    </row>
    <row r="22" spans="1:12" s="57" customFormat="1" ht="14.25" customHeight="1">
      <c r="A22" s="94" t="s">
        <v>574</v>
      </c>
      <c r="B22" s="95">
        <v>28</v>
      </c>
      <c r="C22" s="95"/>
      <c r="D22" s="96" t="s">
        <v>375</v>
      </c>
      <c r="E22" s="97" t="s">
        <v>653</v>
      </c>
      <c r="F22" s="95">
        <v>366</v>
      </c>
      <c r="G22" s="95"/>
      <c r="H22" s="96" t="s">
        <v>442</v>
      </c>
      <c r="I22" s="97" t="s">
        <v>815</v>
      </c>
      <c r="J22" s="95">
        <v>672</v>
      </c>
      <c r="K22" s="95"/>
      <c r="L22" s="98" t="s">
        <v>154</v>
      </c>
    </row>
    <row r="23" spans="1:12" s="57" customFormat="1" ht="14.25" customHeight="1">
      <c r="A23" s="94" t="s">
        <v>575</v>
      </c>
      <c r="B23" s="95">
        <v>37</v>
      </c>
      <c r="C23" s="95"/>
      <c r="D23" s="96" t="s">
        <v>376</v>
      </c>
      <c r="E23" s="97" t="s">
        <v>654</v>
      </c>
      <c r="F23" s="95">
        <v>370</v>
      </c>
      <c r="G23" s="95"/>
      <c r="H23" s="96" t="s">
        <v>443</v>
      </c>
      <c r="I23" s="97" t="s">
        <v>816</v>
      </c>
      <c r="J23" s="95">
        <v>675</v>
      </c>
      <c r="K23" s="95"/>
      <c r="L23" s="98" t="s">
        <v>155</v>
      </c>
    </row>
    <row r="24" spans="1:12" s="57" customFormat="1" ht="14.25" customHeight="1">
      <c r="A24" s="94" t="s">
        <v>576</v>
      </c>
      <c r="B24" s="95">
        <v>39</v>
      </c>
      <c r="C24" s="95"/>
      <c r="D24" s="96" t="s">
        <v>377</v>
      </c>
      <c r="E24" s="97" t="s">
        <v>655</v>
      </c>
      <c r="F24" s="95">
        <v>373</v>
      </c>
      <c r="G24" s="95"/>
      <c r="H24" s="96" t="s">
        <v>444</v>
      </c>
      <c r="I24" s="97" t="s">
        <v>817</v>
      </c>
      <c r="J24" s="95">
        <v>676</v>
      </c>
      <c r="K24" s="95"/>
      <c r="L24" s="98" t="s">
        <v>156</v>
      </c>
    </row>
    <row r="25" spans="1:12" s="57" customFormat="1" ht="14.25" customHeight="1">
      <c r="A25" s="94" t="s">
        <v>577</v>
      </c>
      <c r="B25" s="95">
        <v>41</v>
      </c>
      <c r="C25" s="95"/>
      <c r="D25" s="96" t="s">
        <v>959</v>
      </c>
      <c r="E25" s="97" t="s">
        <v>656</v>
      </c>
      <c r="F25" s="95">
        <v>375</v>
      </c>
      <c r="G25" s="95"/>
      <c r="H25" s="96" t="s">
        <v>445</v>
      </c>
      <c r="I25" s="97" t="s">
        <v>818</v>
      </c>
      <c r="J25" s="95">
        <v>680</v>
      </c>
      <c r="K25" s="95"/>
      <c r="L25" s="98" t="s">
        <v>157</v>
      </c>
    </row>
    <row r="26" spans="1:12" s="57" customFormat="1" ht="14.25" customHeight="1">
      <c r="A26" s="94" t="s">
        <v>578</v>
      </c>
      <c r="B26" s="95">
        <v>43</v>
      </c>
      <c r="C26" s="95"/>
      <c r="D26" s="96" t="s">
        <v>378</v>
      </c>
      <c r="E26" s="97" t="s">
        <v>657</v>
      </c>
      <c r="F26" s="95">
        <v>377</v>
      </c>
      <c r="G26" s="95"/>
      <c r="H26" s="96" t="s">
        <v>446</v>
      </c>
      <c r="I26" s="97" t="s">
        <v>819</v>
      </c>
      <c r="J26" s="95">
        <v>684</v>
      </c>
      <c r="K26" s="95"/>
      <c r="L26" s="98" t="s">
        <v>960</v>
      </c>
    </row>
    <row r="27" spans="1:12" s="57" customFormat="1" ht="14.25" customHeight="1">
      <c r="A27" s="94" t="s">
        <v>579</v>
      </c>
      <c r="B27" s="95">
        <v>44</v>
      </c>
      <c r="C27" s="95"/>
      <c r="D27" s="96" t="s">
        <v>379</v>
      </c>
      <c r="E27" s="97" t="s">
        <v>658</v>
      </c>
      <c r="F27" s="95">
        <v>378</v>
      </c>
      <c r="G27" s="95"/>
      <c r="H27" s="96" t="s">
        <v>447</v>
      </c>
      <c r="L27" s="99" t="s">
        <v>920</v>
      </c>
    </row>
    <row r="28" spans="1:12" s="57" customFormat="1" ht="14.25" customHeight="1">
      <c r="A28" s="94" t="s">
        <v>580</v>
      </c>
      <c r="B28" s="95">
        <v>45</v>
      </c>
      <c r="C28" s="95"/>
      <c r="D28" s="96" t="s">
        <v>936</v>
      </c>
      <c r="E28" s="97" t="s">
        <v>659</v>
      </c>
      <c r="F28" s="95">
        <v>382</v>
      </c>
      <c r="G28" s="95"/>
      <c r="H28" s="96" t="s">
        <v>448</v>
      </c>
      <c r="I28" s="57" t="s">
        <v>820</v>
      </c>
      <c r="J28" s="100">
        <v>690</v>
      </c>
      <c r="L28" s="99" t="s">
        <v>159</v>
      </c>
    </row>
    <row r="29" spans="1:12" s="57" customFormat="1" ht="14.25" customHeight="1">
      <c r="A29" s="94" t="s">
        <v>581</v>
      </c>
      <c r="B29" s="95">
        <v>46</v>
      </c>
      <c r="C29" s="95"/>
      <c r="D29" s="96" t="s">
        <v>380</v>
      </c>
      <c r="E29" s="97" t="s">
        <v>660</v>
      </c>
      <c r="F29" s="95">
        <v>386</v>
      </c>
      <c r="G29" s="95"/>
      <c r="H29" s="96" t="s">
        <v>449</v>
      </c>
      <c r="I29" s="57" t="s">
        <v>821</v>
      </c>
      <c r="J29" s="100">
        <v>696</v>
      </c>
      <c r="L29" s="99" t="s">
        <v>160</v>
      </c>
    </row>
    <row r="30" spans="1:12" s="57" customFormat="1" ht="14.25" customHeight="1">
      <c r="A30" s="94" t="s">
        <v>582</v>
      </c>
      <c r="B30" s="95">
        <v>47</v>
      </c>
      <c r="C30" s="95"/>
      <c r="D30" s="96" t="s">
        <v>381</v>
      </c>
      <c r="E30" s="97" t="s">
        <v>661</v>
      </c>
      <c r="F30" s="95">
        <v>388</v>
      </c>
      <c r="G30" s="95"/>
      <c r="H30" s="96" t="s">
        <v>961</v>
      </c>
      <c r="I30" s="57" t="s">
        <v>822</v>
      </c>
      <c r="J30" s="100">
        <v>700</v>
      </c>
      <c r="L30" s="99" t="s">
        <v>161</v>
      </c>
    </row>
    <row r="31" spans="1:12" s="57" customFormat="1" ht="14.25" customHeight="1">
      <c r="A31" s="97" t="s">
        <v>583</v>
      </c>
      <c r="B31" s="95">
        <v>52</v>
      </c>
      <c r="C31" s="95"/>
      <c r="D31" s="96" t="s">
        <v>962</v>
      </c>
      <c r="E31" s="97" t="s">
        <v>662</v>
      </c>
      <c r="F31" s="95">
        <v>389</v>
      </c>
      <c r="G31" s="95"/>
      <c r="H31" s="96" t="s">
        <v>450</v>
      </c>
      <c r="I31" s="57" t="s">
        <v>823</v>
      </c>
      <c r="J31" s="100">
        <v>701</v>
      </c>
      <c r="L31" s="99" t="s">
        <v>162</v>
      </c>
    </row>
    <row r="32" spans="1:12" s="57" customFormat="1" ht="14.25" customHeight="1">
      <c r="A32" s="94" t="s">
        <v>584</v>
      </c>
      <c r="B32" s="95">
        <v>53</v>
      </c>
      <c r="C32" s="95"/>
      <c r="D32" s="96" t="s">
        <v>382</v>
      </c>
      <c r="E32" s="97" t="s">
        <v>663</v>
      </c>
      <c r="F32" s="95">
        <v>391</v>
      </c>
      <c r="G32" s="95"/>
      <c r="H32" s="96" t="s">
        <v>451</v>
      </c>
      <c r="I32" s="57" t="s">
        <v>824</v>
      </c>
      <c r="J32" s="100">
        <v>703</v>
      </c>
      <c r="L32" s="99" t="s">
        <v>163</v>
      </c>
    </row>
    <row r="33" spans="1:12" s="57" customFormat="1" ht="14.25" customHeight="1">
      <c r="A33" s="94" t="s">
        <v>585</v>
      </c>
      <c r="B33" s="95">
        <v>54</v>
      </c>
      <c r="C33" s="95"/>
      <c r="D33" s="96" t="s">
        <v>383</v>
      </c>
      <c r="E33" s="97" t="s">
        <v>664</v>
      </c>
      <c r="F33" s="95">
        <v>393</v>
      </c>
      <c r="G33" s="95"/>
      <c r="H33" s="96" t="s">
        <v>452</v>
      </c>
      <c r="I33" s="57" t="s">
        <v>825</v>
      </c>
      <c r="J33" s="100">
        <v>706</v>
      </c>
      <c r="L33" s="99" t="s">
        <v>164</v>
      </c>
    </row>
    <row r="34" spans="1:12" s="57" customFormat="1" ht="14.25" customHeight="1">
      <c r="A34" s="94" t="s">
        <v>586</v>
      </c>
      <c r="B34" s="95">
        <v>55</v>
      </c>
      <c r="C34" s="95"/>
      <c r="D34" s="96" t="s">
        <v>384</v>
      </c>
      <c r="E34" s="97" t="s">
        <v>665</v>
      </c>
      <c r="F34" s="95">
        <v>395</v>
      </c>
      <c r="G34" s="95"/>
      <c r="H34" s="96" t="s">
        <v>453</v>
      </c>
      <c r="I34" s="57" t="s">
        <v>826</v>
      </c>
      <c r="J34" s="100">
        <v>708</v>
      </c>
      <c r="L34" s="99" t="s">
        <v>165</v>
      </c>
    </row>
    <row r="35" spans="1:12" s="57" customFormat="1" ht="14.25" customHeight="1">
      <c r="A35" s="94" t="s">
        <v>587</v>
      </c>
      <c r="B35" s="95">
        <v>60</v>
      </c>
      <c r="C35" s="95"/>
      <c r="D35" s="96" t="s">
        <v>385</v>
      </c>
      <c r="E35" s="97" t="s">
        <v>666</v>
      </c>
      <c r="F35" s="95">
        <v>400</v>
      </c>
      <c r="G35" s="95"/>
      <c r="H35" s="96" t="s">
        <v>454</v>
      </c>
      <c r="I35" s="57" t="s">
        <v>827</v>
      </c>
      <c r="J35" s="100">
        <v>716</v>
      </c>
      <c r="L35" s="99" t="s">
        <v>166</v>
      </c>
    </row>
    <row r="36" spans="1:12" s="57" customFormat="1" ht="14.25" customHeight="1">
      <c r="A36" s="94" t="s">
        <v>588</v>
      </c>
      <c r="B36" s="95">
        <v>61</v>
      </c>
      <c r="C36" s="95"/>
      <c r="D36" s="96" t="s">
        <v>386</v>
      </c>
      <c r="E36" s="97" t="s">
        <v>667</v>
      </c>
      <c r="F36" s="95">
        <v>404</v>
      </c>
      <c r="G36" s="95"/>
      <c r="H36" s="96" t="s">
        <v>455</v>
      </c>
      <c r="I36" s="57" t="s">
        <v>828</v>
      </c>
      <c r="J36" s="100">
        <v>720</v>
      </c>
      <c r="L36" s="99" t="s">
        <v>167</v>
      </c>
    </row>
    <row r="37" spans="1:12" s="57" customFormat="1" ht="14.25" customHeight="1">
      <c r="A37" s="94" t="s">
        <v>589</v>
      </c>
      <c r="B37" s="95">
        <v>63</v>
      </c>
      <c r="C37" s="95"/>
      <c r="D37" s="96" t="s">
        <v>387</v>
      </c>
      <c r="E37" s="97" t="s">
        <v>668</v>
      </c>
      <c r="F37" s="95">
        <v>406</v>
      </c>
      <c r="G37" s="95"/>
      <c r="H37" s="96" t="s">
        <v>963</v>
      </c>
      <c r="I37" s="97" t="s">
        <v>829</v>
      </c>
      <c r="J37" s="95">
        <v>724</v>
      </c>
      <c r="K37" s="95"/>
      <c r="L37" s="98" t="s">
        <v>964</v>
      </c>
    </row>
    <row r="38" spans="1:12" s="57" customFormat="1" ht="14.25" customHeight="1">
      <c r="A38" s="94" t="s">
        <v>590</v>
      </c>
      <c r="B38" s="95">
        <v>64</v>
      </c>
      <c r="C38" s="95"/>
      <c r="D38" s="96" t="s">
        <v>388</v>
      </c>
      <c r="E38" s="97" t="s">
        <v>669</v>
      </c>
      <c r="F38" s="95">
        <v>408</v>
      </c>
      <c r="G38" s="95"/>
      <c r="H38" s="96" t="s">
        <v>456</v>
      </c>
      <c r="L38" s="99" t="s">
        <v>921</v>
      </c>
    </row>
    <row r="39" spans="1:12" s="57" customFormat="1" ht="14.25" customHeight="1">
      <c r="A39" s="94" t="s">
        <v>591</v>
      </c>
      <c r="B39" s="95">
        <v>66</v>
      </c>
      <c r="C39" s="95"/>
      <c r="D39" s="96" t="s">
        <v>965</v>
      </c>
      <c r="E39" s="97" t="s">
        <v>670</v>
      </c>
      <c r="F39" s="95">
        <v>412</v>
      </c>
      <c r="G39" s="95"/>
      <c r="H39" s="96" t="s">
        <v>457</v>
      </c>
      <c r="I39" s="97" t="s">
        <v>830</v>
      </c>
      <c r="J39" s="95">
        <v>728</v>
      </c>
      <c r="K39" s="95"/>
      <c r="L39" s="98" t="s">
        <v>169</v>
      </c>
    </row>
    <row r="40" spans="1:12" s="57" customFormat="1" ht="14.25" customHeight="1">
      <c r="A40" s="94" t="s">
        <v>592</v>
      </c>
      <c r="B40" s="95">
        <v>68</v>
      </c>
      <c r="C40" s="95"/>
      <c r="D40" s="96" t="s">
        <v>389</v>
      </c>
      <c r="E40" s="94" t="s">
        <v>671</v>
      </c>
      <c r="F40" s="100">
        <v>413</v>
      </c>
      <c r="H40" s="96" t="s">
        <v>458</v>
      </c>
      <c r="I40" s="97" t="s">
        <v>831</v>
      </c>
      <c r="J40" s="95">
        <v>732</v>
      </c>
      <c r="K40" s="95"/>
      <c r="L40" s="98" t="s">
        <v>170</v>
      </c>
    </row>
    <row r="41" spans="1:12" s="57" customFormat="1" ht="14.25" customHeight="1">
      <c r="A41" s="94" t="s">
        <v>593</v>
      </c>
      <c r="B41" s="95">
        <v>70</v>
      </c>
      <c r="C41" s="95"/>
      <c r="D41" s="96" t="s">
        <v>390</v>
      </c>
      <c r="E41" s="97" t="s">
        <v>672</v>
      </c>
      <c r="F41" s="95">
        <v>416</v>
      </c>
      <c r="G41" s="95"/>
      <c r="H41" s="96" t="s">
        <v>459</v>
      </c>
      <c r="I41" s="97" t="s">
        <v>832</v>
      </c>
      <c r="J41" s="95">
        <v>736</v>
      </c>
      <c r="K41" s="95"/>
      <c r="L41" s="98" t="s">
        <v>171</v>
      </c>
    </row>
    <row r="42" spans="1:12" s="57" customFormat="1" ht="14.25" customHeight="1">
      <c r="A42" s="94" t="s">
        <v>594</v>
      </c>
      <c r="B42" s="95">
        <v>72</v>
      </c>
      <c r="C42" s="95"/>
      <c r="D42" s="96" t="s">
        <v>391</v>
      </c>
      <c r="E42" s="97" t="s">
        <v>673</v>
      </c>
      <c r="F42" s="95">
        <v>421</v>
      </c>
      <c r="G42" s="95"/>
      <c r="H42" s="96" t="s">
        <v>460</v>
      </c>
      <c r="I42" s="97" t="s">
        <v>833</v>
      </c>
      <c r="J42" s="95">
        <v>740</v>
      </c>
      <c r="K42" s="95"/>
      <c r="L42" s="98" t="s">
        <v>172</v>
      </c>
    </row>
    <row r="43" spans="1:12" s="57" customFormat="1" ht="14.25" customHeight="1">
      <c r="A43" s="94" t="s">
        <v>595</v>
      </c>
      <c r="B43" s="95">
        <v>73</v>
      </c>
      <c r="C43" s="95"/>
      <c r="D43" s="96" t="s">
        <v>392</v>
      </c>
      <c r="E43" s="97" t="s">
        <v>674</v>
      </c>
      <c r="F43" s="95">
        <v>424</v>
      </c>
      <c r="G43" s="95"/>
      <c r="H43" s="96" t="s">
        <v>461</v>
      </c>
      <c r="I43" s="97" t="s">
        <v>834</v>
      </c>
      <c r="J43" s="95">
        <v>743</v>
      </c>
      <c r="K43" s="95"/>
      <c r="L43" s="98" t="s">
        <v>173</v>
      </c>
    </row>
    <row r="44" spans="1:12" s="57" customFormat="1" ht="14.25" customHeight="1">
      <c r="A44" s="94" t="s">
        <v>596</v>
      </c>
      <c r="B44" s="95">
        <v>74</v>
      </c>
      <c r="C44" s="95"/>
      <c r="D44" s="96" t="s">
        <v>393</v>
      </c>
      <c r="E44" s="97" t="s">
        <v>675</v>
      </c>
      <c r="F44" s="95">
        <v>428</v>
      </c>
      <c r="G44" s="95"/>
      <c r="H44" s="96" t="s">
        <v>462</v>
      </c>
      <c r="I44" s="57" t="s">
        <v>835</v>
      </c>
      <c r="J44" s="100">
        <v>800</v>
      </c>
      <c r="L44" s="99" t="s">
        <v>174</v>
      </c>
    </row>
    <row r="45" spans="1:12" s="57" customFormat="1" ht="14.25" customHeight="1">
      <c r="A45" s="94" t="s">
        <v>597</v>
      </c>
      <c r="B45" s="95">
        <v>75</v>
      </c>
      <c r="C45" s="95"/>
      <c r="D45" s="96" t="s">
        <v>881</v>
      </c>
      <c r="E45" s="97" t="s">
        <v>676</v>
      </c>
      <c r="F45" s="95">
        <v>432</v>
      </c>
      <c r="G45" s="95"/>
      <c r="H45" s="96" t="s">
        <v>463</v>
      </c>
      <c r="I45" s="57" t="s">
        <v>836</v>
      </c>
      <c r="J45" s="100">
        <v>801</v>
      </c>
      <c r="L45" s="99" t="s">
        <v>175</v>
      </c>
    </row>
    <row r="46" spans="1:12" s="57" customFormat="1" ht="14.25" customHeight="1">
      <c r="A46" s="97" t="s">
        <v>598</v>
      </c>
      <c r="B46" s="95">
        <v>76</v>
      </c>
      <c r="C46" s="95"/>
      <c r="D46" s="96" t="s">
        <v>394</v>
      </c>
      <c r="E46" s="97" t="s">
        <v>677</v>
      </c>
      <c r="F46" s="95">
        <v>436</v>
      </c>
      <c r="G46" s="95"/>
      <c r="H46" s="96" t="s">
        <v>464</v>
      </c>
      <c r="I46" s="57" t="s">
        <v>837</v>
      </c>
      <c r="J46" s="100">
        <v>803</v>
      </c>
      <c r="L46" s="99" t="s">
        <v>176</v>
      </c>
    </row>
    <row r="47" spans="1:12" s="57" customFormat="1" ht="14.25" customHeight="1">
      <c r="A47" s="97" t="s">
        <v>599</v>
      </c>
      <c r="B47" s="95">
        <v>77</v>
      </c>
      <c r="C47" s="95"/>
      <c r="D47" s="96" t="s">
        <v>395</v>
      </c>
      <c r="E47" s="97" t="s">
        <v>678</v>
      </c>
      <c r="F47" s="95">
        <v>442</v>
      </c>
      <c r="G47" s="95"/>
      <c r="H47" s="96" t="s">
        <v>465</v>
      </c>
      <c r="I47" s="57" t="s">
        <v>838</v>
      </c>
      <c r="J47" s="100">
        <v>804</v>
      </c>
      <c r="L47" s="99" t="s">
        <v>177</v>
      </c>
    </row>
    <row r="48" spans="1:12" s="57" customFormat="1" ht="14.25" customHeight="1">
      <c r="A48" s="97" t="s">
        <v>600</v>
      </c>
      <c r="B48" s="95">
        <v>78</v>
      </c>
      <c r="C48" s="95"/>
      <c r="D48" s="96" t="s">
        <v>396</v>
      </c>
      <c r="E48" s="97" t="s">
        <v>679</v>
      </c>
      <c r="F48" s="95">
        <v>446</v>
      </c>
      <c r="G48" s="95"/>
      <c r="H48" s="96" t="s">
        <v>466</v>
      </c>
      <c r="I48" s="57" t="s">
        <v>839</v>
      </c>
      <c r="J48" s="100">
        <v>806</v>
      </c>
      <c r="L48" s="99" t="s">
        <v>178</v>
      </c>
    </row>
    <row r="49" spans="1:12" s="57" customFormat="1" ht="14.25" customHeight="1">
      <c r="A49" s="97" t="s">
        <v>601</v>
      </c>
      <c r="B49" s="95">
        <v>79</v>
      </c>
      <c r="C49" s="95"/>
      <c r="D49" s="96" t="s">
        <v>397</v>
      </c>
      <c r="E49" s="97" t="s">
        <v>680</v>
      </c>
      <c r="F49" s="95">
        <v>448</v>
      </c>
      <c r="G49" s="95"/>
      <c r="H49" s="96" t="s">
        <v>467</v>
      </c>
      <c r="I49" s="57" t="s">
        <v>840</v>
      </c>
      <c r="J49" s="100">
        <v>807</v>
      </c>
      <c r="L49" s="99" t="s">
        <v>179</v>
      </c>
    </row>
    <row r="50" spans="1:12" s="57" customFormat="1" ht="14.25" customHeight="1">
      <c r="A50" s="97" t="s">
        <v>602</v>
      </c>
      <c r="B50" s="95">
        <v>80</v>
      </c>
      <c r="C50" s="95"/>
      <c r="D50" s="96" t="s">
        <v>398</v>
      </c>
      <c r="E50" s="97" t="s">
        <v>681</v>
      </c>
      <c r="F50" s="95">
        <v>449</v>
      </c>
      <c r="G50" s="95"/>
      <c r="H50" s="96" t="s">
        <v>468</v>
      </c>
      <c r="I50" s="57" t="s">
        <v>841</v>
      </c>
      <c r="J50" s="100">
        <v>809</v>
      </c>
      <c r="L50" s="99" t="s">
        <v>180</v>
      </c>
    </row>
    <row r="51" spans="1:12" s="57" customFormat="1" ht="14.25" customHeight="1">
      <c r="A51" s="97" t="s">
        <v>603</v>
      </c>
      <c r="B51" s="95">
        <v>81</v>
      </c>
      <c r="C51" s="95"/>
      <c r="D51" s="96" t="s">
        <v>399</v>
      </c>
      <c r="E51" s="97" t="s">
        <v>682</v>
      </c>
      <c r="F51" s="95">
        <v>452</v>
      </c>
      <c r="G51" s="95"/>
      <c r="H51" s="96" t="s">
        <v>469</v>
      </c>
      <c r="I51" s="57" t="s">
        <v>842</v>
      </c>
      <c r="J51" s="100">
        <v>811</v>
      </c>
      <c r="L51" s="99" t="s">
        <v>181</v>
      </c>
    </row>
    <row r="52" spans="1:12" s="57" customFormat="1" ht="14.25" customHeight="1">
      <c r="A52" s="97" t="s">
        <v>604</v>
      </c>
      <c r="B52" s="95">
        <v>82</v>
      </c>
      <c r="C52" s="95"/>
      <c r="D52" s="96" t="s">
        <v>400</v>
      </c>
      <c r="E52" s="97" t="s">
        <v>683</v>
      </c>
      <c r="F52" s="95">
        <v>453</v>
      </c>
      <c r="G52" s="95"/>
      <c r="H52" s="96" t="s">
        <v>470</v>
      </c>
      <c r="I52" s="57" t="s">
        <v>843</v>
      </c>
      <c r="J52" s="100">
        <v>812</v>
      </c>
      <c r="L52" s="99" t="s">
        <v>182</v>
      </c>
    </row>
    <row r="53" spans="1:12" s="57" customFormat="1" ht="14.25" customHeight="1">
      <c r="A53" s="94" t="s">
        <v>605</v>
      </c>
      <c r="B53" s="95">
        <v>83</v>
      </c>
      <c r="C53" s="95"/>
      <c r="D53" s="96" t="s">
        <v>1035</v>
      </c>
      <c r="E53" s="97" t="s">
        <v>684</v>
      </c>
      <c r="F53" s="95">
        <v>454</v>
      </c>
      <c r="G53" s="95"/>
      <c r="H53" s="96" t="s">
        <v>471</v>
      </c>
      <c r="I53" s="57" t="s">
        <v>844</v>
      </c>
      <c r="J53" s="100">
        <v>813</v>
      </c>
      <c r="L53" s="99" t="s">
        <v>966</v>
      </c>
    </row>
    <row r="54" spans="1:12" s="57" customFormat="1" ht="14.25" customHeight="1">
      <c r="A54" s="94" t="s">
        <v>606</v>
      </c>
      <c r="B54" s="95">
        <v>91</v>
      </c>
      <c r="C54" s="95"/>
      <c r="D54" s="96" t="s">
        <v>401</v>
      </c>
      <c r="E54" s="97" t="s">
        <v>685</v>
      </c>
      <c r="F54" s="95">
        <v>456</v>
      </c>
      <c r="G54" s="95"/>
      <c r="H54" s="96" t="s">
        <v>472</v>
      </c>
      <c r="I54" s="57" t="s">
        <v>845</v>
      </c>
      <c r="J54" s="100">
        <v>815</v>
      </c>
      <c r="L54" s="99" t="s">
        <v>184</v>
      </c>
    </row>
    <row r="55" spans="1:12" s="57" customFormat="1" ht="14.25" customHeight="1">
      <c r="A55" s="94" t="s">
        <v>607</v>
      </c>
      <c r="B55" s="95">
        <v>92</v>
      </c>
      <c r="C55" s="95"/>
      <c r="D55" s="96" t="s">
        <v>402</v>
      </c>
      <c r="E55" s="97" t="s">
        <v>686</v>
      </c>
      <c r="F55" s="95">
        <v>457</v>
      </c>
      <c r="G55" s="95"/>
      <c r="H55" s="96" t="s">
        <v>967</v>
      </c>
      <c r="I55" s="57" t="s">
        <v>846</v>
      </c>
      <c r="J55" s="100">
        <v>816</v>
      </c>
      <c r="L55" s="99" t="s">
        <v>185</v>
      </c>
    </row>
    <row r="56" spans="1:12" s="57" customFormat="1" ht="14.25" customHeight="1">
      <c r="A56" s="94" t="s">
        <v>608</v>
      </c>
      <c r="B56" s="95">
        <v>93</v>
      </c>
      <c r="C56" s="95"/>
      <c r="D56" s="96" t="s">
        <v>403</v>
      </c>
      <c r="E56" s="97"/>
      <c r="F56" s="95"/>
      <c r="G56" s="95"/>
      <c r="H56" s="96" t="s">
        <v>922</v>
      </c>
      <c r="I56" s="57" t="s">
        <v>847</v>
      </c>
      <c r="J56" s="100">
        <v>817</v>
      </c>
      <c r="L56" s="99" t="s">
        <v>186</v>
      </c>
    </row>
    <row r="57" spans="1:12" s="57" customFormat="1" ht="14.25" customHeight="1">
      <c r="A57" s="94" t="s">
        <v>1007</v>
      </c>
      <c r="B57" s="95">
        <v>95</v>
      </c>
      <c r="C57" s="95"/>
      <c r="D57" s="96" t="s">
        <v>892</v>
      </c>
      <c r="E57" s="97" t="s">
        <v>687</v>
      </c>
      <c r="F57" s="95">
        <v>459</v>
      </c>
      <c r="G57" s="95"/>
      <c r="H57" s="96" t="s">
        <v>474</v>
      </c>
      <c r="I57" s="57" t="s">
        <v>848</v>
      </c>
      <c r="J57" s="100">
        <v>819</v>
      </c>
      <c r="L57" s="99" t="s">
        <v>187</v>
      </c>
    </row>
    <row r="58" spans="1:12" s="57" customFormat="1" ht="14.25" customHeight="1">
      <c r="A58" s="94" t="s">
        <v>609</v>
      </c>
      <c r="B58" s="95">
        <v>96</v>
      </c>
      <c r="C58" s="95"/>
      <c r="D58" s="96" t="s">
        <v>968</v>
      </c>
      <c r="E58" s="97" t="s">
        <v>689</v>
      </c>
      <c r="F58" s="95">
        <v>460</v>
      </c>
      <c r="G58" s="95"/>
      <c r="H58" s="96" t="s">
        <v>475</v>
      </c>
      <c r="I58" s="57" t="s">
        <v>849</v>
      </c>
      <c r="J58" s="100">
        <v>820</v>
      </c>
      <c r="L58" s="99" t="s">
        <v>969</v>
      </c>
    </row>
    <row r="59" spans="1:12" s="57" customFormat="1" ht="14.25" customHeight="1">
      <c r="A59" s="94"/>
      <c r="B59" s="95"/>
      <c r="C59" s="95"/>
      <c r="D59" s="96" t="s">
        <v>970</v>
      </c>
      <c r="E59" s="97" t="s">
        <v>690</v>
      </c>
      <c r="F59" s="95">
        <v>463</v>
      </c>
      <c r="G59" s="95"/>
      <c r="H59" s="96" t="s">
        <v>476</v>
      </c>
      <c r="I59" s="57" t="s">
        <v>850</v>
      </c>
      <c r="J59" s="100">
        <v>822</v>
      </c>
      <c r="L59" s="99" t="s">
        <v>971</v>
      </c>
    </row>
    <row r="60" spans="1:12" s="57" customFormat="1" ht="14.25" customHeight="1">
      <c r="A60" s="94" t="s">
        <v>923</v>
      </c>
      <c r="B60" s="95">
        <v>97</v>
      </c>
      <c r="C60" s="95"/>
      <c r="D60" s="96" t="s">
        <v>893</v>
      </c>
      <c r="E60" s="97" t="s">
        <v>691</v>
      </c>
      <c r="F60" s="95">
        <v>464</v>
      </c>
      <c r="G60" s="95"/>
      <c r="H60" s="96" t="s">
        <v>477</v>
      </c>
      <c r="I60" s="97" t="s">
        <v>851</v>
      </c>
      <c r="J60" s="95">
        <v>823</v>
      </c>
      <c r="K60" s="95"/>
      <c r="L60" s="99" t="s">
        <v>972</v>
      </c>
    </row>
    <row r="61" spans="1:12" s="57" customFormat="1" ht="14.25" customHeight="1">
      <c r="A61" s="94" t="s">
        <v>1008</v>
      </c>
      <c r="B61" s="95">
        <v>98</v>
      </c>
      <c r="C61" s="95"/>
      <c r="D61" s="285" t="s">
        <v>894</v>
      </c>
      <c r="E61" s="97" t="s">
        <v>772</v>
      </c>
      <c r="F61" s="95">
        <v>465</v>
      </c>
      <c r="G61" s="95"/>
      <c r="H61" s="96" t="s">
        <v>478</v>
      </c>
      <c r="I61" s="97"/>
      <c r="J61" s="95"/>
      <c r="K61" s="95"/>
      <c r="L61" s="99" t="s">
        <v>924</v>
      </c>
    </row>
    <row r="62" spans="1:12" s="57" customFormat="1" ht="14.25" customHeight="1">
      <c r="A62" s="94" t="s">
        <v>610</v>
      </c>
      <c r="B62" s="95">
        <v>204</v>
      </c>
      <c r="C62" s="95"/>
      <c r="D62" s="96" t="s">
        <v>404</v>
      </c>
      <c r="E62" s="97" t="s">
        <v>773</v>
      </c>
      <c r="F62" s="95">
        <v>467</v>
      </c>
      <c r="G62" s="95"/>
      <c r="H62" s="96" t="s">
        <v>973</v>
      </c>
      <c r="I62" s="97" t="s">
        <v>852</v>
      </c>
      <c r="J62" s="95">
        <v>824</v>
      </c>
      <c r="K62" s="95"/>
      <c r="L62" s="99" t="s">
        <v>188</v>
      </c>
    </row>
    <row r="63" spans="1:12" s="57" customFormat="1" ht="14.25" customHeight="1">
      <c r="A63" s="94" t="s">
        <v>611</v>
      </c>
      <c r="B63" s="95">
        <v>208</v>
      </c>
      <c r="C63" s="95"/>
      <c r="D63" s="96" t="s">
        <v>405</v>
      </c>
      <c r="E63" s="97"/>
      <c r="F63" s="95"/>
      <c r="G63" s="95"/>
      <c r="H63" s="96" t="s">
        <v>974</v>
      </c>
      <c r="I63" s="97" t="s">
        <v>853</v>
      </c>
      <c r="J63" s="95">
        <v>825</v>
      </c>
      <c r="K63" s="95"/>
      <c r="L63" s="99" t="s">
        <v>189</v>
      </c>
    </row>
    <row r="64" spans="1:12" s="57" customFormat="1" ht="14.25" customHeight="1">
      <c r="A64" s="94" t="s">
        <v>612</v>
      </c>
      <c r="B64" s="95">
        <v>212</v>
      </c>
      <c r="C64" s="95"/>
      <c r="D64" s="96" t="s">
        <v>406</v>
      </c>
      <c r="E64" s="97" t="s">
        <v>774</v>
      </c>
      <c r="F64" s="95">
        <v>468</v>
      </c>
      <c r="G64" s="95"/>
      <c r="H64" s="96" t="s">
        <v>115</v>
      </c>
      <c r="I64" s="97" t="s">
        <v>854</v>
      </c>
      <c r="J64" s="95">
        <v>830</v>
      </c>
      <c r="K64" s="95"/>
      <c r="L64" s="99" t="s">
        <v>190</v>
      </c>
    </row>
    <row r="65" spans="1:12" s="57" customFormat="1" ht="14.25" customHeight="1">
      <c r="A65" s="94" t="s">
        <v>613</v>
      </c>
      <c r="B65" s="95">
        <v>216</v>
      </c>
      <c r="C65" s="95"/>
      <c r="D65" s="96" t="s">
        <v>975</v>
      </c>
      <c r="E65" s="97" t="s">
        <v>775</v>
      </c>
      <c r="F65" s="95">
        <v>469</v>
      </c>
      <c r="G65" s="95"/>
      <c r="H65" s="96" t="s">
        <v>116</v>
      </c>
      <c r="I65" s="97" t="s">
        <v>855</v>
      </c>
      <c r="J65" s="95">
        <v>831</v>
      </c>
      <c r="L65" s="99" t="s">
        <v>191</v>
      </c>
    </row>
    <row r="66" spans="4:12" s="57" customFormat="1" ht="14.25" customHeight="1">
      <c r="D66" s="96" t="s">
        <v>976</v>
      </c>
      <c r="E66" s="101" t="s">
        <v>776</v>
      </c>
      <c r="F66" s="95">
        <v>470</v>
      </c>
      <c r="G66" s="98"/>
      <c r="H66" s="96" t="s">
        <v>117</v>
      </c>
      <c r="I66" s="97" t="s">
        <v>856</v>
      </c>
      <c r="J66" s="95">
        <v>832</v>
      </c>
      <c r="L66" s="99" t="s">
        <v>977</v>
      </c>
    </row>
    <row r="67" spans="1:12" s="57" customFormat="1" ht="14.25" customHeight="1">
      <c r="A67" s="94" t="s">
        <v>614</v>
      </c>
      <c r="B67" s="95">
        <v>220</v>
      </c>
      <c r="D67" s="96" t="s">
        <v>506</v>
      </c>
      <c r="E67" s="97" t="s">
        <v>777</v>
      </c>
      <c r="F67" s="95">
        <v>472</v>
      </c>
      <c r="G67" s="95"/>
      <c r="H67" s="96" t="s">
        <v>118</v>
      </c>
      <c r="I67" s="97"/>
      <c r="J67" s="95"/>
      <c r="L67" s="99" t="s">
        <v>992</v>
      </c>
    </row>
    <row r="68" spans="1:12" s="57" customFormat="1" ht="14.25" customHeight="1">
      <c r="A68" s="94" t="s">
        <v>615</v>
      </c>
      <c r="B68" s="95">
        <v>224</v>
      </c>
      <c r="C68" s="95"/>
      <c r="D68" s="96" t="s">
        <v>408</v>
      </c>
      <c r="E68" s="97" t="s">
        <v>778</v>
      </c>
      <c r="F68" s="95">
        <v>473</v>
      </c>
      <c r="G68" s="95"/>
      <c r="H68" s="96" t="s">
        <v>119</v>
      </c>
      <c r="I68" s="57" t="s">
        <v>857</v>
      </c>
      <c r="J68" s="95">
        <v>833</v>
      </c>
      <c r="L68" s="99" t="s">
        <v>192</v>
      </c>
    </row>
    <row r="69" spans="1:12" s="57" customFormat="1" ht="14.25" customHeight="1">
      <c r="A69" s="94" t="s">
        <v>616</v>
      </c>
      <c r="B69" s="95">
        <v>228</v>
      </c>
      <c r="C69" s="95"/>
      <c r="D69" s="96" t="s">
        <v>409</v>
      </c>
      <c r="E69" s="97" t="s">
        <v>779</v>
      </c>
      <c r="F69" s="95">
        <v>474</v>
      </c>
      <c r="G69" s="95"/>
      <c r="H69" s="96" t="s">
        <v>120</v>
      </c>
      <c r="I69" s="57" t="s">
        <v>858</v>
      </c>
      <c r="J69" s="95">
        <v>834</v>
      </c>
      <c r="L69" s="99" t="s">
        <v>193</v>
      </c>
    </row>
    <row r="70" spans="1:12" s="57" customFormat="1" ht="14.25" customHeight="1">
      <c r="A70" s="94" t="s">
        <v>617</v>
      </c>
      <c r="B70" s="95">
        <v>232</v>
      </c>
      <c r="C70" s="95"/>
      <c r="D70" s="96" t="s">
        <v>410</v>
      </c>
      <c r="E70" s="97" t="s">
        <v>780</v>
      </c>
      <c r="F70" s="95">
        <v>478</v>
      </c>
      <c r="G70" s="95"/>
      <c r="H70" s="96" t="s">
        <v>978</v>
      </c>
      <c r="I70" s="57" t="s">
        <v>859</v>
      </c>
      <c r="J70" s="95">
        <v>835</v>
      </c>
      <c r="L70" s="99" t="s">
        <v>979</v>
      </c>
    </row>
    <row r="71" spans="1:12" s="57" customFormat="1" ht="14.25" customHeight="1">
      <c r="A71" s="94" t="s">
        <v>618</v>
      </c>
      <c r="B71" s="95">
        <v>236</v>
      </c>
      <c r="C71" s="95"/>
      <c r="D71" s="102" t="s">
        <v>411</v>
      </c>
      <c r="E71" s="97" t="s">
        <v>781</v>
      </c>
      <c r="F71" s="95">
        <v>480</v>
      </c>
      <c r="G71" s="95"/>
      <c r="H71" s="96" t="s">
        <v>121</v>
      </c>
      <c r="J71" s="95"/>
      <c r="L71" s="99" t="s">
        <v>993</v>
      </c>
    </row>
    <row r="72" spans="1:12" s="57" customFormat="1" ht="14.25" customHeight="1">
      <c r="A72" s="94" t="s">
        <v>619</v>
      </c>
      <c r="B72" s="95">
        <v>240</v>
      </c>
      <c r="C72" s="95"/>
      <c r="D72" s="96" t="s">
        <v>412</v>
      </c>
      <c r="E72" s="97" t="s">
        <v>782</v>
      </c>
      <c r="F72" s="95">
        <v>484</v>
      </c>
      <c r="G72" s="95"/>
      <c r="H72" s="96" t="s">
        <v>122</v>
      </c>
      <c r="I72" s="57" t="s">
        <v>860</v>
      </c>
      <c r="J72" s="95">
        <v>836</v>
      </c>
      <c r="L72" s="99" t="s">
        <v>195</v>
      </c>
    </row>
    <row r="73" spans="1:12" s="57" customFormat="1" ht="14.25" customHeight="1">
      <c r="A73" s="94" t="s">
        <v>620</v>
      </c>
      <c r="B73" s="95">
        <v>244</v>
      </c>
      <c r="C73" s="95"/>
      <c r="D73" s="96" t="s">
        <v>413</v>
      </c>
      <c r="E73" s="97" t="s">
        <v>783</v>
      </c>
      <c r="F73" s="95">
        <v>488</v>
      </c>
      <c r="G73" s="95"/>
      <c r="H73" s="96" t="s">
        <v>123</v>
      </c>
      <c r="I73" s="57" t="s">
        <v>861</v>
      </c>
      <c r="J73" s="95">
        <v>837</v>
      </c>
      <c r="L73" s="99" t="s">
        <v>196</v>
      </c>
    </row>
    <row r="74" spans="1:12" s="57" customFormat="1" ht="14.25" customHeight="1">
      <c r="A74" s="94" t="s">
        <v>621</v>
      </c>
      <c r="B74" s="95">
        <v>247</v>
      </c>
      <c r="C74" s="95"/>
      <c r="D74" s="96" t="s">
        <v>414</v>
      </c>
      <c r="E74" s="97" t="s">
        <v>784</v>
      </c>
      <c r="F74" s="95">
        <v>492</v>
      </c>
      <c r="G74" s="95"/>
      <c r="H74" s="96" t="s">
        <v>124</v>
      </c>
      <c r="I74" s="57" t="s">
        <v>862</v>
      </c>
      <c r="J74" s="95">
        <v>838</v>
      </c>
      <c r="L74" s="99" t="s">
        <v>197</v>
      </c>
    </row>
    <row r="75" spans="1:12" s="57" customFormat="1" ht="14.25" customHeight="1">
      <c r="A75" s="94" t="s">
        <v>622</v>
      </c>
      <c r="B75" s="95">
        <v>248</v>
      </c>
      <c r="C75" s="95"/>
      <c r="D75" s="96" t="s">
        <v>415</v>
      </c>
      <c r="E75" s="97" t="s">
        <v>785</v>
      </c>
      <c r="F75" s="95">
        <v>500</v>
      </c>
      <c r="G75" s="95"/>
      <c r="H75" s="96" t="s">
        <v>125</v>
      </c>
      <c r="I75" s="57" t="s">
        <v>863</v>
      </c>
      <c r="J75" s="95">
        <v>839</v>
      </c>
      <c r="L75" s="99" t="s">
        <v>980</v>
      </c>
    </row>
    <row r="76" spans="1:12" s="57" customFormat="1" ht="14.25" customHeight="1">
      <c r="A76" s="94" t="s">
        <v>623</v>
      </c>
      <c r="B76" s="95">
        <v>252</v>
      </c>
      <c r="C76" s="95"/>
      <c r="D76" s="96" t="s">
        <v>416</v>
      </c>
      <c r="E76" s="97" t="s">
        <v>786</v>
      </c>
      <c r="F76" s="95">
        <v>504</v>
      </c>
      <c r="G76" s="95"/>
      <c r="H76" s="96" t="s">
        <v>126</v>
      </c>
      <c r="I76" s="57" t="s">
        <v>864</v>
      </c>
      <c r="J76" s="95">
        <v>891</v>
      </c>
      <c r="L76" s="99" t="s">
        <v>199</v>
      </c>
    </row>
    <row r="77" spans="1:12" s="57" customFormat="1" ht="14.25" customHeight="1">
      <c r="A77" s="94" t="s">
        <v>624</v>
      </c>
      <c r="B77" s="95">
        <v>257</v>
      </c>
      <c r="C77" s="95"/>
      <c r="D77" s="96" t="s">
        <v>417</v>
      </c>
      <c r="E77" s="97" t="s">
        <v>787</v>
      </c>
      <c r="F77" s="95">
        <v>508</v>
      </c>
      <c r="G77" s="95"/>
      <c r="H77" s="96" t="s">
        <v>127</v>
      </c>
      <c r="I77" s="57" t="s">
        <v>865</v>
      </c>
      <c r="J77" s="95">
        <v>892</v>
      </c>
      <c r="L77" s="99" t="s">
        <v>200</v>
      </c>
    </row>
    <row r="78" spans="1:12" s="57" customFormat="1" ht="14.25" customHeight="1">
      <c r="A78" s="94" t="s">
        <v>625</v>
      </c>
      <c r="B78" s="95">
        <v>260</v>
      </c>
      <c r="C78" s="95"/>
      <c r="D78" s="96" t="s">
        <v>418</v>
      </c>
      <c r="E78" s="97" t="s">
        <v>788</v>
      </c>
      <c r="F78" s="95">
        <v>512</v>
      </c>
      <c r="G78" s="95"/>
      <c r="H78" s="96" t="s">
        <v>128</v>
      </c>
      <c r="I78" s="57" t="s">
        <v>866</v>
      </c>
      <c r="J78" s="95">
        <v>893</v>
      </c>
      <c r="L78" s="99" t="s">
        <v>981</v>
      </c>
    </row>
    <row r="79" spans="1:12" s="57" customFormat="1" ht="14.25" customHeight="1">
      <c r="A79" s="94" t="s">
        <v>626</v>
      </c>
      <c r="B79" s="95">
        <v>264</v>
      </c>
      <c r="C79" s="95"/>
      <c r="D79" s="96" t="s">
        <v>419</v>
      </c>
      <c r="E79" s="97" t="s">
        <v>789</v>
      </c>
      <c r="F79" s="95">
        <v>516</v>
      </c>
      <c r="G79" s="95"/>
      <c r="H79" s="96" t="s">
        <v>129</v>
      </c>
      <c r="J79" s="95"/>
      <c r="L79" s="99" t="s">
        <v>994</v>
      </c>
    </row>
    <row r="80" spans="1:12" s="57" customFormat="1" ht="14.25" customHeight="1">
      <c r="A80" s="94" t="s">
        <v>627</v>
      </c>
      <c r="B80" s="95">
        <v>268</v>
      </c>
      <c r="C80" s="95"/>
      <c r="D80" s="96" t="s">
        <v>420</v>
      </c>
      <c r="E80" s="97" t="s">
        <v>790</v>
      </c>
      <c r="F80" s="95">
        <v>520</v>
      </c>
      <c r="G80" s="95"/>
      <c r="H80" s="96" t="s">
        <v>130</v>
      </c>
      <c r="I80" s="97" t="s">
        <v>867</v>
      </c>
      <c r="J80" s="95">
        <v>894</v>
      </c>
      <c r="L80" s="99" t="s">
        <v>983</v>
      </c>
    </row>
    <row r="81" spans="1:12" s="57" customFormat="1" ht="14.25" customHeight="1">
      <c r="A81" s="94" t="s">
        <v>628</v>
      </c>
      <c r="B81" s="95">
        <v>272</v>
      </c>
      <c r="C81" s="95"/>
      <c r="D81" s="96" t="s">
        <v>982</v>
      </c>
      <c r="E81" s="97" t="s">
        <v>791</v>
      </c>
      <c r="F81" s="95">
        <v>524</v>
      </c>
      <c r="G81" s="95"/>
      <c r="H81" s="96" t="s">
        <v>131</v>
      </c>
      <c r="I81" s="97" t="s">
        <v>868</v>
      </c>
      <c r="J81" s="95">
        <v>950</v>
      </c>
      <c r="K81" s="95"/>
      <c r="L81" s="99" t="s">
        <v>984</v>
      </c>
    </row>
    <row r="82" spans="1:12" s="57" customFormat="1" ht="14.25" customHeight="1">
      <c r="A82" s="94" t="s">
        <v>629</v>
      </c>
      <c r="B82" s="95">
        <v>276</v>
      </c>
      <c r="C82" s="95"/>
      <c r="D82" s="96" t="s">
        <v>421</v>
      </c>
      <c r="E82" s="97" t="s">
        <v>792</v>
      </c>
      <c r="F82" s="95">
        <v>528</v>
      </c>
      <c r="G82" s="95"/>
      <c r="H82" s="96" t="s">
        <v>132</v>
      </c>
      <c r="I82" s="103"/>
      <c r="J82" s="104"/>
      <c r="K82" s="104"/>
      <c r="L82" s="99" t="s">
        <v>925</v>
      </c>
    </row>
    <row r="83" spans="1:12" s="57" customFormat="1" ht="14.25" customHeight="1">
      <c r="A83" s="94" t="s">
        <v>630</v>
      </c>
      <c r="B83" s="95">
        <v>280</v>
      </c>
      <c r="C83" s="95"/>
      <c r="D83" s="96" t="s">
        <v>422</v>
      </c>
      <c r="E83" s="97" t="s">
        <v>793</v>
      </c>
      <c r="F83" s="95">
        <v>529</v>
      </c>
      <c r="G83" s="95"/>
      <c r="H83" s="96" t="s">
        <v>1036</v>
      </c>
      <c r="I83" s="103"/>
      <c r="J83" s="104"/>
      <c r="K83" s="104"/>
      <c r="L83" s="105" t="s">
        <v>1193</v>
      </c>
    </row>
    <row r="84" spans="1:12" s="57" customFormat="1" ht="14.25" customHeight="1">
      <c r="A84" s="94" t="s">
        <v>631</v>
      </c>
      <c r="B84" s="95">
        <v>284</v>
      </c>
      <c r="C84" s="95"/>
      <c r="D84" s="96" t="s">
        <v>423</v>
      </c>
      <c r="E84" s="97" t="s">
        <v>794</v>
      </c>
      <c r="F84" s="95">
        <v>600</v>
      </c>
      <c r="G84" s="95"/>
      <c r="H84" s="96" t="s">
        <v>133</v>
      </c>
      <c r="I84" s="103"/>
      <c r="J84" s="104"/>
      <c r="K84" s="104"/>
      <c r="L84" s="105" t="s">
        <v>1194</v>
      </c>
    </row>
    <row r="85" spans="1:12" s="57" customFormat="1" ht="14.25" customHeight="1">
      <c r="A85" s="94" t="s">
        <v>632</v>
      </c>
      <c r="B85" s="95">
        <v>288</v>
      </c>
      <c r="C85" s="95"/>
      <c r="D85" s="96" t="s">
        <v>424</v>
      </c>
      <c r="E85" s="97" t="s">
        <v>795</v>
      </c>
      <c r="F85" s="95">
        <v>604</v>
      </c>
      <c r="G85" s="95"/>
      <c r="H85" s="96" t="s">
        <v>134</v>
      </c>
      <c r="I85" s="103"/>
      <c r="J85" s="104"/>
      <c r="K85" s="104"/>
      <c r="L85" s="105" t="s">
        <v>1195</v>
      </c>
    </row>
    <row r="86" spans="1:12" s="57" customFormat="1" ht="14.25" customHeight="1">
      <c r="A86" s="94" t="s">
        <v>633</v>
      </c>
      <c r="B86" s="95">
        <v>302</v>
      </c>
      <c r="C86" s="95"/>
      <c r="D86" s="96" t="s">
        <v>425</v>
      </c>
      <c r="E86" s="97" t="s">
        <v>796</v>
      </c>
      <c r="F86" s="95">
        <v>608</v>
      </c>
      <c r="G86" s="95"/>
      <c r="H86" s="96" t="s">
        <v>135</v>
      </c>
      <c r="I86" s="103"/>
      <c r="J86" s="104"/>
      <c r="K86" s="104"/>
      <c r="L86" s="105" t="s">
        <v>1196</v>
      </c>
    </row>
    <row r="87" spans="1:12" s="57" customFormat="1" ht="14.25" customHeight="1">
      <c r="A87" s="94" t="s">
        <v>634</v>
      </c>
      <c r="B87" s="95">
        <v>306</v>
      </c>
      <c r="C87" s="95"/>
      <c r="D87" s="96" t="s">
        <v>985</v>
      </c>
      <c r="E87" s="97" t="s">
        <v>797</v>
      </c>
      <c r="F87" s="95">
        <v>612</v>
      </c>
      <c r="G87" s="95"/>
      <c r="H87" s="96" t="s">
        <v>136</v>
      </c>
      <c r="I87" s="97" t="s">
        <v>1037</v>
      </c>
      <c r="J87" s="95">
        <v>958</v>
      </c>
      <c r="K87" s="95"/>
      <c r="L87" s="99" t="s">
        <v>1197</v>
      </c>
    </row>
    <row r="88" spans="4:12" s="57" customFormat="1" ht="14.25" customHeight="1">
      <c r="D88" s="96" t="s">
        <v>986</v>
      </c>
      <c r="E88" s="94" t="s">
        <v>798</v>
      </c>
      <c r="F88" s="95">
        <v>616</v>
      </c>
      <c r="G88" s="95"/>
      <c r="H88" s="96" t="s">
        <v>137</v>
      </c>
      <c r="I88" s="106" t="s">
        <v>1198</v>
      </c>
      <c r="J88" s="95">
        <v>959</v>
      </c>
      <c r="K88" s="95"/>
      <c r="L88" s="98" t="s">
        <v>1199</v>
      </c>
    </row>
    <row r="89" spans="1:12" s="57" customFormat="1" ht="14.25" customHeight="1">
      <c r="A89" s="94" t="s">
        <v>635</v>
      </c>
      <c r="B89" s="95">
        <v>310</v>
      </c>
      <c r="C89" s="95"/>
      <c r="D89" s="96" t="s">
        <v>505</v>
      </c>
      <c r="E89" s="97" t="s">
        <v>799</v>
      </c>
      <c r="F89" s="95">
        <v>624</v>
      </c>
      <c r="G89" s="95"/>
      <c r="H89" s="98" t="s">
        <v>138</v>
      </c>
      <c r="I89" s="106"/>
      <c r="J89" s="95"/>
      <c r="K89" s="95"/>
      <c r="L89" s="98" t="s">
        <v>1200</v>
      </c>
    </row>
    <row r="90" spans="1:12" s="57" customFormat="1" ht="14.25" customHeight="1">
      <c r="A90" s="94" t="s">
        <v>636</v>
      </c>
      <c r="B90" s="95">
        <v>311</v>
      </c>
      <c r="C90" s="95"/>
      <c r="D90" s="96" t="s">
        <v>935</v>
      </c>
      <c r="E90" s="97"/>
      <c r="F90" s="95"/>
      <c r="G90" s="95"/>
      <c r="H90" s="96"/>
      <c r="I90" s="107"/>
      <c r="J90" s="104"/>
      <c r="K90" s="104"/>
      <c r="L90" s="98" t="s">
        <v>1201</v>
      </c>
    </row>
    <row r="91" spans="5:12" s="57" customFormat="1" ht="12.75" customHeight="1">
      <c r="E91" s="103"/>
      <c r="F91" s="104"/>
      <c r="G91" s="104"/>
      <c r="H91" s="109"/>
      <c r="I91" s="103"/>
      <c r="J91" s="104"/>
      <c r="K91" s="104"/>
      <c r="L91" s="105"/>
    </row>
    <row r="92" spans="1:8" s="57" customFormat="1" ht="14.25" customHeight="1">
      <c r="A92" s="52" t="s">
        <v>4</v>
      </c>
      <c r="B92" s="104"/>
      <c r="C92" s="104"/>
      <c r="D92" s="109"/>
      <c r="E92"/>
      <c r="F92"/>
      <c r="G92"/>
      <c r="H92"/>
    </row>
    <row r="93" ht="15.75">
      <c r="A93" s="99" t="s">
        <v>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7" ht="12" customHeight="1">
      <c r="F112" s="113"/>
      <c r="G112" s="113"/>
    </row>
    <row r="113" spans="6:12" ht="12" customHeight="1">
      <c r="F113" s="113"/>
      <c r="G113" s="113"/>
      <c r="I113" s="111"/>
      <c r="J113" s="104"/>
      <c r="K113" s="104"/>
      <c r="L113" s="112"/>
    </row>
    <row r="114" spans="1:12" ht="12" customHeight="1">
      <c r="A114" s="28"/>
      <c r="F114" s="113"/>
      <c r="G114" s="113"/>
      <c r="I114" s="81"/>
      <c r="J114" s="104"/>
      <c r="K114" s="104"/>
      <c r="L114" s="37"/>
    </row>
    <row r="115" spans="6:11" ht="12.75">
      <c r="F115" s="113"/>
      <c r="G115" s="113"/>
      <c r="J115" s="113"/>
      <c r="K115" s="113"/>
    </row>
    <row r="116" spans="6:11" ht="12.75">
      <c r="F116" s="113"/>
      <c r="G116" s="113"/>
      <c r="J116" s="113"/>
      <c r="K116" s="113"/>
    </row>
    <row r="117" spans="2:11" ht="12.75">
      <c r="B117" s="113"/>
      <c r="C117" s="113"/>
      <c r="F117" s="113"/>
      <c r="G117" s="113"/>
      <c r="J117" s="113"/>
      <c r="K117" s="113"/>
    </row>
    <row r="118" spans="2:11" ht="12.75">
      <c r="B118" s="113"/>
      <c r="C118" s="113"/>
      <c r="F118" s="113"/>
      <c r="G118" s="113"/>
      <c r="J118" s="113"/>
      <c r="K118" s="113"/>
    </row>
    <row r="119" spans="2:11" ht="12.75">
      <c r="B119" s="113"/>
      <c r="C119" s="113"/>
      <c r="F119" s="113"/>
      <c r="G119" s="113"/>
      <c r="J119" s="113"/>
      <c r="K119" s="113"/>
    </row>
    <row r="120" spans="2:11" ht="12.75">
      <c r="B120" s="113"/>
      <c r="C120" s="113"/>
      <c r="F120" s="113"/>
      <c r="G120" s="113"/>
      <c r="J120" s="113"/>
      <c r="K120" s="113"/>
    </row>
    <row r="121" spans="2:11" ht="12.75">
      <c r="B121" s="113"/>
      <c r="C121" s="113"/>
      <c r="F121" s="113"/>
      <c r="G121" s="113"/>
      <c r="J121" s="113"/>
      <c r="K121" s="113"/>
    </row>
    <row r="122" spans="2:11" ht="12.75">
      <c r="B122" s="113"/>
      <c r="C122" s="113"/>
      <c r="F122" s="113"/>
      <c r="G122" s="113"/>
      <c r="J122" s="113"/>
      <c r="K122" s="113"/>
    </row>
    <row r="123" spans="2:11" ht="12.75">
      <c r="B123" s="113"/>
      <c r="C123" s="113"/>
      <c r="F123" s="113"/>
      <c r="G123" s="113"/>
      <c r="J123" s="113"/>
      <c r="K123" s="113"/>
    </row>
    <row r="124" spans="6:11" ht="12.75">
      <c r="F124" s="113"/>
      <c r="G124" s="113"/>
      <c r="J124" s="113"/>
      <c r="K124" s="113"/>
    </row>
    <row r="125" spans="6:11" ht="12.75">
      <c r="F125" s="113"/>
      <c r="G125" s="113"/>
      <c r="J125" s="113"/>
      <c r="K125" s="113"/>
    </row>
    <row r="126" spans="6:11" ht="12.75">
      <c r="F126" s="113"/>
      <c r="G126" s="113"/>
      <c r="J126" s="113"/>
      <c r="K126" s="113"/>
    </row>
    <row r="127" spans="6:11" ht="12.75">
      <c r="F127" s="113"/>
      <c r="G127" s="113"/>
      <c r="J127" s="113"/>
      <c r="K127" s="113"/>
    </row>
    <row r="128" spans="6:11" ht="12.75">
      <c r="F128" s="113"/>
      <c r="G128" s="113"/>
      <c r="J128" s="113"/>
      <c r="K128" s="113"/>
    </row>
    <row r="129" spans="6:11" ht="12.75">
      <c r="F129" s="113"/>
      <c r="G129" s="113"/>
      <c r="J129" s="113"/>
      <c r="K129" s="113"/>
    </row>
    <row r="130" spans="6:11" ht="12.75">
      <c r="F130" s="113"/>
      <c r="G130" s="113"/>
      <c r="J130" s="113"/>
      <c r="K130" s="113"/>
    </row>
    <row r="131" spans="6:11" ht="12.75">
      <c r="F131" s="113"/>
      <c r="G131" s="113"/>
      <c r="J131" s="113"/>
      <c r="K131" s="113"/>
    </row>
    <row r="132" spans="6:11" ht="12.75">
      <c r="F132" s="113"/>
      <c r="G132" s="113"/>
      <c r="J132" s="113"/>
      <c r="K132" s="113"/>
    </row>
    <row r="133" spans="6:11" ht="12.75">
      <c r="F133" s="113"/>
      <c r="G133" s="113"/>
      <c r="J133" s="113"/>
      <c r="K133" s="113"/>
    </row>
    <row r="134" spans="6:11" ht="12.75">
      <c r="F134" s="113"/>
      <c r="G134" s="113"/>
      <c r="J134" s="113"/>
      <c r="K134" s="113"/>
    </row>
    <row r="135" spans="6:11" ht="12.75">
      <c r="F135" s="113"/>
      <c r="G135" s="113"/>
      <c r="J135" s="113"/>
      <c r="K135" s="113"/>
    </row>
    <row r="136" spans="6:11" ht="12.75">
      <c r="F136" s="113"/>
      <c r="G136" s="113"/>
      <c r="J136" s="113"/>
      <c r="K136" s="113"/>
    </row>
    <row r="137" spans="6:11" ht="12.75">
      <c r="F137" s="113"/>
      <c r="G137" s="113"/>
      <c r="J137" s="113"/>
      <c r="K137" s="113"/>
    </row>
    <row r="138" spans="6:11" ht="12.75">
      <c r="F138" s="113"/>
      <c r="G138" s="113"/>
      <c r="J138" s="113"/>
      <c r="K138" s="113"/>
    </row>
    <row r="139" spans="6:11" ht="12.75">
      <c r="F139" s="113"/>
      <c r="G139" s="113"/>
      <c r="J139" s="113"/>
      <c r="K139" s="113"/>
    </row>
    <row r="140" spans="6:11" ht="12.75">
      <c r="F140" s="113"/>
      <c r="G140" s="113"/>
      <c r="J140" s="113"/>
      <c r="K140" s="113"/>
    </row>
    <row r="141" spans="6:11" ht="12.75">
      <c r="F141" s="113"/>
      <c r="G141" s="113"/>
      <c r="J141" s="113"/>
      <c r="K141" s="113"/>
    </row>
    <row r="142" spans="6:11" ht="12.75">
      <c r="F142" s="113"/>
      <c r="G142" s="113"/>
      <c r="J142" s="113"/>
      <c r="K142" s="113"/>
    </row>
    <row r="143" spans="6:11" ht="12.75">
      <c r="F143" s="113"/>
      <c r="G143" s="113"/>
      <c r="J143" s="113"/>
      <c r="K143" s="113"/>
    </row>
    <row r="144" spans="6:11" ht="12.75">
      <c r="F144" s="113"/>
      <c r="G144" s="113"/>
      <c r="J144" s="113"/>
      <c r="K144" s="113"/>
    </row>
    <row r="145" spans="6:11" ht="12.75">
      <c r="F145" s="113"/>
      <c r="G145" s="113"/>
      <c r="J145" s="113"/>
      <c r="K145" s="113"/>
    </row>
    <row r="146" spans="6:11" ht="12.75">
      <c r="F146" s="113"/>
      <c r="G146" s="113"/>
      <c r="J146" s="113"/>
      <c r="K146" s="113"/>
    </row>
    <row r="147" spans="6:11" ht="12.75">
      <c r="F147" s="113"/>
      <c r="G147" s="113"/>
      <c r="J147" s="113"/>
      <c r="K147" s="113"/>
    </row>
    <row r="148" spans="6:11" ht="12.75">
      <c r="F148" s="113"/>
      <c r="G148" s="113"/>
      <c r="J148" s="113"/>
      <c r="K148" s="113"/>
    </row>
    <row r="149" spans="6:11" ht="12.75">
      <c r="F149" s="113"/>
      <c r="G149" s="113"/>
      <c r="J149" s="113"/>
      <c r="K149" s="113"/>
    </row>
    <row r="150" spans="6:11" ht="12.75">
      <c r="F150" s="113"/>
      <c r="G150" s="113"/>
      <c r="J150" s="113"/>
      <c r="K150" s="113"/>
    </row>
    <row r="151" spans="6:11" ht="12.75">
      <c r="F151" s="113"/>
      <c r="G151" s="113"/>
      <c r="J151" s="113"/>
      <c r="K151" s="113"/>
    </row>
    <row r="152" spans="6:11" ht="12.75">
      <c r="F152" s="113"/>
      <c r="G152" s="113"/>
      <c r="J152" s="113"/>
      <c r="K152" s="113"/>
    </row>
    <row r="153" spans="6:11" ht="12.75">
      <c r="F153" s="113"/>
      <c r="G153" s="113"/>
      <c r="J153" s="113"/>
      <c r="K153" s="113"/>
    </row>
    <row r="154" spans="6:11" ht="12.75">
      <c r="F154" s="113"/>
      <c r="G154" s="113"/>
      <c r="J154" s="113"/>
      <c r="K154" s="113"/>
    </row>
    <row r="155" spans="6:11" ht="12.75">
      <c r="F155" s="113"/>
      <c r="G155" s="113"/>
      <c r="J155" s="113"/>
      <c r="K155" s="113"/>
    </row>
    <row r="156" spans="6:11" ht="12.75">
      <c r="F156" s="113"/>
      <c r="G156" s="113"/>
      <c r="J156" s="113"/>
      <c r="K156" s="113"/>
    </row>
    <row r="157" spans="6:11" ht="12.75">
      <c r="F157" s="113"/>
      <c r="G157" s="113"/>
      <c r="J157" s="113"/>
      <c r="K157" s="113"/>
    </row>
    <row r="158" spans="6:11" ht="12.75">
      <c r="F158" s="113"/>
      <c r="G158" s="113"/>
      <c r="J158" s="113"/>
      <c r="K158" s="113"/>
    </row>
    <row r="159" spans="6:11" ht="12.75">
      <c r="F159" s="113"/>
      <c r="G159" s="113"/>
      <c r="J159" s="113"/>
      <c r="K159" s="113"/>
    </row>
    <row r="160" spans="6:11" ht="12.75">
      <c r="F160" s="113"/>
      <c r="G160" s="113"/>
      <c r="J160" s="113"/>
      <c r="K160" s="113"/>
    </row>
    <row r="161" spans="6:11" ht="12.75">
      <c r="F161" s="113"/>
      <c r="G161" s="113"/>
      <c r="J161" s="113"/>
      <c r="K161" s="113"/>
    </row>
    <row r="162" spans="6:11" ht="12.75">
      <c r="F162" s="113"/>
      <c r="G162" s="113"/>
      <c r="J162" s="113"/>
      <c r="K162" s="113"/>
    </row>
    <row r="163" spans="6:11" ht="12.75">
      <c r="F163" s="113"/>
      <c r="G163" s="113"/>
      <c r="J163" s="113"/>
      <c r="K163" s="113"/>
    </row>
    <row r="164" spans="6:11" ht="12.75">
      <c r="F164" s="113"/>
      <c r="G164" s="113"/>
      <c r="J164" s="113"/>
      <c r="K164" s="113"/>
    </row>
    <row r="165" spans="6:11" ht="12.75">
      <c r="F165" s="113"/>
      <c r="G165" s="113"/>
      <c r="J165" s="113"/>
      <c r="K165" s="113"/>
    </row>
    <row r="166" spans="6:11" ht="12.75">
      <c r="F166" s="113"/>
      <c r="G166" s="113"/>
      <c r="J166" s="113"/>
      <c r="K166" s="113"/>
    </row>
    <row r="167" spans="6:11" ht="12.75">
      <c r="F167" s="113"/>
      <c r="G167" s="113"/>
      <c r="J167" s="113"/>
      <c r="K167" s="113"/>
    </row>
    <row r="168" spans="6:11" ht="12.75">
      <c r="F168" s="113"/>
      <c r="G168" s="113"/>
      <c r="J168" s="113"/>
      <c r="K168" s="113"/>
    </row>
    <row r="169" spans="6:11" ht="12.75">
      <c r="F169" s="113"/>
      <c r="G169" s="113"/>
      <c r="J169" s="113"/>
      <c r="K169" s="113"/>
    </row>
    <row r="170" spans="6:11" ht="12.75">
      <c r="F170" s="113"/>
      <c r="G170" s="113"/>
      <c r="J170" s="113"/>
      <c r="K170" s="113"/>
    </row>
    <row r="171" spans="6:11" ht="12.75">
      <c r="F171" s="113"/>
      <c r="G171" s="113"/>
      <c r="J171" s="113"/>
      <c r="K171" s="113"/>
    </row>
    <row r="172" spans="6:11" ht="12.75">
      <c r="F172" s="113"/>
      <c r="G172" s="113"/>
      <c r="J172" s="113"/>
      <c r="K172" s="113"/>
    </row>
    <row r="173" spans="6:11" ht="12.75">
      <c r="F173" s="113"/>
      <c r="G173" s="113"/>
      <c r="J173" s="113"/>
      <c r="K173" s="113"/>
    </row>
    <row r="174" spans="6:11" ht="12.75">
      <c r="F174" s="113"/>
      <c r="G174" s="113"/>
      <c r="J174" s="113"/>
      <c r="K174" s="113"/>
    </row>
    <row r="175" spans="6:11" ht="12.75">
      <c r="F175" s="113"/>
      <c r="G175" s="113"/>
      <c r="J175" s="113"/>
      <c r="K175" s="113"/>
    </row>
    <row r="176" spans="6:11" ht="12.75">
      <c r="F176" s="113"/>
      <c r="G176" s="113"/>
      <c r="J176" s="113"/>
      <c r="K176" s="113"/>
    </row>
    <row r="177" spans="6:11" ht="12.75">
      <c r="F177" s="113"/>
      <c r="G177" s="113"/>
      <c r="J177" s="113"/>
      <c r="K177" s="113"/>
    </row>
    <row r="178" spans="6:11" ht="12.75">
      <c r="F178" s="113"/>
      <c r="G178" s="113"/>
      <c r="J178" s="113"/>
      <c r="K178" s="113"/>
    </row>
    <row r="179" spans="6:11" ht="12.75">
      <c r="F179" s="113"/>
      <c r="G179" s="113"/>
      <c r="J179" s="113"/>
      <c r="K179" s="113"/>
    </row>
    <row r="180" spans="6:11" ht="12.75">
      <c r="F180" s="113"/>
      <c r="G180" s="113"/>
      <c r="J180" s="113"/>
      <c r="K180" s="113"/>
    </row>
    <row r="181" spans="6:11" ht="12.75">
      <c r="F181" s="113"/>
      <c r="G181" s="113"/>
      <c r="J181" s="113"/>
      <c r="K181" s="113"/>
    </row>
    <row r="182" spans="6:11" ht="12.75">
      <c r="F182" s="113"/>
      <c r="G182" s="113"/>
      <c r="J182" s="113"/>
      <c r="K182" s="113"/>
    </row>
    <row r="183" spans="6:11" ht="12.75">
      <c r="F183" s="113"/>
      <c r="G183" s="113"/>
      <c r="J183" s="113"/>
      <c r="K183" s="113"/>
    </row>
    <row r="184" spans="6:11" ht="12.75">
      <c r="F184" s="113"/>
      <c r="G184" s="113"/>
      <c r="J184" s="113"/>
      <c r="K184" s="113"/>
    </row>
    <row r="185" spans="6:11" ht="12.75">
      <c r="F185" s="113"/>
      <c r="G185" s="113"/>
      <c r="J185" s="113"/>
      <c r="K185" s="113"/>
    </row>
    <row r="186" spans="6:7" ht="12.75">
      <c r="F186" s="113"/>
      <c r="G186" s="113"/>
    </row>
    <row r="187" spans="6:7" ht="12.75">
      <c r="F187" s="113"/>
      <c r="G187" s="113"/>
    </row>
    <row r="188" spans="6:7" ht="12.75">
      <c r="F188" s="113"/>
      <c r="G188" s="113"/>
    </row>
    <row r="189" spans="6:7" ht="12.75">
      <c r="F189" s="113"/>
      <c r="G189" s="113"/>
    </row>
    <row r="190" spans="6:7" ht="12.75">
      <c r="F190" s="113"/>
      <c r="G190" s="113"/>
    </row>
    <row r="191" spans="6:7" ht="12.75">
      <c r="F191" s="113"/>
      <c r="G191" s="113"/>
    </row>
    <row r="192" spans="6:7" ht="12.75">
      <c r="F192" s="113"/>
      <c r="G192" s="113"/>
    </row>
    <row r="193" spans="6:7" ht="12.75">
      <c r="F193" s="113"/>
      <c r="G193" s="113"/>
    </row>
    <row r="194" spans="6:7" ht="12.75">
      <c r="F194" s="113"/>
      <c r="G194" s="113"/>
    </row>
    <row r="195" spans="6:7" ht="12.75">
      <c r="F195" s="113"/>
      <c r="G195" s="113"/>
    </row>
    <row r="196" spans="6:7" ht="12.75">
      <c r="F196" s="113"/>
      <c r="G196" s="113"/>
    </row>
    <row r="197" spans="6:7" ht="12.75">
      <c r="F197" s="113"/>
      <c r="G197" s="113"/>
    </row>
    <row r="198" spans="6:7" ht="12.75">
      <c r="F198" s="113"/>
      <c r="G198" s="113"/>
    </row>
    <row r="199" spans="6:7" ht="12.75">
      <c r="F199" s="113"/>
      <c r="G199" s="113"/>
    </row>
    <row r="200" spans="6:7" ht="12.75">
      <c r="F200" s="113"/>
      <c r="G200" s="113"/>
    </row>
    <row r="201" spans="6:7" ht="12.75">
      <c r="F201" s="113"/>
      <c r="G201" s="113"/>
    </row>
    <row r="202" spans="6:7" ht="12.75">
      <c r="F202" s="113"/>
      <c r="G202" s="113"/>
    </row>
    <row r="203" spans="6:7" ht="12.75">
      <c r="F203" s="113"/>
      <c r="G203" s="113"/>
    </row>
    <row r="204" spans="6:7" ht="12.75">
      <c r="F204" s="113"/>
      <c r="G204" s="113"/>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3"/>
  <sheetViews>
    <sheetView zoomScalePageLayoutView="0" workbookViewId="0" topLeftCell="C1">
      <selection activeCell="C1" sqref="C1"/>
    </sheetView>
  </sheetViews>
  <sheetFormatPr defaultColWidth="11.421875" defaultRowHeight="12.75"/>
  <cols>
    <col min="1" max="1" width="35.7109375" style="73" customWidth="1"/>
    <col min="2" max="2" width="40.42187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4" customFormat="1" ht="23.25" customHeight="1">
      <c r="A1" s="173"/>
      <c r="D1" s="145" t="s">
        <v>1202</v>
      </c>
      <c r="E1" s="60"/>
      <c r="F1" s="60"/>
      <c r="G1" s="60"/>
      <c r="H1" s="60"/>
      <c r="I1" s="60"/>
      <c r="K1" s="143"/>
    </row>
    <row r="2" spans="1:10" s="178" customFormat="1" ht="29.25" customHeight="1">
      <c r="A2" s="431" t="s">
        <v>312</v>
      </c>
      <c r="B2" s="431"/>
      <c r="C2" s="431"/>
      <c r="D2" s="431"/>
      <c r="E2" s="175"/>
      <c r="F2" s="175"/>
      <c r="G2" s="176"/>
      <c r="H2" s="175"/>
      <c r="I2" s="177"/>
      <c r="J2" s="177"/>
    </row>
    <row r="3" spans="1:10" s="178" customFormat="1" ht="39" customHeight="1">
      <c r="A3" s="114"/>
      <c r="B3" s="114"/>
      <c r="C3" s="114"/>
      <c r="D3" s="114"/>
      <c r="E3" s="175"/>
      <c r="F3" s="175"/>
      <c r="G3" s="176"/>
      <c r="H3" s="175"/>
      <c r="I3" s="177"/>
      <c r="J3" s="177"/>
    </row>
    <row r="4" spans="1:9" ht="17.25" customHeight="1">
      <c r="A4" s="179" t="s">
        <v>485</v>
      </c>
      <c r="B4" s="180" t="s">
        <v>1003</v>
      </c>
      <c r="C4" s="73"/>
      <c r="E4" s="109"/>
      <c r="F4" s="109"/>
      <c r="H4" s="144"/>
      <c r="I4" s="109"/>
    </row>
    <row r="5" spans="1:9" ht="17.25" customHeight="1">
      <c r="A5" s="181" t="s">
        <v>358</v>
      </c>
      <c r="B5" s="181" t="s">
        <v>1004</v>
      </c>
      <c r="C5" s="181" t="s">
        <v>449</v>
      </c>
      <c r="D5" s="182" t="s">
        <v>145</v>
      </c>
      <c r="E5" s="109"/>
      <c r="F5" s="109"/>
      <c r="H5" s="109"/>
      <c r="I5" s="109"/>
    </row>
    <row r="6" spans="1:9" ht="17.25" customHeight="1">
      <c r="A6" s="181" t="s">
        <v>359</v>
      </c>
      <c r="B6" s="181" t="s">
        <v>157</v>
      </c>
      <c r="C6" s="181" t="s">
        <v>961</v>
      </c>
      <c r="D6" s="182" t="s">
        <v>146</v>
      </c>
      <c r="E6" s="109"/>
      <c r="F6" s="109"/>
      <c r="H6" s="109"/>
      <c r="I6" s="109"/>
    </row>
    <row r="7" spans="1:9" ht="17.25" customHeight="1">
      <c r="A7" s="181" t="s">
        <v>360</v>
      </c>
      <c r="B7" s="181" t="s">
        <v>158</v>
      </c>
      <c r="C7" s="181" t="s">
        <v>450</v>
      </c>
      <c r="D7" s="182" t="s">
        <v>147</v>
      </c>
      <c r="E7" s="109"/>
      <c r="F7" s="109"/>
      <c r="H7" s="109"/>
      <c r="I7" s="109"/>
    </row>
    <row r="8" spans="1:9" ht="17.25" customHeight="1">
      <c r="A8" s="181" t="s">
        <v>882</v>
      </c>
      <c r="B8" s="181" t="s">
        <v>159</v>
      </c>
      <c r="C8" s="181" t="s">
        <v>451</v>
      </c>
      <c r="D8" s="182" t="s">
        <v>148</v>
      </c>
      <c r="E8" s="109"/>
      <c r="F8" s="109"/>
      <c r="H8" s="109"/>
      <c r="I8" s="109"/>
    </row>
    <row r="9" spans="1:9" ht="17.25" customHeight="1">
      <c r="A9" s="181" t="s">
        <v>361</v>
      </c>
      <c r="B9" s="181" t="s">
        <v>160</v>
      </c>
      <c r="C9" s="181" t="s">
        <v>452</v>
      </c>
      <c r="D9" s="182" t="s">
        <v>149</v>
      </c>
      <c r="E9" s="109"/>
      <c r="F9" s="109"/>
      <c r="H9" s="109"/>
      <c r="I9" s="109"/>
    </row>
    <row r="10" spans="1:9" ht="17.25" customHeight="1">
      <c r="A10" s="181" t="s">
        <v>955</v>
      </c>
      <c r="B10" s="181" t="s">
        <v>161</v>
      </c>
      <c r="C10" s="181" t="s">
        <v>453</v>
      </c>
      <c r="D10" s="182" t="s">
        <v>150</v>
      </c>
      <c r="E10" s="109"/>
      <c r="F10" s="109"/>
      <c r="H10" s="109"/>
      <c r="I10" s="109"/>
    </row>
    <row r="11" spans="1:9" ht="17.25" customHeight="1">
      <c r="A11" s="181" t="s">
        <v>362</v>
      </c>
      <c r="B11" s="181" t="s">
        <v>162</v>
      </c>
      <c r="C11" s="181" t="s">
        <v>963</v>
      </c>
      <c r="D11" s="182" t="s">
        <v>151</v>
      </c>
      <c r="E11" s="109"/>
      <c r="F11" s="109"/>
      <c r="H11" s="109"/>
      <c r="I11" s="109"/>
    </row>
    <row r="12" spans="1:9" ht="17.25" customHeight="1">
      <c r="A12" s="181" t="s">
        <v>363</v>
      </c>
      <c r="B12" s="181" t="s">
        <v>163</v>
      </c>
      <c r="C12" s="181" t="s">
        <v>456</v>
      </c>
      <c r="D12" s="182" t="s">
        <v>152</v>
      </c>
      <c r="E12" s="109"/>
      <c r="F12" s="109"/>
      <c r="H12" s="109"/>
      <c r="I12" s="109"/>
    </row>
    <row r="13" spans="1:9" ht="17.25" customHeight="1">
      <c r="A13" s="181" t="s">
        <v>364</v>
      </c>
      <c r="B13" s="181" t="s">
        <v>164</v>
      </c>
      <c r="C13" s="181" t="s">
        <v>458</v>
      </c>
      <c r="D13" s="182" t="s">
        <v>153</v>
      </c>
      <c r="E13" s="109"/>
      <c r="F13" s="109"/>
      <c r="H13" s="109"/>
      <c r="I13" s="109"/>
    </row>
    <row r="14" spans="1:9" ht="17.25" customHeight="1">
      <c r="A14" s="181" t="s">
        <v>365</v>
      </c>
      <c r="B14" s="181" t="s">
        <v>165</v>
      </c>
      <c r="C14" s="181" t="s">
        <v>459</v>
      </c>
      <c r="D14" s="182" t="s">
        <v>154</v>
      </c>
      <c r="E14" s="109"/>
      <c r="F14" s="109"/>
      <c r="H14" s="109"/>
      <c r="I14" s="109"/>
    </row>
    <row r="15" spans="1:9" ht="17.25" customHeight="1">
      <c r="A15" s="181" t="s">
        <v>366</v>
      </c>
      <c r="B15" s="181"/>
      <c r="C15" s="181" t="s">
        <v>460</v>
      </c>
      <c r="D15" s="182" t="s">
        <v>155</v>
      </c>
      <c r="E15" s="109"/>
      <c r="F15" s="109"/>
      <c r="H15" s="109"/>
      <c r="I15" s="109"/>
    </row>
    <row r="16" spans="1:9" ht="17.25" customHeight="1">
      <c r="A16" s="181" t="s">
        <v>493</v>
      </c>
      <c r="B16" s="179" t="s">
        <v>987</v>
      </c>
      <c r="C16" s="181" t="s">
        <v>461</v>
      </c>
      <c r="D16" s="182" t="s">
        <v>166</v>
      </c>
      <c r="E16" s="109"/>
      <c r="F16" s="109"/>
      <c r="H16" s="109"/>
      <c r="I16" s="109"/>
    </row>
    <row r="17" spans="1:9" ht="17.25" customHeight="1">
      <c r="A17" s="181" t="s">
        <v>370</v>
      </c>
      <c r="B17" s="181" t="s">
        <v>988</v>
      </c>
      <c r="C17" s="181" t="s">
        <v>462</v>
      </c>
      <c r="D17" s="182" t="s">
        <v>167</v>
      </c>
      <c r="E17" s="109"/>
      <c r="F17" s="109"/>
      <c r="H17" s="109"/>
      <c r="I17" s="109"/>
    </row>
    <row r="18" spans="1:9" ht="17.25" customHeight="1">
      <c r="A18" s="181" t="s">
        <v>371</v>
      </c>
      <c r="B18" s="181" t="s">
        <v>455</v>
      </c>
      <c r="C18" s="181" t="s">
        <v>463</v>
      </c>
      <c r="D18" s="182" t="s">
        <v>168</v>
      </c>
      <c r="E18" s="109"/>
      <c r="F18" s="109"/>
      <c r="H18" s="109"/>
      <c r="I18" s="109"/>
    </row>
    <row r="19" spans="1:9" ht="17.25" customHeight="1">
      <c r="A19" s="181" t="s">
        <v>380</v>
      </c>
      <c r="B19" s="181" t="s">
        <v>457</v>
      </c>
      <c r="C19" s="181" t="s">
        <v>464</v>
      </c>
      <c r="D19" s="182" t="s">
        <v>169</v>
      </c>
      <c r="E19" s="109"/>
      <c r="F19" s="109"/>
      <c r="H19" s="109"/>
      <c r="I19" s="109"/>
    </row>
    <row r="20" spans="1:9" ht="17.25" customHeight="1">
      <c r="A20" s="181" t="s">
        <v>382</v>
      </c>
      <c r="B20" s="181"/>
      <c r="C20" s="181" t="s">
        <v>465</v>
      </c>
      <c r="D20" s="182" t="s">
        <v>170</v>
      </c>
      <c r="E20" s="109"/>
      <c r="F20" s="109"/>
      <c r="H20" s="109"/>
      <c r="I20" s="109"/>
    </row>
    <row r="21" spans="1:9" ht="17.25" customHeight="1">
      <c r="A21" s="181" t="s">
        <v>383</v>
      </c>
      <c r="B21" s="179" t="s">
        <v>989</v>
      </c>
      <c r="C21" s="181" t="s">
        <v>466</v>
      </c>
      <c r="D21" s="182" t="s">
        <v>171</v>
      </c>
      <c r="E21" s="109"/>
      <c r="F21" s="109"/>
      <c r="H21" s="109"/>
      <c r="I21" s="109"/>
    </row>
    <row r="22" spans="1:9" ht="17.25" customHeight="1">
      <c r="A22" s="181" t="s">
        <v>384</v>
      </c>
      <c r="B22" s="181" t="s">
        <v>990</v>
      </c>
      <c r="C22" s="181" t="s">
        <v>467</v>
      </c>
      <c r="D22" s="182" t="s">
        <v>172</v>
      </c>
      <c r="E22" s="109"/>
      <c r="F22" s="109"/>
      <c r="H22" s="109"/>
      <c r="I22" s="35"/>
    </row>
    <row r="23" spans="1:9" ht="17.25" customHeight="1">
      <c r="A23" s="181" t="s">
        <v>385</v>
      </c>
      <c r="B23" s="181" t="s">
        <v>373</v>
      </c>
      <c r="C23" s="181" t="s">
        <v>468</v>
      </c>
      <c r="D23" s="182" t="s">
        <v>173</v>
      </c>
      <c r="E23" s="109"/>
      <c r="F23" s="109"/>
      <c r="H23" s="144"/>
      <c r="I23" s="144"/>
    </row>
    <row r="24" spans="1:9" ht="17.25" customHeight="1">
      <c r="A24" s="181" t="s">
        <v>386</v>
      </c>
      <c r="B24" s="181" t="s">
        <v>404</v>
      </c>
      <c r="C24" s="181" t="s">
        <v>469</v>
      </c>
      <c r="D24" s="182" t="s">
        <v>174</v>
      </c>
      <c r="E24" s="109"/>
      <c r="F24" s="109"/>
      <c r="H24" s="109"/>
      <c r="I24" s="109"/>
    </row>
    <row r="25" spans="1:9" ht="17.25" customHeight="1">
      <c r="A25" s="181" t="s">
        <v>387</v>
      </c>
      <c r="B25" s="181" t="s">
        <v>405</v>
      </c>
      <c r="C25" s="181" t="s">
        <v>470</v>
      </c>
      <c r="D25" s="182" t="s">
        <v>175</v>
      </c>
      <c r="E25" s="109"/>
      <c r="F25" s="109"/>
      <c r="H25" s="109"/>
      <c r="I25" s="109"/>
    </row>
    <row r="26" spans="1:9" ht="17.25" customHeight="1">
      <c r="A26" s="181" t="s">
        <v>388</v>
      </c>
      <c r="B26" s="181" t="s">
        <v>406</v>
      </c>
      <c r="C26" s="181" t="s">
        <v>471</v>
      </c>
      <c r="D26" s="182" t="s">
        <v>176</v>
      </c>
      <c r="E26" s="109"/>
      <c r="F26" s="109"/>
      <c r="H26" s="109"/>
      <c r="I26" s="109"/>
    </row>
    <row r="27" spans="1:9" ht="17.25" customHeight="1">
      <c r="A27" s="181" t="s">
        <v>965</v>
      </c>
      <c r="B27" s="181" t="s">
        <v>407</v>
      </c>
      <c r="C27" s="181" t="s">
        <v>472</v>
      </c>
      <c r="D27" s="182" t="s">
        <v>177</v>
      </c>
      <c r="E27" s="109"/>
      <c r="F27" s="109"/>
      <c r="H27" s="109"/>
      <c r="I27" s="109"/>
    </row>
    <row r="28" spans="1:9" ht="17.25" customHeight="1">
      <c r="A28" s="181" t="s">
        <v>389</v>
      </c>
      <c r="B28" s="181" t="s">
        <v>506</v>
      </c>
      <c r="C28" s="181" t="s">
        <v>473</v>
      </c>
      <c r="D28" s="182" t="s">
        <v>178</v>
      </c>
      <c r="E28" s="109"/>
      <c r="F28" s="109"/>
      <c r="H28" s="109"/>
      <c r="I28" s="109"/>
    </row>
    <row r="29" spans="1:9" ht="17.25" customHeight="1">
      <c r="A29" s="181" t="s">
        <v>401</v>
      </c>
      <c r="B29" s="181" t="s">
        <v>408</v>
      </c>
      <c r="C29" s="181" t="s">
        <v>474</v>
      </c>
      <c r="D29" s="182" t="s">
        <v>179</v>
      </c>
      <c r="E29" s="109"/>
      <c r="F29" s="109"/>
      <c r="H29" s="109"/>
      <c r="I29" s="109"/>
    </row>
    <row r="30" spans="1:9" ht="17.25" customHeight="1">
      <c r="A30" s="181" t="s">
        <v>133</v>
      </c>
      <c r="B30" s="181" t="s">
        <v>409</v>
      </c>
      <c r="C30" s="181" t="s">
        <v>475</v>
      </c>
      <c r="D30" s="182" t="s">
        <v>180</v>
      </c>
      <c r="E30" s="109"/>
      <c r="F30" s="109"/>
      <c r="H30" s="109"/>
      <c r="I30" s="109"/>
    </row>
    <row r="31" spans="1:9" ht="17.25" customHeight="1">
      <c r="A31" s="183"/>
      <c r="B31" s="181" t="s">
        <v>410</v>
      </c>
      <c r="C31" s="181" t="s">
        <v>476</v>
      </c>
      <c r="D31" s="182" t="s">
        <v>181</v>
      </c>
      <c r="E31" s="109"/>
      <c r="F31" s="109"/>
      <c r="H31" s="109"/>
      <c r="I31" s="109"/>
    </row>
    <row r="32" spans="1:9" ht="17.25" customHeight="1">
      <c r="A32" s="179" t="s">
        <v>208</v>
      </c>
      <c r="B32" s="181" t="s">
        <v>411</v>
      </c>
      <c r="C32" s="181" t="s">
        <v>477</v>
      </c>
      <c r="D32" s="182" t="s">
        <v>182</v>
      </c>
      <c r="E32" s="109"/>
      <c r="F32" s="109"/>
      <c r="H32" s="109"/>
      <c r="I32" s="109"/>
    </row>
    <row r="33" spans="1:9" ht="17.25" customHeight="1">
      <c r="A33" s="181" t="s">
        <v>358</v>
      </c>
      <c r="B33" s="181" t="s">
        <v>412</v>
      </c>
      <c r="C33" s="181" t="s">
        <v>478</v>
      </c>
      <c r="D33" s="182" t="s">
        <v>966</v>
      </c>
      <c r="E33" s="109"/>
      <c r="F33" s="109"/>
      <c r="H33" s="109"/>
      <c r="I33" s="109"/>
    </row>
    <row r="34" spans="1:9" ht="17.25" customHeight="1">
      <c r="A34" s="181" t="s">
        <v>359</v>
      </c>
      <c r="B34" s="181" t="s">
        <v>413</v>
      </c>
      <c r="C34" s="181" t="s">
        <v>479</v>
      </c>
      <c r="D34" s="182" t="s">
        <v>184</v>
      </c>
      <c r="E34" s="109"/>
      <c r="F34" s="109"/>
      <c r="H34" s="109"/>
      <c r="I34" s="109"/>
    </row>
    <row r="35" spans="1:9" ht="17.25" customHeight="1">
      <c r="A35" s="181" t="s">
        <v>360</v>
      </c>
      <c r="B35" s="181" t="s">
        <v>414</v>
      </c>
      <c r="C35" s="181" t="s">
        <v>115</v>
      </c>
      <c r="D35" s="182" t="s">
        <v>185</v>
      </c>
      <c r="E35" s="109"/>
      <c r="F35" s="109"/>
      <c r="H35" s="109"/>
      <c r="I35" s="109"/>
    </row>
    <row r="36" spans="1:9" ht="17.25" customHeight="1">
      <c r="A36" s="181" t="s">
        <v>361</v>
      </c>
      <c r="B36" s="181" t="s">
        <v>415</v>
      </c>
      <c r="C36" s="181" t="s">
        <v>116</v>
      </c>
      <c r="D36" s="182" t="s">
        <v>186</v>
      </c>
      <c r="E36" s="109"/>
      <c r="F36" s="109"/>
      <c r="H36" s="109"/>
      <c r="I36" s="109"/>
    </row>
    <row r="37" spans="1:9" ht="17.25" customHeight="1">
      <c r="A37" s="181" t="s">
        <v>362</v>
      </c>
      <c r="B37" s="181" t="s">
        <v>416</v>
      </c>
      <c r="C37" s="181" t="s">
        <v>117</v>
      </c>
      <c r="D37" s="182" t="s">
        <v>187</v>
      </c>
      <c r="E37" s="109"/>
      <c r="F37" s="109"/>
      <c r="H37" s="109"/>
      <c r="I37" s="109"/>
    </row>
    <row r="38" spans="1:9" ht="17.25" customHeight="1">
      <c r="A38" s="181" t="s">
        <v>363</v>
      </c>
      <c r="B38" s="181" t="s">
        <v>417</v>
      </c>
      <c r="C38" s="181" t="s">
        <v>118</v>
      </c>
      <c r="D38" s="182" t="s">
        <v>969</v>
      </c>
      <c r="E38" s="109"/>
      <c r="F38" s="109"/>
      <c r="H38" s="109"/>
      <c r="I38" s="109"/>
    </row>
    <row r="39" spans="1:9" ht="17.25" customHeight="1">
      <c r="A39" s="181" t="s">
        <v>364</v>
      </c>
      <c r="B39" s="181" t="s">
        <v>418</v>
      </c>
      <c r="C39" s="181" t="s">
        <v>119</v>
      </c>
      <c r="D39" s="182" t="s">
        <v>971</v>
      </c>
      <c r="E39" s="109"/>
      <c r="F39" s="109"/>
      <c r="H39" s="109"/>
      <c r="I39" s="109"/>
    </row>
    <row r="40" spans="1:9" ht="17.25" customHeight="1">
      <c r="A40" s="181" t="s">
        <v>366</v>
      </c>
      <c r="B40" s="181" t="s">
        <v>419</v>
      </c>
      <c r="C40" s="181" t="s">
        <v>120</v>
      </c>
      <c r="D40" s="182" t="s">
        <v>972</v>
      </c>
      <c r="E40" s="109"/>
      <c r="F40" s="109"/>
      <c r="H40" s="109"/>
      <c r="I40" s="109"/>
    </row>
    <row r="41" spans="1:9" ht="17.25" customHeight="1">
      <c r="A41" s="181" t="s">
        <v>493</v>
      </c>
      <c r="B41" s="181" t="s">
        <v>420</v>
      </c>
      <c r="C41" s="181" t="s">
        <v>978</v>
      </c>
      <c r="D41" s="182" t="s">
        <v>991</v>
      </c>
      <c r="E41" s="109"/>
      <c r="F41" s="109"/>
      <c r="H41" s="109"/>
      <c r="I41" s="109"/>
    </row>
    <row r="42" spans="1:9" ht="17.25" customHeight="1">
      <c r="A42" s="181" t="s">
        <v>370</v>
      </c>
      <c r="B42" s="181" t="s">
        <v>934</v>
      </c>
      <c r="C42" s="181" t="s">
        <v>121</v>
      </c>
      <c r="D42" s="182" t="s">
        <v>188</v>
      </c>
      <c r="E42" s="109"/>
      <c r="F42" s="109"/>
      <c r="H42" s="109"/>
      <c r="I42" s="109"/>
    </row>
    <row r="43" spans="1:9" ht="17.25" customHeight="1">
      <c r="A43" s="181" t="s">
        <v>371</v>
      </c>
      <c r="B43" s="181" t="s">
        <v>421</v>
      </c>
      <c r="C43" s="181" t="s">
        <v>122</v>
      </c>
      <c r="D43" s="182" t="s">
        <v>189</v>
      </c>
      <c r="E43" s="109"/>
      <c r="F43" s="109"/>
      <c r="H43" s="109"/>
      <c r="I43" s="109"/>
    </row>
    <row r="44" spans="1:9" ht="17.25" customHeight="1">
      <c r="A44" s="181" t="s">
        <v>380</v>
      </c>
      <c r="B44" s="181" t="s">
        <v>422</v>
      </c>
      <c r="C44" s="181" t="s">
        <v>123</v>
      </c>
      <c r="D44" s="182" t="s">
        <v>190</v>
      </c>
      <c r="E44" s="109"/>
      <c r="F44" s="109"/>
      <c r="H44" s="109"/>
      <c r="I44" s="109"/>
    </row>
    <row r="45" spans="1:9" ht="17.25" customHeight="1">
      <c r="A45" s="181" t="s">
        <v>382</v>
      </c>
      <c r="B45" s="181" t="s">
        <v>423</v>
      </c>
      <c r="C45" s="181" t="s">
        <v>124</v>
      </c>
      <c r="D45" s="182" t="s">
        <v>191</v>
      </c>
      <c r="E45" s="109"/>
      <c r="F45" s="109"/>
      <c r="H45" s="109"/>
      <c r="I45" s="109"/>
    </row>
    <row r="46" spans="1:9" ht="17.25" customHeight="1">
      <c r="A46" s="181" t="s">
        <v>387</v>
      </c>
      <c r="B46" s="181" t="s">
        <v>424</v>
      </c>
      <c r="C46" s="181" t="s">
        <v>125</v>
      </c>
      <c r="D46" s="182" t="s">
        <v>977</v>
      </c>
      <c r="E46" s="109"/>
      <c r="F46" s="109"/>
      <c r="H46" s="109"/>
      <c r="I46" s="109"/>
    </row>
    <row r="47" spans="1:9" ht="17.25" customHeight="1">
      <c r="A47" s="181" t="s">
        <v>401</v>
      </c>
      <c r="B47" s="181" t="s">
        <v>425</v>
      </c>
      <c r="C47" s="181" t="s">
        <v>126</v>
      </c>
      <c r="D47" s="182" t="s">
        <v>992</v>
      </c>
      <c r="E47" s="109"/>
      <c r="F47" s="109"/>
      <c r="H47" s="109"/>
      <c r="I47" s="109"/>
    </row>
    <row r="48" spans="1:9" ht="17.25" customHeight="1">
      <c r="A48" s="181" t="s">
        <v>133</v>
      </c>
      <c r="B48" s="181" t="s">
        <v>426</v>
      </c>
      <c r="C48" s="181" t="s">
        <v>127</v>
      </c>
      <c r="D48" s="182" t="s">
        <v>192</v>
      </c>
      <c r="E48" s="109"/>
      <c r="F48" s="109"/>
      <c r="H48" s="109"/>
      <c r="I48" s="109"/>
    </row>
    <row r="49" spans="1:9" ht="17.25" customHeight="1">
      <c r="A49" s="181"/>
      <c r="B49" s="181" t="s">
        <v>505</v>
      </c>
      <c r="C49" s="181" t="s">
        <v>128</v>
      </c>
      <c r="D49" s="182" t="s">
        <v>193</v>
      </c>
      <c r="E49" s="109"/>
      <c r="F49" s="109"/>
      <c r="H49" s="109"/>
      <c r="I49" s="144"/>
    </row>
    <row r="50" spans="1:9" ht="17.25" customHeight="1">
      <c r="A50" s="179" t="s">
        <v>997</v>
      </c>
      <c r="B50" s="181" t="s">
        <v>935</v>
      </c>
      <c r="C50" s="181" t="s">
        <v>129</v>
      </c>
      <c r="D50" s="182" t="s">
        <v>979</v>
      </c>
      <c r="E50" s="109"/>
      <c r="F50" s="109"/>
      <c r="H50" s="109"/>
      <c r="I50" s="109"/>
    </row>
    <row r="51" spans="1:9" ht="17.25" customHeight="1">
      <c r="A51" s="181" t="s">
        <v>374</v>
      </c>
      <c r="B51" s="181" t="s">
        <v>427</v>
      </c>
      <c r="C51" s="181" t="s">
        <v>130</v>
      </c>
      <c r="D51" s="182" t="s">
        <v>993</v>
      </c>
      <c r="E51" s="109"/>
      <c r="F51" s="109"/>
      <c r="H51" s="109"/>
      <c r="I51" s="109"/>
    </row>
    <row r="52" spans="1:9" ht="17.25" customHeight="1">
      <c r="A52" s="181" t="s">
        <v>375</v>
      </c>
      <c r="B52" s="181" t="s">
        <v>948</v>
      </c>
      <c r="C52" s="181" t="s">
        <v>131</v>
      </c>
      <c r="D52" s="182" t="s">
        <v>195</v>
      </c>
      <c r="E52" s="109"/>
      <c r="F52" s="109"/>
      <c r="H52" s="109"/>
      <c r="I52" s="109"/>
    </row>
    <row r="53" spans="1:9" ht="17.25" customHeight="1">
      <c r="A53" s="181" t="s">
        <v>376</v>
      </c>
      <c r="B53" s="181" t="s">
        <v>429</v>
      </c>
      <c r="C53" s="181" t="s">
        <v>132</v>
      </c>
      <c r="D53" s="182" t="s">
        <v>196</v>
      </c>
      <c r="E53" s="109"/>
      <c r="F53" s="109"/>
      <c r="H53" s="109"/>
      <c r="I53" s="109"/>
    </row>
    <row r="54" spans="1:9" ht="17.25" customHeight="1">
      <c r="A54" s="181" t="s">
        <v>377</v>
      </c>
      <c r="B54" s="181" t="s">
        <v>430</v>
      </c>
      <c r="C54" s="181" t="s">
        <v>1036</v>
      </c>
      <c r="D54" s="182" t="s">
        <v>197</v>
      </c>
      <c r="E54" s="109"/>
      <c r="F54" s="109"/>
      <c r="H54" s="109"/>
      <c r="I54" s="109"/>
    </row>
    <row r="55" spans="1:9" ht="17.25" customHeight="1">
      <c r="A55" s="183"/>
      <c r="B55" s="181" t="s">
        <v>431</v>
      </c>
      <c r="C55" s="181" t="s">
        <v>394</v>
      </c>
      <c r="D55" s="182" t="s">
        <v>980</v>
      </c>
      <c r="E55" s="109"/>
      <c r="F55" s="109"/>
      <c r="H55" s="109"/>
      <c r="I55" s="109"/>
    </row>
    <row r="56" spans="1:9" ht="17.25" customHeight="1">
      <c r="A56" s="179" t="s">
        <v>999</v>
      </c>
      <c r="B56" s="181" t="s">
        <v>998</v>
      </c>
      <c r="C56" s="181" t="s">
        <v>395</v>
      </c>
      <c r="D56" s="182" t="s">
        <v>199</v>
      </c>
      <c r="E56" s="109"/>
      <c r="F56" s="109"/>
      <c r="H56" s="109"/>
      <c r="I56" s="109"/>
    </row>
    <row r="57" spans="1:9" ht="17.25" customHeight="1">
      <c r="A57" s="181" t="s">
        <v>959</v>
      </c>
      <c r="B57" s="181" t="s">
        <v>433</v>
      </c>
      <c r="C57" s="181" t="s">
        <v>396</v>
      </c>
      <c r="D57" s="182" t="s">
        <v>200</v>
      </c>
      <c r="E57" s="109"/>
      <c r="F57" s="109"/>
      <c r="H57" s="109"/>
      <c r="I57" s="109"/>
    </row>
    <row r="58" spans="1:9" ht="17.25" customHeight="1">
      <c r="A58" s="181" t="s">
        <v>378</v>
      </c>
      <c r="B58" s="181" t="s">
        <v>896</v>
      </c>
      <c r="C58" s="181" t="s">
        <v>397</v>
      </c>
      <c r="D58" s="182" t="s">
        <v>981</v>
      </c>
      <c r="E58" s="109"/>
      <c r="F58" s="109"/>
      <c r="H58" s="109"/>
      <c r="I58" s="109"/>
    </row>
    <row r="59" spans="1:9" ht="17.25" customHeight="1">
      <c r="A59" s="181" t="s">
        <v>379</v>
      </c>
      <c r="B59" s="181" t="s">
        <v>434</v>
      </c>
      <c r="C59" s="181" t="s">
        <v>398</v>
      </c>
      <c r="D59" s="182" t="s">
        <v>994</v>
      </c>
      <c r="E59" s="109"/>
      <c r="F59" s="109"/>
      <c r="H59" s="109"/>
      <c r="I59" s="109"/>
    </row>
    <row r="60" spans="1:9" ht="17.25" customHeight="1">
      <c r="A60" s="181" t="s">
        <v>936</v>
      </c>
      <c r="B60" s="181" t="s">
        <v>435</v>
      </c>
      <c r="C60" s="181" t="s">
        <v>399</v>
      </c>
      <c r="D60" s="182" t="s">
        <v>983</v>
      </c>
      <c r="E60" s="109"/>
      <c r="F60" s="109"/>
      <c r="H60" s="109"/>
      <c r="I60" s="109"/>
    </row>
    <row r="61" spans="1:9" ht="17.25" customHeight="1">
      <c r="A61" s="181" t="s">
        <v>381</v>
      </c>
      <c r="B61" s="181" t="s">
        <v>436</v>
      </c>
      <c r="C61" s="181" t="s">
        <v>400</v>
      </c>
      <c r="D61" s="182" t="s">
        <v>995</v>
      </c>
      <c r="E61" s="109"/>
      <c r="F61" s="109"/>
      <c r="H61" s="109"/>
      <c r="I61" s="109"/>
    </row>
    <row r="62" spans="1:9" ht="17.25" customHeight="1">
      <c r="A62" s="181" t="s">
        <v>962</v>
      </c>
      <c r="B62" s="181" t="s">
        <v>437</v>
      </c>
      <c r="C62" s="181" t="s">
        <v>1035</v>
      </c>
      <c r="D62" s="182" t="s">
        <v>996</v>
      </c>
      <c r="E62" s="109"/>
      <c r="F62" s="109"/>
      <c r="H62" s="109"/>
      <c r="I62" s="109"/>
    </row>
    <row r="63" spans="1:9" ht="17.25" customHeight="1">
      <c r="A63" s="181" t="s">
        <v>390</v>
      </c>
      <c r="B63" s="181" t="s">
        <v>438</v>
      </c>
      <c r="C63" s="181" t="s">
        <v>134</v>
      </c>
      <c r="D63" s="182" t="s">
        <v>1199</v>
      </c>
      <c r="E63" s="109"/>
      <c r="F63" s="109"/>
      <c r="H63" s="109"/>
      <c r="I63" s="109"/>
    </row>
    <row r="64" spans="1:9" ht="17.25" customHeight="1">
      <c r="A64" s="181" t="s">
        <v>391</v>
      </c>
      <c r="B64" s="181" t="s">
        <v>439</v>
      </c>
      <c r="C64" s="181" t="s">
        <v>135</v>
      </c>
      <c r="D64" s="182" t="s">
        <v>1199</v>
      </c>
      <c r="E64" s="109"/>
      <c r="F64" s="109"/>
      <c r="H64" s="109"/>
      <c r="I64" s="109"/>
    </row>
    <row r="65" spans="1:9" ht="17.25" customHeight="1">
      <c r="A65" s="181" t="s">
        <v>392</v>
      </c>
      <c r="B65" s="181" t="s">
        <v>957</v>
      </c>
      <c r="C65" s="181" t="s">
        <v>136</v>
      </c>
      <c r="D65" s="182" t="s">
        <v>1200</v>
      </c>
      <c r="E65" s="109"/>
      <c r="F65" s="109"/>
      <c r="H65" s="109"/>
      <c r="I65" s="109"/>
    </row>
    <row r="66" spans="1:9" ht="17.25" customHeight="1">
      <c r="A66" s="181" t="s">
        <v>393</v>
      </c>
      <c r="B66" s="181" t="s">
        <v>1001</v>
      </c>
      <c r="C66" s="181" t="s">
        <v>137</v>
      </c>
      <c r="D66" s="182" t="s">
        <v>1201</v>
      </c>
      <c r="E66" s="109"/>
      <c r="F66" s="109"/>
      <c r="H66" s="109"/>
      <c r="I66" s="109"/>
    </row>
    <row r="67" spans="1:9" ht="17.25" customHeight="1">
      <c r="A67" s="181" t="s">
        <v>881</v>
      </c>
      <c r="B67" s="181" t="s">
        <v>1002</v>
      </c>
      <c r="C67" s="181" t="s">
        <v>138</v>
      </c>
      <c r="D67" s="186"/>
      <c r="E67" s="109"/>
      <c r="F67" s="109"/>
      <c r="H67" s="109"/>
      <c r="I67" s="109"/>
    </row>
    <row r="68" spans="1:9" ht="17.25" customHeight="1">
      <c r="A68" s="181" t="s">
        <v>402</v>
      </c>
      <c r="B68" s="181" t="s">
        <v>442</v>
      </c>
      <c r="C68" s="182" t="s">
        <v>1000</v>
      </c>
      <c r="D68" s="186"/>
      <c r="E68" s="109"/>
      <c r="F68" s="109"/>
      <c r="H68" s="109"/>
      <c r="I68" s="109"/>
    </row>
    <row r="69" spans="1:9" ht="17.25" customHeight="1">
      <c r="A69" s="181" t="s">
        <v>403</v>
      </c>
      <c r="B69" s="181" t="s">
        <v>443</v>
      </c>
      <c r="C69" s="182" t="s">
        <v>954</v>
      </c>
      <c r="D69" s="186"/>
      <c r="E69" s="109"/>
      <c r="F69" s="109"/>
      <c r="H69" s="109"/>
      <c r="I69" s="109"/>
    </row>
    <row r="70" spans="1:9" ht="17.25" customHeight="1">
      <c r="A70" s="181" t="s">
        <v>892</v>
      </c>
      <c r="B70" s="181" t="s">
        <v>444</v>
      </c>
      <c r="C70" s="182" t="s">
        <v>140</v>
      </c>
      <c r="D70" s="186"/>
      <c r="E70" s="109"/>
      <c r="F70" s="109"/>
      <c r="H70" s="109"/>
      <c r="I70" s="109"/>
    </row>
    <row r="71" spans="1:9" ht="17.25" customHeight="1">
      <c r="A71" s="181" t="s">
        <v>968</v>
      </c>
      <c r="B71" s="181" t="s">
        <v>445</v>
      </c>
      <c r="C71" s="182" t="s">
        <v>141</v>
      </c>
      <c r="D71" s="186"/>
      <c r="E71" s="109"/>
      <c r="F71" s="109"/>
      <c r="H71" s="144"/>
      <c r="I71" s="109"/>
    </row>
    <row r="72" spans="1:9" ht="17.25" customHeight="1">
      <c r="A72" s="181" t="s">
        <v>970</v>
      </c>
      <c r="B72" s="181" t="s">
        <v>446</v>
      </c>
      <c r="C72" s="182" t="s">
        <v>142</v>
      </c>
      <c r="D72" s="186"/>
      <c r="E72" s="109"/>
      <c r="F72" s="109"/>
      <c r="H72" s="144"/>
      <c r="I72" s="109"/>
    </row>
    <row r="73" spans="1:9" ht="16.5" customHeight="1">
      <c r="A73" s="181" t="s">
        <v>893</v>
      </c>
      <c r="B73" s="181" t="s">
        <v>447</v>
      </c>
      <c r="C73" s="182" t="s">
        <v>143</v>
      </c>
      <c r="D73" s="186"/>
      <c r="E73" s="109"/>
      <c r="F73" s="109"/>
      <c r="H73" s="109"/>
      <c r="I73" s="109"/>
    </row>
    <row r="74" spans="1:4" ht="16.5" customHeight="1">
      <c r="A74" s="181" t="s">
        <v>894</v>
      </c>
      <c r="B74" s="181" t="s">
        <v>448</v>
      </c>
      <c r="C74" s="182" t="s">
        <v>144</v>
      </c>
      <c r="D74" s="186"/>
    </row>
    <row r="75" spans="1:4" ht="29.25" customHeight="1">
      <c r="A75" s="98"/>
      <c r="B75" s="73"/>
      <c r="C75" s="73"/>
      <c r="D75" s="184"/>
    </row>
    <row r="76" spans="1:4" ht="16.5" customHeight="1">
      <c r="A76" s="98" t="s">
        <v>1005</v>
      </c>
      <c r="B76" s="73"/>
      <c r="C76" s="73"/>
      <c r="D76" s="184"/>
    </row>
    <row r="77" spans="2:3" ht="16.5" customHeight="1">
      <c r="B77" s="73"/>
      <c r="C77" s="73"/>
    </row>
    <row r="78" spans="2:3" ht="16.5" customHeight="1">
      <c r="B78" s="73"/>
      <c r="C78" s="182"/>
    </row>
    <row r="79" spans="1:3" ht="12.75">
      <c r="A79" s="17"/>
      <c r="B79" s="73"/>
      <c r="C79" s="73"/>
    </row>
    <row r="80" spans="1:2" ht="12.75">
      <c r="A80" s="17"/>
      <c r="B80" s="73"/>
    </row>
    <row r="81" ht="16.5">
      <c r="B81" s="182"/>
    </row>
    <row r="85" ht="15.75">
      <c r="D85" s="98"/>
    </row>
    <row r="86" spans="1:4" ht="15.75">
      <c r="A86" s="286"/>
      <c r="B86" s="287"/>
      <c r="C86" s="287"/>
      <c r="D86" s="98"/>
    </row>
    <row r="87" spans="1:10" ht="15.75">
      <c r="A87" s="286"/>
      <c r="B87" s="287"/>
      <c r="C87" s="287"/>
      <c r="D87" s="98"/>
      <c r="G87" s="109"/>
      <c r="J87" s="109"/>
    </row>
    <row r="88" spans="1:10" ht="15">
      <c r="A88" s="288"/>
      <c r="B88" s="289"/>
      <c r="C88" s="289"/>
      <c r="G88" s="109"/>
      <c r="J88" s="109"/>
    </row>
    <row r="89" spans="7:10" ht="15">
      <c r="G89" s="109"/>
      <c r="J89" s="109"/>
    </row>
    <row r="90" spans="7:10" ht="15">
      <c r="G90" s="109"/>
      <c r="J90" s="109"/>
    </row>
    <row r="91" ht="15">
      <c r="J91" s="35"/>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20" ht="15">
      <c r="D120" s="108"/>
    </row>
    <row r="283" ht="12.75">
      <c r="D283" s="17" t="s">
        <v>1038</v>
      </c>
    </row>
  </sheetData>
  <sheetProtection/>
  <mergeCells count="1">
    <mergeCell ref="A2:D2"/>
  </mergeCells>
  <printOptions horizontalCentered="1"/>
  <pageMargins left="0.5905511811023623" right="0.5905511811023623"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1">
      <selection activeCell="D6" sqref="D6"/>
    </sheetView>
  </sheetViews>
  <sheetFormatPr defaultColWidth="11.421875" defaultRowHeight="12.75"/>
  <cols>
    <col min="1" max="1" width="30.7109375" style="299" customWidth="1"/>
    <col min="2" max="6" width="13.421875" style="299" customWidth="1"/>
    <col min="7" max="7" width="12.00390625" style="299" customWidth="1"/>
    <col min="8" max="8" width="12.8515625" style="299" customWidth="1"/>
    <col min="9" max="9" width="4.8515625" style="299" customWidth="1"/>
    <col min="10" max="10" width="1.1484375" style="299" customWidth="1"/>
    <col min="11" max="11" width="4.00390625" style="299" customWidth="1"/>
    <col min="12" max="12" width="3.00390625" style="299" customWidth="1"/>
    <col min="13" max="13" width="4.00390625" style="299" customWidth="1"/>
    <col min="14" max="14" width="3.00390625" style="299" customWidth="1"/>
    <col min="15" max="15" width="4.00390625" style="299" customWidth="1"/>
    <col min="16" max="16" width="3.00390625" style="299" bestFit="1" customWidth="1"/>
    <col min="17" max="17" width="4.00390625" style="299" customWidth="1"/>
    <col min="18" max="18" width="4.421875" style="299" customWidth="1"/>
    <col min="19" max="19" width="15.00390625" style="300" customWidth="1"/>
    <col min="20" max="24" width="11.421875" style="300" customWidth="1"/>
    <col min="25" max="16384" width="11.421875" style="299" customWidth="1"/>
  </cols>
  <sheetData>
    <row r="1" spans="1:19" ht="12.75">
      <c r="A1" s="297" t="s">
        <v>1084</v>
      </c>
      <c r="B1" s="298">
        <v>2</v>
      </c>
      <c r="D1" s="299" t="s">
        <v>1085</v>
      </c>
      <c r="S1" s="300" t="s">
        <v>1086</v>
      </c>
    </row>
    <row r="2" spans="1:2" ht="12.75">
      <c r="A2" s="297" t="s">
        <v>1087</v>
      </c>
      <c r="B2" s="418">
        <v>2011</v>
      </c>
    </row>
    <row r="3" spans="1:21" ht="12.75">
      <c r="A3" s="301"/>
      <c r="S3" s="300" t="s">
        <v>1088</v>
      </c>
      <c r="T3" s="302" t="s">
        <v>1089</v>
      </c>
      <c r="U3" s="302" t="s">
        <v>1090</v>
      </c>
    </row>
    <row r="4" spans="1:21" ht="12.75">
      <c r="A4" s="301"/>
      <c r="T4" s="300" t="str">
        <f>IF(B1=1,"Januar",IF(B1=2,"Januar",IF(B1=3,"Januar",IF(B1=4,"Januar","FEHLER - eingegebenes Quartal prüfen!!!"))))</f>
        <v>Januar</v>
      </c>
      <c r="U4" s="300" t="str">
        <f>IF(B1=1,"März",IF(B1=2,"Juni",IF(B1=3,"September",IF(B1=4,"Dezember","FEHLER - eingegebenes Quartal prüfen!!!"))))</f>
        <v>Juni</v>
      </c>
    </row>
    <row r="5" spans="1:4" ht="12.75">
      <c r="A5" s="297" t="s">
        <v>1091</v>
      </c>
      <c r="B5" s="439" t="str">
        <f>CONCATENATE("1. Ausfuhr ",T4," ",B2-1," bis ",U4," ",B2)</f>
        <v>1. Ausfuhr Januar 2010 bis Juni 2011</v>
      </c>
      <c r="C5" s="439"/>
      <c r="D5" s="439"/>
    </row>
    <row r="6" spans="1:4" ht="12.75">
      <c r="A6" s="303" t="s">
        <v>1092</v>
      </c>
      <c r="B6" s="304" t="s">
        <v>1093</v>
      </c>
      <c r="C6" s="305">
        <f>B2-1</f>
        <v>2010</v>
      </c>
      <c r="D6" s="305">
        <f>B2</f>
        <v>2011</v>
      </c>
    </row>
    <row r="7" spans="1:7" ht="12.75">
      <c r="A7" s="301"/>
      <c r="B7" s="306" t="s">
        <v>1094</v>
      </c>
      <c r="C7" s="307">
        <v>732.7</v>
      </c>
      <c r="D7" s="308">
        <v>907.9</v>
      </c>
      <c r="F7" s="309">
        <v>1050</v>
      </c>
      <c r="G7" s="310" t="s">
        <v>1095</v>
      </c>
    </row>
    <row r="8" spans="1:4" ht="12.75">
      <c r="A8" s="301"/>
      <c r="B8" s="311" t="s">
        <v>1096</v>
      </c>
      <c r="C8" s="312">
        <v>763.3</v>
      </c>
      <c r="D8" s="313">
        <v>1017.3</v>
      </c>
    </row>
    <row r="9" spans="1:4" ht="12.75">
      <c r="A9" s="301"/>
      <c r="B9" s="311" t="s">
        <v>1097</v>
      </c>
      <c r="C9" s="312">
        <v>928.3</v>
      </c>
      <c r="D9" s="313">
        <v>1123.9</v>
      </c>
    </row>
    <row r="10" spans="1:4" ht="12.75">
      <c r="A10" s="301"/>
      <c r="B10" s="311" t="s">
        <v>1098</v>
      </c>
      <c r="C10" s="312">
        <v>887.9</v>
      </c>
      <c r="D10" s="313">
        <v>1020.6</v>
      </c>
    </row>
    <row r="11" spans="2:4" ht="12.75">
      <c r="B11" s="311" t="s">
        <v>1099</v>
      </c>
      <c r="C11" s="312">
        <v>893.7</v>
      </c>
      <c r="D11" s="313">
        <v>1083.7</v>
      </c>
    </row>
    <row r="12" spans="2:4" ht="12.75">
      <c r="B12" s="311" t="s">
        <v>1100</v>
      </c>
      <c r="C12" s="312">
        <v>1087.4</v>
      </c>
      <c r="D12" s="313">
        <v>1063.4</v>
      </c>
    </row>
    <row r="13" spans="2:4" ht="12.75">
      <c r="B13" s="311" t="s">
        <v>1101</v>
      </c>
      <c r="C13" s="312">
        <v>917.1</v>
      </c>
      <c r="D13" s="313"/>
    </row>
    <row r="14" spans="1:4" ht="12.75">
      <c r="A14" s="314"/>
      <c r="B14" s="311" t="s">
        <v>1102</v>
      </c>
      <c r="C14" s="312">
        <v>901.5</v>
      </c>
      <c r="D14" s="313"/>
    </row>
    <row r="15" spans="2:4" ht="12.75">
      <c r="B15" s="311" t="s">
        <v>1103</v>
      </c>
      <c r="C15" s="312">
        <v>970.4</v>
      </c>
      <c r="D15" s="313"/>
    </row>
    <row r="16" spans="2:4" ht="12.75">
      <c r="B16" s="311" t="s">
        <v>1104</v>
      </c>
      <c r="C16" s="312">
        <v>979.6</v>
      </c>
      <c r="D16" s="313"/>
    </row>
    <row r="17" spans="2:4" ht="12.75">
      <c r="B17" s="311" t="s">
        <v>1105</v>
      </c>
      <c r="C17" s="312">
        <v>969.8</v>
      </c>
      <c r="D17" s="313"/>
    </row>
    <row r="18" spans="2:4" ht="12.75">
      <c r="B18" s="315" t="s">
        <v>1106</v>
      </c>
      <c r="C18" s="316">
        <v>897.8</v>
      </c>
      <c r="D18" s="317"/>
    </row>
    <row r="19" spans="2:4" ht="12.75">
      <c r="B19" s="318"/>
      <c r="C19" s="319"/>
      <c r="D19" s="319"/>
    </row>
    <row r="20" spans="1:4" ht="12.75">
      <c r="A20" s="297" t="s">
        <v>1107</v>
      </c>
      <c r="B20" s="439" t="str">
        <f>CONCATENATE("2. Einfuhr ",T4," ",B2-1," bis ",U4," ",B2)</f>
        <v>2. Einfuhr Januar 2010 bis Juni 2011</v>
      </c>
      <c r="C20" s="439"/>
      <c r="D20" s="439"/>
    </row>
    <row r="21" spans="1:4" ht="12.75">
      <c r="A21" s="303" t="s">
        <v>1108</v>
      </c>
      <c r="B21" s="304" t="s">
        <v>1093</v>
      </c>
      <c r="C21" s="305">
        <v>2010</v>
      </c>
      <c r="D21" s="305">
        <v>2011</v>
      </c>
    </row>
    <row r="22" spans="2:7" ht="12.75">
      <c r="B22" s="306" t="s">
        <v>1094</v>
      </c>
      <c r="C22" s="307">
        <v>473.8</v>
      </c>
      <c r="D22" s="308">
        <v>628.8</v>
      </c>
      <c r="F22" s="309">
        <v>1050</v>
      </c>
      <c r="G22" s="310" t="s">
        <v>1095</v>
      </c>
    </row>
    <row r="23" spans="2:4" ht="12.75">
      <c r="B23" s="311" t="s">
        <v>1096</v>
      </c>
      <c r="C23" s="312">
        <v>502.4</v>
      </c>
      <c r="D23" s="313">
        <v>638.7</v>
      </c>
    </row>
    <row r="24" spans="2:4" ht="12.75">
      <c r="B24" s="311" t="s">
        <v>1097</v>
      </c>
      <c r="C24" s="312">
        <v>572.3</v>
      </c>
      <c r="D24" s="313">
        <v>698</v>
      </c>
    </row>
    <row r="25" spans="2:4" ht="12.75">
      <c r="B25" s="311" t="s">
        <v>1098</v>
      </c>
      <c r="C25" s="312">
        <v>552</v>
      </c>
      <c r="D25" s="313">
        <v>635.7</v>
      </c>
    </row>
    <row r="26" spans="2:4" ht="12.75">
      <c r="B26" s="311" t="s">
        <v>1099</v>
      </c>
      <c r="C26" s="312">
        <v>578.7</v>
      </c>
      <c r="D26" s="313">
        <v>684.5</v>
      </c>
    </row>
    <row r="27" spans="2:4" ht="12.75">
      <c r="B27" s="311" t="s">
        <v>1100</v>
      </c>
      <c r="C27" s="312">
        <v>647.1</v>
      </c>
      <c r="D27" s="313">
        <v>689</v>
      </c>
    </row>
    <row r="28" spans="2:4" ht="12.75">
      <c r="B28" s="311" t="s">
        <v>1101</v>
      </c>
      <c r="C28" s="312">
        <v>602.1</v>
      </c>
      <c r="D28" s="313"/>
    </row>
    <row r="29" spans="2:4" ht="12.75">
      <c r="B29" s="311" t="s">
        <v>1102</v>
      </c>
      <c r="C29" s="312">
        <v>570.2</v>
      </c>
      <c r="D29" s="313"/>
    </row>
    <row r="30" spans="2:4" ht="12.75">
      <c r="B30" s="311" t="s">
        <v>1103</v>
      </c>
      <c r="C30" s="312">
        <v>587.4</v>
      </c>
      <c r="D30" s="313"/>
    </row>
    <row r="31" spans="2:4" ht="12.75">
      <c r="B31" s="311" t="s">
        <v>1104</v>
      </c>
      <c r="C31" s="312">
        <v>623.5</v>
      </c>
      <c r="D31" s="313"/>
    </row>
    <row r="32" spans="2:4" ht="12.75">
      <c r="B32" s="311" t="s">
        <v>1105</v>
      </c>
      <c r="C32" s="312">
        <v>584.6</v>
      </c>
      <c r="D32" s="313"/>
    </row>
    <row r="33" spans="2:4" ht="12.75">
      <c r="B33" s="315" t="s">
        <v>1106</v>
      </c>
      <c r="C33" s="316">
        <v>602.2</v>
      </c>
      <c r="D33" s="317"/>
    </row>
    <row r="34" ht="12.75">
      <c r="B34" s="318"/>
    </row>
    <row r="35" spans="2:24" ht="12.75">
      <c r="B35" s="318"/>
      <c r="S35" s="301"/>
      <c r="T35" s="301"/>
      <c r="U35" s="301"/>
      <c r="V35" s="301"/>
      <c r="W35" s="301"/>
      <c r="X35" s="301"/>
    </row>
    <row r="36" spans="19:24" ht="12.75">
      <c r="S36" s="301"/>
      <c r="T36" s="301"/>
      <c r="U36" s="301"/>
      <c r="V36" s="301"/>
      <c r="W36" s="301"/>
      <c r="X36" s="301"/>
    </row>
    <row r="37" spans="19:24" ht="12.75">
      <c r="S37" s="301"/>
      <c r="T37" s="301"/>
      <c r="U37" s="301"/>
      <c r="V37" s="301"/>
      <c r="W37" s="301"/>
      <c r="X37" s="301"/>
    </row>
    <row r="38" spans="1:24" ht="12.75">
      <c r="A38" s="320" t="s">
        <v>1109</v>
      </c>
      <c r="B38" s="432" t="str">
        <f>CONCATENATE("        3. Ausfuhr von ausgewählten Enderzeugnissen im ",B1,". Vierteljahr ",B2,"             in der Reihenfolge ihrer Anteile")</f>
        <v>        3. Ausfuhr von ausgewählten Enderzeugnissen im 2. Vierteljahr 2011             in der Reihenfolge ihrer Anteile</v>
      </c>
      <c r="C38" s="433"/>
      <c r="D38" s="433"/>
      <c r="E38" s="434"/>
      <c r="F38" s="434"/>
      <c r="G38" s="434"/>
      <c r="H38" s="434"/>
      <c r="I38" s="435"/>
      <c r="J38" s="321"/>
      <c r="S38" s="301"/>
      <c r="T38" s="301"/>
      <c r="U38" s="301"/>
      <c r="V38" s="301"/>
      <c r="W38" s="301"/>
      <c r="X38" s="301"/>
    </row>
    <row r="39" spans="1:24" ht="12.75">
      <c r="A39" s="299" t="s">
        <v>1110</v>
      </c>
      <c r="B39" s="322" t="s">
        <v>1251</v>
      </c>
      <c r="C39" s="323"/>
      <c r="D39" s="323"/>
      <c r="E39" s="324">
        <v>368017174</v>
      </c>
      <c r="G39" s="325"/>
      <c r="I39" s="326">
        <v>4</v>
      </c>
      <c r="J39" s="326"/>
      <c r="K39" s="314"/>
      <c r="L39" s="314"/>
      <c r="S39" s="301"/>
      <c r="T39" s="301"/>
      <c r="U39" s="301"/>
      <c r="V39" s="301"/>
      <c r="W39" s="301"/>
      <c r="X39" s="301"/>
    </row>
    <row r="40" spans="2:24" ht="12.75">
      <c r="B40" s="322" t="s">
        <v>1252</v>
      </c>
      <c r="C40" s="327"/>
      <c r="D40" s="327"/>
      <c r="E40" s="324">
        <v>271726363</v>
      </c>
      <c r="G40" s="328"/>
      <c r="I40" s="326">
        <v>6</v>
      </c>
      <c r="J40" s="326"/>
      <c r="K40" s="329"/>
      <c r="L40" s="330">
        <v>1</v>
      </c>
      <c r="M40" s="331"/>
      <c r="N40" s="331">
        <v>15</v>
      </c>
      <c r="O40" s="332"/>
      <c r="P40" s="331">
        <v>29</v>
      </c>
      <c r="Q40" s="333"/>
      <c r="R40" s="331">
        <v>43</v>
      </c>
      <c r="S40" s="301"/>
      <c r="T40" s="301"/>
      <c r="U40" s="301"/>
      <c r="V40" s="301"/>
      <c r="W40" s="301"/>
      <c r="X40" s="301"/>
    </row>
    <row r="41" spans="2:24" ht="12.75">
      <c r="B41" s="322" t="s">
        <v>1253</v>
      </c>
      <c r="C41" s="327"/>
      <c r="D41" s="327"/>
      <c r="E41" s="324">
        <v>175812475</v>
      </c>
      <c r="G41" s="334"/>
      <c r="I41" s="326">
        <v>46</v>
      </c>
      <c r="J41" s="326"/>
      <c r="K41" s="298"/>
      <c r="L41" s="330">
        <v>2</v>
      </c>
      <c r="M41" s="335"/>
      <c r="N41" s="331">
        <v>16</v>
      </c>
      <c r="O41" s="336"/>
      <c r="P41" s="331">
        <v>30</v>
      </c>
      <c r="Q41" s="337"/>
      <c r="R41" s="331">
        <v>44</v>
      </c>
      <c r="S41" s="301"/>
      <c r="T41" s="301"/>
      <c r="U41" s="301"/>
      <c r="V41" s="301"/>
      <c r="W41" s="301"/>
      <c r="X41" s="301"/>
    </row>
    <row r="42" spans="2:24" ht="12.75">
      <c r="B42" s="322" t="s">
        <v>1254</v>
      </c>
      <c r="C42" s="327"/>
      <c r="D42" s="327"/>
      <c r="E42" s="324">
        <v>168057751</v>
      </c>
      <c r="G42" s="338"/>
      <c r="I42" s="326">
        <v>15</v>
      </c>
      <c r="J42" s="326"/>
      <c r="K42" s="339"/>
      <c r="L42" s="330">
        <v>3</v>
      </c>
      <c r="M42" s="340"/>
      <c r="N42" s="331">
        <v>17</v>
      </c>
      <c r="O42" s="341"/>
      <c r="P42" s="331">
        <v>31</v>
      </c>
      <c r="Q42" s="342"/>
      <c r="R42" s="331">
        <v>45</v>
      </c>
      <c r="S42" s="301"/>
      <c r="T42" s="301"/>
      <c r="U42" s="301"/>
      <c r="V42" s="301"/>
      <c r="W42" s="301"/>
      <c r="X42" s="301"/>
    </row>
    <row r="43" spans="2:24" ht="32.25" customHeight="1">
      <c r="B43" s="438" t="s">
        <v>1255</v>
      </c>
      <c r="C43" s="438"/>
      <c r="D43" s="438"/>
      <c r="E43" s="324">
        <v>141019387</v>
      </c>
      <c r="G43" s="344"/>
      <c r="I43" s="326">
        <v>16</v>
      </c>
      <c r="J43" s="326"/>
      <c r="K43" s="345"/>
      <c r="L43" s="330">
        <v>4</v>
      </c>
      <c r="M43" s="346"/>
      <c r="N43" s="331">
        <v>18</v>
      </c>
      <c r="O43" s="347"/>
      <c r="P43" s="331">
        <v>32</v>
      </c>
      <c r="Q43" s="348"/>
      <c r="R43" s="331">
        <v>46</v>
      </c>
      <c r="S43" s="301"/>
      <c r="T43" s="301"/>
      <c r="U43" s="301"/>
      <c r="V43" s="301"/>
      <c r="W43" s="301"/>
      <c r="X43" s="301"/>
    </row>
    <row r="44" spans="2:24" ht="12.75">
      <c r="B44" s="349" t="s">
        <v>1111</v>
      </c>
      <c r="C44" s="350"/>
      <c r="D44" s="351"/>
      <c r="E44" s="352">
        <v>2366811353</v>
      </c>
      <c r="G44" s="353"/>
      <c r="I44" s="326">
        <v>19</v>
      </c>
      <c r="J44" s="326"/>
      <c r="K44" s="354"/>
      <c r="L44" s="330">
        <v>5</v>
      </c>
      <c r="M44" s="355"/>
      <c r="N44" s="331">
        <v>19</v>
      </c>
      <c r="O44" s="356"/>
      <c r="P44" s="331">
        <v>33</v>
      </c>
      <c r="Q44" s="357"/>
      <c r="R44" s="331">
        <v>47</v>
      </c>
      <c r="S44" s="301"/>
      <c r="T44" s="301"/>
      <c r="U44" s="301"/>
      <c r="V44" s="301"/>
      <c r="W44" s="301"/>
      <c r="X44" s="301"/>
    </row>
    <row r="45" spans="2:24" ht="12.75">
      <c r="B45" s="440" t="s">
        <v>1256</v>
      </c>
      <c r="C45" s="441"/>
      <c r="D45" s="442"/>
      <c r="E45" s="358">
        <f>E44-E39-E40-E41-E42-E43</f>
        <v>1242178203</v>
      </c>
      <c r="I45" s="359"/>
      <c r="J45" s="359"/>
      <c r="K45" s="360"/>
      <c r="L45" s="330">
        <v>6</v>
      </c>
      <c r="M45" s="361"/>
      <c r="N45" s="331">
        <v>20</v>
      </c>
      <c r="O45" s="362"/>
      <c r="P45" s="331">
        <v>34</v>
      </c>
      <c r="Q45" s="363"/>
      <c r="R45" s="331">
        <v>48</v>
      </c>
      <c r="S45" s="301"/>
      <c r="T45" s="301"/>
      <c r="U45" s="301"/>
      <c r="V45" s="301"/>
      <c r="W45" s="301"/>
      <c r="X45" s="301"/>
    </row>
    <row r="46" spans="9:24" ht="12.75">
      <c r="I46" s="359"/>
      <c r="J46" s="359"/>
      <c r="K46" s="364"/>
      <c r="L46" s="330">
        <v>7</v>
      </c>
      <c r="M46" s="365"/>
      <c r="N46" s="331">
        <v>21</v>
      </c>
      <c r="O46" s="366"/>
      <c r="P46" s="331">
        <v>35</v>
      </c>
      <c r="Q46" s="367"/>
      <c r="R46" s="331">
        <v>49</v>
      </c>
      <c r="S46" s="301"/>
      <c r="T46" s="301"/>
      <c r="U46" s="301"/>
      <c r="V46" s="301"/>
      <c r="W46" s="301"/>
      <c r="X46" s="301"/>
    </row>
    <row r="47" spans="1:24" ht="12.75">
      <c r="A47" s="320" t="s">
        <v>1112</v>
      </c>
      <c r="B47" s="432" t="str">
        <f>CONCATENATE("        4. Einfuhr von ausgewählten Enderzeugnissen im ",B1,". Vierteljahr ",B2,"                  in der Reihenfolge ihrer Anteile")</f>
        <v>        4. Einfuhr von ausgewählten Enderzeugnissen im 2. Vierteljahr 2011                  in der Reihenfolge ihrer Anteile</v>
      </c>
      <c r="C47" s="433"/>
      <c r="D47" s="433"/>
      <c r="E47" s="434"/>
      <c r="F47" s="434"/>
      <c r="G47" s="434"/>
      <c r="H47" s="434"/>
      <c r="I47" s="435"/>
      <c r="J47" s="321"/>
      <c r="K47" s="368"/>
      <c r="L47" s="330">
        <v>8</v>
      </c>
      <c r="M47" s="369"/>
      <c r="N47" s="331">
        <v>22</v>
      </c>
      <c r="O47" s="370"/>
      <c r="P47" s="331">
        <v>36</v>
      </c>
      <c r="Q47" s="371"/>
      <c r="R47" s="331">
        <v>50</v>
      </c>
      <c r="S47" s="301"/>
      <c r="T47" s="301"/>
      <c r="U47" s="301"/>
      <c r="V47" s="301"/>
      <c r="W47" s="301"/>
      <c r="X47" s="301"/>
    </row>
    <row r="48" spans="1:24" ht="12.75">
      <c r="A48" s="299" t="s">
        <v>1113</v>
      </c>
      <c r="B48" s="322" t="s">
        <v>1251</v>
      </c>
      <c r="C48" s="323"/>
      <c r="D48" s="323"/>
      <c r="E48" s="324">
        <v>230472988</v>
      </c>
      <c r="G48" s="328"/>
      <c r="I48" s="326">
        <v>4</v>
      </c>
      <c r="J48" s="326"/>
      <c r="K48" s="372"/>
      <c r="L48" s="330">
        <v>9</v>
      </c>
      <c r="M48" s="373"/>
      <c r="N48" s="331">
        <v>23</v>
      </c>
      <c r="O48" s="374"/>
      <c r="P48" s="331">
        <v>37</v>
      </c>
      <c r="Q48" s="375"/>
      <c r="R48" s="331">
        <v>51</v>
      </c>
      <c r="S48" s="301"/>
      <c r="T48" s="301"/>
      <c r="U48" s="301"/>
      <c r="V48" s="301"/>
      <c r="W48" s="301"/>
      <c r="X48" s="301"/>
    </row>
    <row r="49" spans="2:24" ht="12.75">
      <c r="B49" s="322" t="s">
        <v>1257</v>
      </c>
      <c r="C49" s="327"/>
      <c r="D49" s="327"/>
      <c r="E49" s="324">
        <v>84299049</v>
      </c>
      <c r="G49" s="376"/>
      <c r="I49" s="326">
        <v>9</v>
      </c>
      <c r="J49" s="326"/>
      <c r="K49" s="377"/>
      <c r="L49" s="330">
        <v>10</v>
      </c>
      <c r="M49" s="378"/>
      <c r="N49" s="331">
        <v>24</v>
      </c>
      <c r="O49" s="379"/>
      <c r="P49" s="331">
        <v>38</v>
      </c>
      <c r="Q49" s="380"/>
      <c r="R49" s="331">
        <v>52</v>
      </c>
      <c r="S49" s="301"/>
      <c r="T49" s="301"/>
      <c r="U49" s="301"/>
      <c r="V49" s="301"/>
      <c r="W49" s="301"/>
      <c r="X49" s="301"/>
    </row>
    <row r="50" spans="2:24" ht="12.75">
      <c r="B50" s="322" t="s">
        <v>1258</v>
      </c>
      <c r="C50" s="327"/>
      <c r="D50" s="327"/>
      <c r="E50" s="324">
        <v>63524046</v>
      </c>
      <c r="G50" s="344"/>
      <c r="I50" s="326">
        <v>34</v>
      </c>
      <c r="J50" s="326"/>
      <c r="K50" s="381"/>
      <c r="L50" s="330">
        <v>11</v>
      </c>
      <c r="M50" s="382"/>
      <c r="N50" s="331">
        <v>25</v>
      </c>
      <c r="O50" s="383"/>
      <c r="P50" s="331">
        <v>39</v>
      </c>
      <c r="Q50" s="384"/>
      <c r="R50" s="331">
        <v>53</v>
      </c>
      <c r="S50" s="301"/>
      <c r="T50" s="301"/>
      <c r="U50" s="301"/>
      <c r="V50" s="301"/>
      <c r="W50" s="301"/>
      <c r="X50" s="301"/>
    </row>
    <row r="51" spans="2:24" ht="12.75">
      <c r="B51" s="322" t="s">
        <v>1254</v>
      </c>
      <c r="C51" s="327"/>
      <c r="D51" s="327"/>
      <c r="E51" s="324">
        <v>59041965</v>
      </c>
      <c r="G51" s="385"/>
      <c r="I51" s="326">
        <v>12</v>
      </c>
      <c r="J51" s="326"/>
      <c r="K51" s="386"/>
      <c r="L51" s="330">
        <v>12</v>
      </c>
      <c r="M51" s="387"/>
      <c r="N51" s="331">
        <v>26</v>
      </c>
      <c r="O51" s="388"/>
      <c r="P51" s="331">
        <v>40</v>
      </c>
      <c r="Q51" s="389"/>
      <c r="R51" s="331">
        <v>54</v>
      </c>
      <c r="S51" s="301"/>
      <c r="T51" s="301"/>
      <c r="U51" s="301"/>
      <c r="V51" s="301"/>
      <c r="W51" s="301"/>
      <c r="X51" s="301"/>
    </row>
    <row r="52" spans="2:24" ht="12.75">
      <c r="B52" s="322" t="s">
        <v>1259</v>
      </c>
      <c r="C52" s="343"/>
      <c r="D52" s="343"/>
      <c r="E52" s="324">
        <v>55194664</v>
      </c>
      <c r="G52" s="334"/>
      <c r="I52" s="326">
        <v>15</v>
      </c>
      <c r="J52" s="326"/>
      <c r="K52" s="390"/>
      <c r="L52" s="330">
        <v>13</v>
      </c>
      <c r="M52" s="391"/>
      <c r="N52" s="331">
        <v>27</v>
      </c>
      <c r="O52" s="392"/>
      <c r="P52" s="331">
        <v>41</v>
      </c>
      <c r="Q52" s="393"/>
      <c r="R52" s="331">
        <v>55</v>
      </c>
      <c r="S52" s="301"/>
      <c r="T52" s="301"/>
      <c r="U52" s="301"/>
      <c r="V52" s="301"/>
      <c r="W52" s="301"/>
      <c r="X52" s="301"/>
    </row>
    <row r="53" spans="2:24" ht="12.75">
      <c r="B53" s="349" t="s">
        <v>1111</v>
      </c>
      <c r="C53" s="350"/>
      <c r="D53" s="351"/>
      <c r="E53" s="352">
        <v>1099532175</v>
      </c>
      <c r="G53" s="353"/>
      <c r="I53" s="326">
        <v>19</v>
      </c>
      <c r="J53" s="326"/>
      <c r="K53" s="394"/>
      <c r="L53" s="330">
        <v>14</v>
      </c>
      <c r="M53" s="395"/>
      <c r="N53" s="331">
        <v>28</v>
      </c>
      <c r="O53" s="396"/>
      <c r="P53" s="331">
        <v>42</v>
      </c>
      <c r="Q53" s="397"/>
      <c r="R53" s="331">
        <v>56</v>
      </c>
      <c r="S53" s="301"/>
      <c r="T53" s="301"/>
      <c r="U53" s="301"/>
      <c r="V53" s="301"/>
      <c r="W53" s="301"/>
      <c r="X53" s="301"/>
    </row>
    <row r="54" spans="2:24" ht="12.75">
      <c r="B54" s="440" t="s">
        <v>1256</v>
      </c>
      <c r="C54" s="441"/>
      <c r="D54" s="442"/>
      <c r="E54" s="358">
        <f>E53-E48-E49-E50-E51-E52</f>
        <v>606999463</v>
      </c>
      <c r="I54" s="359"/>
      <c r="J54" s="359"/>
      <c r="S54" s="301"/>
      <c r="T54" s="301"/>
      <c r="U54" s="301"/>
      <c r="V54" s="301"/>
      <c r="W54" s="301"/>
      <c r="X54" s="301"/>
    </row>
    <row r="55" spans="9:24" ht="12.75">
      <c r="I55" s="359"/>
      <c r="J55" s="359"/>
      <c r="S55" s="301"/>
      <c r="T55" s="301"/>
      <c r="U55" s="301"/>
      <c r="V55" s="301"/>
      <c r="W55" s="301"/>
      <c r="X55" s="301"/>
    </row>
    <row r="56" spans="9:10" ht="12.75">
      <c r="I56" s="359"/>
      <c r="J56" s="359"/>
    </row>
    <row r="57" spans="9:10" ht="12.75">
      <c r="I57" s="359"/>
      <c r="J57" s="359"/>
    </row>
    <row r="58" spans="1:10" ht="12.75">
      <c r="A58" s="320" t="s">
        <v>1114</v>
      </c>
      <c r="B58" s="432" t="str">
        <f>CONCATENATE("5. Ausfuhr im ",B1,". Vierteljahr ",B2," nach ausgewählten Ländern
in der Reihenfolge ihrer Anteile")</f>
        <v>5. Ausfuhr im 2. Vierteljahr 2011 nach ausgewählten Ländern
in der Reihenfolge ihrer Anteile</v>
      </c>
      <c r="C58" s="433"/>
      <c r="D58" s="433"/>
      <c r="E58" s="434"/>
      <c r="F58" s="434"/>
      <c r="G58" s="434"/>
      <c r="H58" s="434"/>
      <c r="I58" s="435"/>
      <c r="J58" s="321"/>
    </row>
    <row r="59" spans="1:4" ht="12.75">
      <c r="A59" s="303" t="s">
        <v>1115</v>
      </c>
      <c r="B59" s="398">
        <f aca="true" t="shared" si="0" ref="B59:B73">D59/1000</f>
        <v>59.338</v>
      </c>
      <c r="C59" s="399" t="s">
        <v>387</v>
      </c>
      <c r="D59" s="400">
        <v>59338</v>
      </c>
    </row>
    <row r="60" spans="2:4" ht="12.75">
      <c r="B60" s="401">
        <f t="shared" si="0"/>
        <v>84.387</v>
      </c>
      <c r="C60" s="399" t="s">
        <v>881</v>
      </c>
      <c r="D60" s="400">
        <v>84387</v>
      </c>
    </row>
    <row r="61" spans="2:4" ht="12.75">
      <c r="B61" s="401">
        <f t="shared" si="0"/>
        <v>98.967</v>
      </c>
      <c r="C61" s="399" t="s">
        <v>388</v>
      </c>
      <c r="D61" s="400">
        <v>98967</v>
      </c>
    </row>
    <row r="62" spans="2:4" ht="12.75">
      <c r="B62" s="401">
        <f t="shared" si="0"/>
        <v>99.064</v>
      </c>
      <c r="C62" s="399" t="s">
        <v>1117</v>
      </c>
      <c r="D62" s="400">
        <v>99064</v>
      </c>
    </row>
    <row r="63" spans="2:4" ht="12.75">
      <c r="B63" s="401">
        <f t="shared" si="0"/>
        <v>112.74</v>
      </c>
      <c r="C63" s="399" t="s">
        <v>1118</v>
      </c>
      <c r="D63" s="400">
        <v>112740</v>
      </c>
    </row>
    <row r="64" spans="2:4" ht="12.75">
      <c r="B64" s="401">
        <f t="shared" si="0"/>
        <v>155.782</v>
      </c>
      <c r="C64" s="399" t="s">
        <v>1116</v>
      </c>
      <c r="D64" s="400">
        <v>155782</v>
      </c>
    </row>
    <row r="65" spans="2:4" ht="12.75">
      <c r="B65" s="401">
        <f t="shared" si="0"/>
        <v>161.967</v>
      </c>
      <c r="C65" s="402" t="s">
        <v>1120</v>
      </c>
      <c r="D65" s="400">
        <v>161967</v>
      </c>
    </row>
    <row r="66" spans="2:4" ht="12.75">
      <c r="B66" s="401">
        <f t="shared" si="0"/>
        <v>164.567</v>
      </c>
      <c r="C66" s="399" t="s">
        <v>167</v>
      </c>
      <c r="D66" s="400">
        <v>164567</v>
      </c>
    </row>
    <row r="67" spans="2:7" ht="12.75">
      <c r="B67" s="401">
        <f t="shared" si="0"/>
        <v>165.81</v>
      </c>
      <c r="C67" s="403" t="s">
        <v>1119</v>
      </c>
      <c r="D67" s="400">
        <v>165810</v>
      </c>
      <c r="F67" s="309">
        <v>300</v>
      </c>
      <c r="G67" s="310" t="s">
        <v>1095</v>
      </c>
    </row>
    <row r="68" spans="2:4" ht="12.75">
      <c r="B68" s="401">
        <f t="shared" si="0"/>
        <v>173.693</v>
      </c>
      <c r="C68" s="399" t="s">
        <v>1121</v>
      </c>
      <c r="D68" s="400">
        <v>173693</v>
      </c>
    </row>
    <row r="69" spans="2:4" ht="12.75">
      <c r="B69" s="401">
        <f t="shared" si="0"/>
        <v>176.004</v>
      </c>
      <c r="C69" s="399" t="s">
        <v>454</v>
      </c>
      <c r="D69" s="400">
        <v>176004</v>
      </c>
    </row>
    <row r="70" spans="2:4" ht="12.75">
      <c r="B70" s="401">
        <f t="shared" si="0"/>
        <v>193.851</v>
      </c>
      <c r="C70" s="399" t="s">
        <v>493</v>
      </c>
      <c r="D70" s="400">
        <v>193851</v>
      </c>
    </row>
    <row r="71" spans="2:4" ht="12.75">
      <c r="B71" s="401">
        <f t="shared" si="0"/>
        <v>196.827</v>
      </c>
      <c r="C71" s="399" t="s">
        <v>1122</v>
      </c>
      <c r="D71" s="400">
        <v>196827</v>
      </c>
    </row>
    <row r="72" spans="2:4" ht="12.75">
      <c r="B72" s="401">
        <f t="shared" si="0"/>
        <v>275.002</v>
      </c>
      <c r="C72" s="399" t="s">
        <v>882</v>
      </c>
      <c r="D72" s="400">
        <v>275002</v>
      </c>
    </row>
    <row r="73" spans="2:4" ht="12.75">
      <c r="B73" s="404">
        <f t="shared" si="0"/>
        <v>282.209</v>
      </c>
      <c r="C73" s="399" t="s">
        <v>358</v>
      </c>
      <c r="D73" s="400">
        <v>282209</v>
      </c>
    </row>
    <row r="75" spans="1:10" ht="12.75">
      <c r="A75" s="320" t="s">
        <v>1123</v>
      </c>
      <c r="B75" s="432" t="str">
        <f>CONCATENATE("6. Einfuhr im ",B1,". Vierteljahr ",B2," nach ausgewählten Ländern
in der Reihenfolge ihrer Anteile")</f>
        <v>6. Einfuhr im 2. Vierteljahr 2011 nach ausgewählten Ländern
in der Reihenfolge ihrer Anteile</v>
      </c>
      <c r="C75" s="433"/>
      <c r="D75" s="433"/>
      <c r="E75" s="434"/>
      <c r="F75" s="434"/>
      <c r="G75" s="434"/>
      <c r="H75" s="434"/>
      <c r="I75" s="435"/>
      <c r="J75" s="321"/>
    </row>
    <row r="76" spans="1:4" ht="12.75">
      <c r="A76" s="303" t="s">
        <v>1124</v>
      </c>
      <c r="B76" s="398">
        <f aca="true" t="shared" si="1" ref="B76:B90">D76/1000</f>
        <v>39.028</v>
      </c>
      <c r="C76" s="322" t="s">
        <v>388</v>
      </c>
      <c r="D76" s="400">
        <v>39028</v>
      </c>
    </row>
    <row r="77" spans="2:4" ht="12.75">
      <c r="B77" s="401">
        <f t="shared" si="1"/>
        <v>42.815</v>
      </c>
      <c r="C77" s="405" t="s">
        <v>387</v>
      </c>
      <c r="D77" s="400">
        <v>42815</v>
      </c>
    </row>
    <row r="78" spans="2:4" ht="12.75">
      <c r="B78" s="401">
        <f t="shared" si="1"/>
        <v>52.394</v>
      </c>
      <c r="C78" s="405" t="s">
        <v>1125</v>
      </c>
      <c r="D78" s="400">
        <v>52394</v>
      </c>
    </row>
    <row r="79" spans="2:4" ht="12.75">
      <c r="B79" s="401">
        <f t="shared" si="1"/>
        <v>57.603</v>
      </c>
      <c r="C79" s="405" t="s">
        <v>881</v>
      </c>
      <c r="D79" s="400">
        <v>57603</v>
      </c>
    </row>
    <row r="80" spans="2:4" ht="12.75">
      <c r="B80" s="401">
        <f t="shared" si="1"/>
        <v>78.479</v>
      </c>
      <c r="C80" s="405" t="s">
        <v>454</v>
      </c>
      <c r="D80" s="400">
        <v>78479</v>
      </c>
    </row>
    <row r="81" spans="2:4" ht="12.75">
      <c r="B81" s="401">
        <f t="shared" si="1"/>
        <v>104.713</v>
      </c>
      <c r="C81" s="405" t="s">
        <v>1118</v>
      </c>
      <c r="D81" s="400">
        <v>104713</v>
      </c>
    </row>
    <row r="82" spans="2:4" ht="12.75">
      <c r="B82" s="401">
        <f t="shared" si="1"/>
        <v>108.124</v>
      </c>
      <c r="C82" s="405" t="s">
        <v>358</v>
      </c>
      <c r="D82" s="400">
        <v>108124</v>
      </c>
    </row>
    <row r="83" spans="2:4" ht="12.75">
      <c r="B83" s="401">
        <f t="shared" si="1"/>
        <v>111.837</v>
      </c>
      <c r="C83" s="405" t="s">
        <v>1116</v>
      </c>
      <c r="D83" s="400">
        <v>111837</v>
      </c>
    </row>
    <row r="84" spans="2:7" ht="12.75">
      <c r="B84" s="401">
        <f t="shared" si="1"/>
        <v>114.63</v>
      </c>
      <c r="C84" s="405" t="s">
        <v>1121</v>
      </c>
      <c r="D84" s="400">
        <v>114630</v>
      </c>
      <c r="F84" s="309">
        <v>300</v>
      </c>
      <c r="G84" s="310" t="s">
        <v>1095</v>
      </c>
    </row>
    <row r="85" spans="2:4" ht="12.75">
      <c r="B85" s="401">
        <f t="shared" si="1"/>
        <v>116.829</v>
      </c>
      <c r="C85" s="405" t="s">
        <v>882</v>
      </c>
      <c r="D85" s="400">
        <v>116829</v>
      </c>
    </row>
    <row r="86" spans="2:4" ht="12.75">
      <c r="B86" s="401">
        <f t="shared" si="1"/>
        <v>134.975</v>
      </c>
      <c r="C86" s="405" t="s">
        <v>493</v>
      </c>
      <c r="D86" s="400">
        <v>134975</v>
      </c>
    </row>
    <row r="87" spans="2:4" ht="12.75">
      <c r="B87" s="401">
        <f t="shared" si="1"/>
        <v>138.467</v>
      </c>
      <c r="C87" s="405" t="s">
        <v>1119</v>
      </c>
      <c r="D87" s="400">
        <v>138467</v>
      </c>
    </row>
    <row r="88" spans="2:4" ht="12.75">
      <c r="B88" s="401">
        <f t="shared" si="1"/>
        <v>149.048</v>
      </c>
      <c r="C88" s="405" t="s">
        <v>1120</v>
      </c>
      <c r="D88" s="400">
        <v>149048</v>
      </c>
    </row>
    <row r="89" spans="2:4" ht="12.75">
      <c r="B89" s="401">
        <f t="shared" si="1"/>
        <v>171.521</v>
      </c>
      <c r="C89" s="405" t="s">
        <v>167</v>
      </c>
      <c r="D89" s="400">
        <v>171521</v>
      </c>
    </row>
    <row r="90" spans="2:4" ht="12.75">
      <c r="B90" s="404">
        <f t="shared" si="1"/>
        <v>174.973</v>
      </c>
      <c r="C90" s="405" t="s">
        <v>1122</v>
      </c>
      <c r="D90" s="400">
        <v>174973</v>
      </c>
    </row>
    <row r="94" spans="1:10" ht="12.75">
      <c r="A94" s="320" t="s">
        <v>1126</v>
      </c>
      <c r="B94" s="432" t="str">
        <f>CONCATENATE("7. Außenhandel mit den EU-Ländern (EU-27) im ",B1,". Vierteljahr ",B2,"")</f>
        <v>7. Außenhandel mit den EU-Ländern (EU-27) im 2. Vierteljahr 2011</v>
      </c>
      <c r="C94" s="433"/>
      <c r="D94" s="436"/>
      <c r="E94" s="437"/>
      <c r="F94" s="434"/>
      <c r="G94" s="434"/>
      <c r="H94" s="434"/>
      <c r="I94" s="435"/>
      <c r="J94" s="321"/>
    </row>
    <row r="95" spans="1:5" ht="12.75">
      <c r="A95" s="303" t="s">
        <v>1127</v>
      </c>
      <c r="B95" s="406" t="s">
        <v>1263</v>
      </c>
      <c r="C95" s="407" t="s">
        <v>1264</v>
      </c>
      <c r="D95" s="408" t="s">
        <v>1128</v>
      </c>
      <c r="E95" s="409"/>
    </row>
    <row r="96" spans="1:10" ht="12.75">
      <c r="A96" s="299">
        <v>1</v>
      </c>
      <c r="B96" s="398">
        <v>282.208614</v>
      </c>
      <c r="C96" s="398">
        <v>108.124272</v>
      </c>
      <c r="D96" s="410" t="s">
        <v>358</v>
      </c>
      <c r="E96" s="411"/>
      <c r="H96" s="309">
        <v>275</v>
      </c>
      <c r="I96" s="310" t="s">
        <v>1095</v>
      </c>
      <c r="J96" s="310"/>
    </row>
    <row r="97" spans="1:5" ht="12.75">
      <c r="A97" s="299">
        <v>2</v>
      </c>
      <c r="B97" s="401">
        <v>165.810303</v>
      </c>
      <c r="C97" s="401">
        <v>138.466625</v>
      </c>
      <c r="D97" s="412" t="s">
        <v>359</v>
      </c>
      <c r="E97" s="413"/>
    </row>
    <row r="98" spans="1:5" ht="12.75">
      <c r="A98" s="299">
        <v>3</v>
      </c>
      <c r="B98" s="401">
        <v>196.826513</v>
      </c>
      <c r="C98" s="401">
        <v>174.973168</v>
      </c>
      <c r="D98" s="412" t="s">
        <v>360</v>
      </c>
      <c r="E98" s="413"/>
    </row>
    <row r="99" spans="1:5" ht="12.75">
      <c r="A99" s="299">
        <v>4</v>
      </c>
      <c r="B99" s="401">
        <v>275.001845</v>
      </c>
      <c r="C99" s="401">
        <v>116.828837</v>
      </c>
      <c r="D99" s="412" t="s">
        <v>882</v>
      </c>
      <c r="E99" s="413"/>
    </row>
    <row r="100" spans="1:5" ht="12.75">
      <c r="A100" s="299">
        <v>5</v>
      </c>
      <c r="B100" s="401">
        <v>14.086256</v>
      </c>
      <c r="C100" s="401">
        <v>15.474053</v>
      </c>
      <c r="D100" s="412" t="s">
        <v>361</v>
      </c>
      <c r="E100" s="413"/>
    </row>
    <row r="101" spans="1:5" ht="12.75">
      <c r="A101" s="299">
        <v>6</v>
      </c>
      <c r="B101" s="401">
        <v>35.498737</v>
      </c>
      <c r="C101" s="401">
        <v>33.946008</v>
      </c>
      <c r="D101" s="412" t="s">
        <v>955</v>
      </c>
      <c r="E101" s="413"/>
    </row>
    <row r="102" spans="1:5" ht="12.75">
      <c r="A102" s="299">
        <v>7</v>
      </c>
      <c r="B102" s="401">
        <v>11.759225</v>
      </c>
      <c r="C102" s="401">
        <v>6.684651</v>
      </c>
      <c r="D102" s="412" t="s">
        <v>362</v>
      </c>
      <c r="E102" s="413"/>
    </row>
    <row r="103" spans="1:5" ht="12.75">
      <c r="A103" s="299">
        <v>8</v>
      </c>
      <c r="B103" s="401">
        <v>30.666351</v>
      </c>
      <c r="C103" s="401">
        <v>23.311575</v>
      </c>
      <c r="D103" s="412" t="s">
        <v>363</v>
      </c>
      <c r="E103" s="413"/>
    </row>
    <row r="104" spans="1:9" ht="12.75">
      <c r="A104" s="299">
        <v>9</v>
      </c>
      <c r="B104" s="401">
        <v>155.781755</v>
      </c>
      <c r="C104" s="401">
        <v>111.837047</v>
      </c>
      <c r="D104" s="412" t="s">
        <v>364</v>
      </c>
      <c r="E104" s="413"/>
      <c r="G104" s="299" t="s">
        <v>1129</v>
      </c>
      <c r="I104" s="414" t="str">
        <f>CONCATENATE("im Moment ist Quartal ",B1," gewählt!")</f>
        <v>im Moment ist Quartal 2 gewählt!</v>
      </c>
    </row>
    <row r="105" spans="1:7" ht="12.75">
      <c r="A105" s="299">
        <v>10</v>
      </c>
      <c r="B105" s="401">
        <v>54.11326</v>
      </c>
      <c r="C105" s="401">
        <v>30.225564</v>
      </c>
      <c r="D105" s="412" t="s">
        <v>365</v>
      </c>
      <c r="E105" s="413"/>
      <c r="G105" s="299" t="s">
        <v>1130</v>
      </c>
    </row>
    <row r="106" spans="1:7" ht="12.75">
      <c r="A106" s="299">
        <v>11</v>
      </c>
      <c r="B106" s="401">
        <v>20.253553</v>
      </c>
      <c r="C106" s="401">
        <v>8.387584</v>
      </c>
      <c r="D106" s="412" t="s">
        <v>366</v>
      </c>
      <c r="E106" s="413"/>
      <c r="G106" s="299" t="s">
        <v>1131</v>
      </c>
    </row>
    <row r="107" spans="1:7" ht="12.75">
      <c r="A107" s="299">
        <v>12</v>
      </c>
      <c r="B107" s="401">
        <v>193.850947</v>
      </c>
      <c r="C107" s="401">
        <v>134.975492</v>
      </c>
      <c r="D107" s="412" t="s">
        <v>493</v>
      </c>
      <c r="E107" s="413"/>
      <c r="G107" s="299" t="s">
        <v>1132</v>
      </c>
    </row>
    <row r="108" spans="1:7" ht="12.75">
      <c r="A108" s="299">
        <v>13</v>
      </c>
      <c r="B108" s="401">
        <v>112.739782</v>
      </c>
      <c r="C108" s="401">
        <v>104.712769</v>
      </c>
      <c r="D108" s="412" t="s">
        <v>370</v>
      </c>
      <c r="E108" s="413"/>
      <c r="G108" s="299" t="s">
        <v>1133</v>
      </c>
    </row>
    <row r="109" spans="1:5" ht="12.75">
      <c r="A109" s="299">
        <v>14</v>
      </c>
      <c r="B109" s="401">
        <v>12.027885</v>
      </c>
      <c r="C109" s="401">
        <v>23.964535</v>
      </c>
      <c r="D109" s="412" t="s">
        <v>371</v>
      </c>
      <c r="E109" s="413"/>
    </row>
    <row r="110" spans="1:7" ht="12.75">
      <c r="A110" s="299">
        <v>15</v>
      </c>
      <c r="B110" s="401">
        <v>0.898811</v>
      </c>
      <c r="C110" s="401">
        <v>0.158874</v>
      </c>
      <c r="D110" s="412" t="s">
        <v>380</v>
      </c>
      <c r="E110" s="413"/>
      <c r="G110" s="415" t="s">
        <v>1134</v>
      </c>
    </row>
    <row r="111" spans="1:5" ht="12.75">
      <c r="A111" s="299">
        <v>16</v>
      </c>
      <c r="B111" s="401">
        <v>3.561452</v>
      </c>
      <c r="C111" s="401">
        <v>1.549626</v>
      </c>
      <c r="D111" s="412" t="s">
        <v>382</v>
      </c>
      <c r="E111" s="413"/>
    </row>
    <row r="112" spans="1:5" ht="12.75">
      <c r="A112" s="299">
        <v>17</v>
      </c>
      <c r="B112" s="401">
        <v>4.038363</v>
      </c>
      <c r="C112" s="401">
        <v>2.634105</v>
      </c>
      <c r="D112" s="412" t="s">
        <v>383</v>
      </c>
      <c r="E112" s="413"/>
    </row>
    <row r="113" spans="1:5" ht="12.75">
      <c r="A113" s="299">
        <v>18</v>
      </c>
      <c r="B113" s="401">
        <v>9.334847</v>
      </c>
      <c r="C113" s="401">
        <v>11.50392</v>
      </c>
      <c r="D113" s="412" t="s">
        <v>384</v>
      </c>
      <c r="E113" s="413"/>
    </row>
    <row r="114" spans="1:5" ht="12.75">
      <c r="A114" s="299">
        <v>19</v>
      </c>
      <c r="B114" s="401">
        <v>161.967196</v>
      </c>
      <c r="C114" s="401">
        <v>149.048166</v>
      </c>
      <c r="D114" s="412" t="s">
        <v>385</v>
      </c>
      <c r="E114" s="413"/>
    </row>
    <row r="115" spans="1:5" ht="12.75">
      <c r="A115" s="299">
        <v>20</v>
      </c>
      <c r="B115" s="401">
        <v>173.69269</v>
      </c>
      <c r="C115" s="401">
        <v>114.630121</v>
      </c>
      <c r="D115" s="412" t="s">
        <v>386</v>
      </c>
      <c r="E115" s="413"/>
    </row>
    <row r="116" spans="1:5" ht="12.75">
      <c r="A116" s="299">
        <v>21</v>
      </c>
      <c r="B116" s="401">
        <v>59.338073</v>
      </c>
      <c r="C116" s="401">
        <v>42.814995</v>
      </c>
      <c r="D116" s="412" t="s">
        <v>387</v>
      </c>
      <c r="E116" s="413"/>
    </row>
    <row r="117" spans="1:5" ht="12.75">
      <c r="A117" s="299">
        <v>22</v>
      </c>
      <c r="B117" s="401">
        <v>98.966711</v>
      </c>
      <c r="C117" s="401">
        <v>39.028318</v>
      </c>
      <c r="D117" s="412" t="s">
        <v>388</v>
      </c>
      <c r="E117" s="413"/>
    </row>
    <row r="118" spans="1:5" ht="12.75">
      <c r="A118" s="299">
        <v>23</v>
      </c>
      <c r="B118" s="401">
        <v>28.274316</v>
      </c>
      <c r="C118" s="401">
        <v>23.268956</v>
      </c>
      <c r="D118" s="412" t="s">
        <v>965</v>
      </c>
      <c r="E118" s="413"/>
    </row>
    <row r="119" spans="1:5" ht="12.75">
      <c r="A119" s="299">
        <v>24</v>
      </c>
      <c r="B119" s="401">
        <v>7.884166</v>
      </c>
      <c r="C119" s="401">
        <v>6.557493</v>
      </c>
      <c r="D119" s="412" t="s">
        <v>389</v>
      </c>
      <c r="E119" s="413"/>
    </row>
    <row r="120" spans="1:5" ht="12.75">
      <c r="A120" s="299">
        <v>25</v>
      </c>
      <c r="B120" s="401">
        <v>16.225146</v>
      </c>
      <c r="C120" s="401">
        <v>12.90062</v>
      </c>
      <c r="D120" s="412" t="s">
        <v>401</v>
      </c>
      <c r="E120" s="413"/>
    </row>
    <row r="121" spans="1:5" ht="12.75">
      <c r="A121" s="299">
        <v>26</v>
      </c>
      <c r="B121" s="404">
        <v>2.376644</v>
      </c>
      <c r="C121" s="404">
        <v>0</v>
      </c>
      <c r="D121" s="416" t="s">
        <v>133</v>
      </c>
      <c r="E121" s="417"/>
    </row>
  </sheetData>
  <sheetProtection sheet="1" objects="1" scenarios="1" selectLockedCells="1" selectUnlockedCells="1"/>
  <mergeCells count="10">
    <mergeCell ref="B58:I58"/>
    <mergeCell ref="B75:I75"/>
    <mergeCell ref="B94:I94"/>
    <mergeCell ref="B43:D43"/>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46" t="s">
        <v>1203</v>
      </c>
      <c r="B1" s="446"/>
      <c r="C1" s="446"/>
      <c r="D1" s="446"/>
      <c r="E1" s="446"/>
      <c r="F1" s="446"/>
    </row>
    <row r="2" spans="2:6" ht="12.75">
      <c r="B2" s="4"/>
      <c r="C2" s="3"/>
      <c r="D2" s="3"/>
      <c r="E2" s="4"/>
      <c r="F2" s="3"/>
    </row>
    <row r="3" spans="1:6" ht="24" customHeight="1">
      <c r="A3" s="447" t="s">
        <v>1075</v>
      </c>
      <c r="B3" s="450" t="s">
        <v>1204</v>
      </c>
      <c r="C3" s="452" t="s">
        <v>111</v>
      </c>
      <c r="D3" s="452"/>
      <c r="E3" s="453" t="s">
        <v>1206</v>
      </c>
      <c r="F3" s="455" t="s">
        <v>1248</v>
      </c>
    </row>
    <row r="4" spans="1:6" ht="30.75" customHeight="1">
      <c r="A4" s="448"/>
      <c r="B4" s="451"/>
      <c r="C4" s="87" t="s">
        <v>1205</v>
      </c>
      <c r="D4" s="87" t="s">
        <v>1040</v>
      </c>
      <c r="E4" s="454"/>
      <c r="F4" s="454"/>
    </row>
    <row r="5" spans="1:6" ht="15" customHeight="1">
      <c r="A5" s="449"/>
      <c r="B5" s="147" t="s">
        <v>110</v>
      </c>
      <c r="C5" s="456" t="s">
        <v>490</v>
      </c>
      <c r="D5" s="456"/>
      <c r="E5" s="88" t="s">
        <v>110</v>
      </c>
      <c r="F5" s="89" t="s">
        <v>490</v>
      </c>
    </row>
    <row r="6" spans="1:6" ht="19.5" customHeight="1">
      <c r="A6" s="7"/>
      <c r="B6" s="148"/>
      <c r="C6" s="8"/>
      <c r="D6" s="8"/>
      <c r="E6" s="9"/>
      <c r="F6" s="8"/>
    </row>
    <row r="7" spans="1:6" ht="19.5" customHeight="1">
      <c r="A7" s="445" t="s">
        <v>112</v>
      </c>
      <c r="B7" s="445"/>
      <c r="C7" s="445"/>
      <c r="D7" s="445"/>
      <c r="E7" s="445"/>
      <c r="F7" s="445"/>
    </row>
    <row r="8" spans="1:6" ht="19.5" customHeight="1">
      <c r="A8" s="7"/>
      <c r="B8" s="148"/>
      <c r="C8" s="8"/>
      <c r="D8" s="8"/>
      <c r="E8" s="9"/>
      <c r="F8" s="8"/>
    </row>
    <row r="9" spans="1:7" s="207" customFormat="1" ht="19.5" customHeight="1">
      <c r="A9" s="205" t="s">
        <v>692</v>
      </c>
      <c r="B9" s="122">
        <v>188651161</v>
      </c>
      <c r="C9" s="211">
        <v>11.7</v>
      </c>
      <c r="D9" s="211">
        <v>28.2</v>
      </c>
      <c r="E9" s="122">
        <v>357579802</v>
      </c>
      <c r="F9" s="214">
        <v>17.8</v>
      </c>
      <c r="G9" s="206"/>
    </row>
    <row r="10" spans="1:7" s="207" customFormat="1" ht="19.5" customHeight="1">
      <c r="A10" s="205" t="s">
        <v>693</v>
      </c>
      <c r="B10" s="122">
        <v>2812047740</v>
      </c>
      <c r="C10" s="211">
        <v>0.6</v>
      </c>
      <c r="D10" s="211">
        <v>8.9</v>
      </c>
      <c r="E10" s="122">
        <v>5606459809</v>
      </c>
      <c r="F10" s="214">
        <v>18.8</v>
      </c>
      <c r="G10" s="206"/>
    </row>
    <row r="11" spans="1:7" s="22" customFormat="1" ht="19.5" customHeight="1">
      <c r="A11" s="149" t="s">
        <v>694</v>
      </c>
      <c r="B11" s="122">
        <v>25544838</v>
      </c>
      <c r="C11" s="211">
        <v>12.4</v>
      </c>
      <c r="D11" s="212">
        <v>-0.1</v>
      </c>
      <c r="E11" s="122">
        <v>48271252</v>
      </c>
      <c r="F11" s="214">
        <v>6</v>
      </c>
      <c r="G11" s="33"/>
    </row>
    <row r="12" spans="1:7" s="22" customFormat="1" ht="19.5" customHeight="1">
      <c r="A12" s="149" t="s">
        <v>695</v>
      </c>
      <c r="B12" s="122">
        <v>151428479</v>
      </c>
      <c r="C12" s="211">
        <v>3.8</v>
      </c>
      <c r="D12" s="212">
        <v>-3.5</v>
      </c>
      <c r="E12" s="122">
        <v>297364342</v>
      </c>
      <c r="F12" s="214">
        <v>5.1</v>
      </c>
      <c r="G12" s="33"/>
    </row>
    <row r="13" spans="1:7" s="22" customFormat="1" ht="19.5" customHeight="1">
      <c r="A13" s="149" t="s">
        <v>696</v>
      </c>
      <c r="B13" s="122">
        <v>2635074423</v>
      </c>
      <c r="C13" s="211">
        <v>0.4</v>
      </c>
      <c r="D13" s="211">
        <v>9.9</v>
      </c>
      <c r="E13" s="122">
        <v>5260824215</v>
      </c>
      <c r="F13" s="214">
        <v>19.9</v>
      </c>
      <c r="G13" s="33"/>
    </row>
    <row r="14" spans="1:7" s="48" customFormat="1" ht="19.5" customHeight="1">
      <c r="A14" s="150" t="s">
        <v>697</v>
      </c>
      <c r="B14" s="76">
        <v>3167715117</v>
      </c>
      <c r="C14" s="213">
        <v>3.9</v>
      </c>
      <c r="D14" s="213">
        <v>10.4</v>
      </c>
      <c r="E14" s="76">
        <v>6216813396</v>
      </c>
      <c r="F14" s="215">
        <v>17.4</v>
      </c>
      <c r="G14" s="47"/>
    </row>
    <row r="15" spans="1:7" s="22" customFormat="1" ht="30" customHeight="1">
      <c r="A15" s="149" t="s">
        <v>698</v>
      </c>
      <c r="B15" s="122">
        <v>2393863989</v>
      </c>
      <c r="C15" s="211">
        <v>4.8</v>
      </c>
      <c r="D15" s="211">
        <v>11.3</v>
      </c>
      <c r="E15" s="122">
        <v>4677448554</v>
      </c>
      <c r="F15" s="214">
        <v>16.9</v>
      </c>
      <c r="G15" s="33"/>
    </row>
    <row r="16" spans="1:7" s="22" customFormat="1" ht="19.5" customHeight="1">
      <c r="A16" s="149" t="s">
        <v>699</v>
      </c>
      <c r="B16" s="122" t="s">
        <v>700</v>
      </c>
      <c r="C16" s="211" t="s">
        <v>700</v>
      </c>
      <c r="D16" s="211" t="s">
        <v>700</v>
      </c>
      <c r="E16" s="122" t="s">
        <v>700</v>
      </c>
      <c r="F16" s="216" t="s">
        <v>700</v>
      </c>
      <c r="G16" s="33"/>
    </row>
    <row r="17" spans="1:7" s="22" customFormat="1" ht="19.5" customHeight="1">
      <c r="A17" s="149" t="s">
        <v>701</v>
      </c>
      <c r="B17" s="122">
        <v>2127183441</v>
      </c>
      <c r="C17" s="211">
        <v>6.2</v>
      </c>
      <c r="D17" s="211">
        <v>11.7</v>
      </c>
      <c r="E17" s="122">
        <v>4130606284</v>
      </c>
      <c r="F17" s="214">
        <v>15.7</v>
      </c>
      <c r="G17" s="33"/>
    </row>
    <row r="18" spans="1:7" s="22" customFormat="1" ht="19.5" customHeight="1">
      <c r="A18" s="149" t="s">
        <v>702</v>
      </c>
      <c r="B18" s="122" t="s">
        <v>700</v>
      </c>
      <c r="C18" s="211" t="s">
        <v>700</v>
      </c>
      <c r="D18" s="211" t="s">
        <v>700</v>
      </c>
      <c r="E18" s="122" t="s">
        <v>700</v>
      </c>
      <c r="F18" s="216" t="s">
        <v>700</v>
      </c>
      <c r="G18" s="33"/>
    </row>
    <row r="19" spans="1:7" s="22" customFormat="1" ht="19.5" customHeight="1">
      <c r="A19" s="149" t="s">
        <v>703</v>
      </c>
      <c r="B19" s="208">
        <v>1278411310</v>
      </c>
      <c r="C19" s="211">
        <v>1.9</v>
      </c>
      <c r="D19" s="211">
        <v>17.2</v>
      </c>
      <c r="E19" s="122">
        <v>2532880597</v>
      </c>
      <c r="F19" s="214">
        <v>23.4</v>
      </c>
      <c r="G19" s="33"/>
    </row>
    <row r="20" spans="1:7" s="22" customFormat="1" ht="19.5" customHeight="1">
      <c r="A20" s="149" t="s">
        <v>704</v>
      </c>
      <c r="B20" s="122">
        <v>56898003</v>
      </c>
      <c r="C20" s="211">
        <v>22.9</v>
      </c>
      <c r="D20" s="211">
        <v>54.7</v>
      </c>
      <c r="E20" s="122">
        <v>103212180</v>
      </c>
      <c r="F20" s="214">
        <v>53.4</v>
      </c>
      <c r="G20" s="33"/>
    </row>
    <row r="21" spans="1:7" s="22" customFormat="1" ht="19.5" customHeight="1">
      <c r="A21" s="149" t="s">
        <v>705</v>
      </c>
      <c r="B21" s="122">
        <v>262302427</v>
      </c>
      <c r="C21" s="211">
        <v>-3.1</v>
      </c>
      <c r="D21" s="211">
        <v>12.1</v>
      </c>
      <c r="E21" s="122">
        <v>532867230</v>
      </c>
      <c r="F21" s="214">
        <v>24.3</v>
      </c>
      <c r="G21" s="33"/>
    </row>
    <row r="22" spans="1:7" s="22" customFormat="1" ht="19.5" customHeight="1">
      <c r="A22" s="149" t="s">
        <v>706</v>
      </c>
      <c r="B22" s="122">
        <v>439860422</v>
      </c>
      <c r="C22" s="211">
        <v>2.3</v>
      </c>
      <c r="D22" s="211">
        <v>1.8</v>
      </c>
      <c r="E22" s="122">
        <v>869812060</v>
      </c>
      <c r="F22" s="214">
        <v>12.6</v>
      </c>
      <c r="G22" s="33"/>
    </row>
    <row r="23" spans="1:7" s="22" customFormat="1" ht="30.75" customHeight="1">
      <c r="A23" s="204" t="s">
        <v>1139</v>
      </c>
      <c r="B23" s="122">
        <v>14790276</v>
      </c>
      <c r="C23" s="211">
        <v>-20.8</v>
      </c>
      <c r="D23" s="212">
        <v>2.7</v>
      </c>
      <c r="E23" s="122">
        <v>33465215</v>
      </c>
      <c r="F23" s="214">
        <v>40.5</v>
      </c>
      <c r="G23" s="33"/>
    </row>
    <row r="24" spans="1:7" s="22" customFormat="1" ht="19.5" customHeight="1">
      <c r="A24" s="149" t="s">
        <v>707</v>
      </c>
      <c r="B24" s="122" t="s">
        <v>1233</v>
      </c>
      <c r="C24" s="211">
        <v>-100</v>
      </c>
      <c r="D24" s="211">
        <v>-100</v>
      </c>
      <c r="E24" s="122">
        <v>8157</v>
      </c>
      <c r="F24" s="214">
        <v>-46.1</v>
      </c>
      <c r="G24" s="33"/>
    </row>
    <row r="25" spans="1:7" s="48" customFormat="1" ht="19.5" customHeight="1">
      <c r="A25" s="150" t="s">
        <v>697</v>
      </c>
      <c r="B25" s="76">
        <v>3167715117</v>
      </c>
      <c r="C25" s="213">
        <v>3.9</v>
      </c>
      <c r="D25" s="213">
        <v>10.4</v>
      </c>
      <c r="E25" s="76">
        <v>6216813396</v>
      </c>
      <c r="F25" s="215">
        <v>17.4</v>
      </c>
      <c r="G25" s="47"/>
    </row>
    <row r="26" spans="1:6" s="22" customFormat="1" ht="19.5" customHeight="1">
      <c r="A26" s="23"/>
      <c r="B26" s="20"/>
      <c r="C26" s="21"/>
      <c r="D26" s="24"/>
      <c r="E26" s="20"/>
      <c r="F26" s="24"/>
    </row>
    <row r="27" spans="1:6" s="22" customFormat="1" ht="19.5" customHeight="1">
      <c r="A27" s="444" t="s">
        <v>113</v>
      </c>
      <c r="B27" s="444"/>
      <c r="C27" s="444"/>
      <c r="D27" s="444"/>
      <c r="E27" s="444"/>
      <c r="F27" s="444"/>
    </row>
    <row r="28" spans="1:6" s="22" customFormat="1" ht="19.5" customHeight="1">
      <c r="A28" s="23"/>
      <c r="B28" s="20"/>
      <c r="C28" s="21"/>
      <c r="D28" s="24"/>
      <c r="E28" s="20"/>
      <c r="F28" s="24"/>
    </row>
    <row r="29" spans="1:7" s="22" customFormat="1" ht="19.5" customHeight="1">
      <c r="A29" s="149" t="s">
        <v>692</v>
      </c>
      <c r="B29" s="208">
        <v>168592700</v>
      </c>
      <c r="C29" s="211">
        <v>-0.9</v>
      </c>
      <c r="D29" s="211">
        <v>31</v>
      </c>
      <c r="E29" s="122">
        <v>338638937</v>
      </c>
      <c r="F29" s="216">
        <v>27.6</v>
      </c>
      <c r="G29" s="33"/>
    </row>
    <row r="30" spans="1:7" s="22" customFormat="1" ht="19.5" customHeight="1">
      <c r="A30" s="149" t="s">
        <v>693</v>
      </c>
      <c r="B30" s="208">
        <v>1590311836</v>
      </c>
      <c r="C30" s="211">
        <v>-3.7</v>
      </c>
      <c r="D30" s="211">
        <v>9.1</v>
      </c>
      <c r="E30" s="122">
        <v>3241986854</v>
      </c>
      <c r="F30" s="216">
        <v>20.2</v>
      </c>
      <c r="G30" s="33"/>
    </row>
    <row r="31" spans="1:7" s="22" customFormat="1" ht="19.5" customHeight="1">
      <c r="A31" s="149" t="s">
        <v>694</v>
      </c>
      <c r="B31" s="208">
        <v>61543950</v>
      </c>
      <c r="C31" s="211">
        <v>-44.9</v>
      </c>
      <c r="D31" s="211">
        <v>-18.8</v>
      </c>
      <c r="E31" s="122">
        <v>173147674</v>
      </c>
      <c r="F31" s="214">
        <v>7.7</v>
      </c>
      <c r="G31" s="33"/>
    </row>
    <row r="32" spans="1:7" s="22" customFormat="1" ht="19.5" customHeight="1">
      <c r="A32" s="149" t="s">
        <v>695</v>
      </c>
      <c r="B32" s="208">
        <v>92691579</v>
      </c>
      <c r="C32" s="211">
        <v>1.2</v>
      </c>
      <c r="D32" s="211">
        <v>4.7</v>
      </c>
      <c r="E32" s="122">
        <v>184255320</v>
      </c>
      <c r="F32" s="216">
        <v>17.9</v>
      </c>
      <c r="G32" s="33"/>
    </row>
    <row r="33" spans="1:7" s="22" customFormat="1" ht="19.5" customHeight="1">
      <c r="A33" s="149" t="s">
        <v>696</v>
      </c>
      <c r="B33" s="208">
        <v>1436076307</v>
      </c>
      <c r="C33" s="211">
        <v>-0.9</v>
      </c>
      <c r="D33" s="211">
        <v>11</v>
      </c>
      <c r="E33" s="122">
        <v>2884583860</v>
      </c>
      <c r="F33" s="216">
        <v>21.2</v>
      </c>
      <c r="G33" s="33"/>
    </row>
    <row r="34" spans="1:7" s="48" customFormat="1" ht="19.5" customHeight="1">
      <c r="A34" s="150" t="s">
        <v>697</v>
      </c>
      <c r="B34" s="209">
        <v>2009154309</v>
      </c>
      <c r="C34" s="213">
        <v>2.2</v>
      </c>
      <c r="D34" s="213">
        <v>13</v>
      </c>
      <c r="E34" s="76">
        <v>3974630162</v>
      </c>
      <c r="F34" s="217">
        <v>19.5</v>
      </c>
      <c r="G34" s="47"/>
    </row>
    <row r="35" spans="1:7" s="22" customFormat="1" ht="29.25" customHeight="1">
      <c r="A35" s="149" t="s">
        <v>698</v>
      </c>
      <c r="B35" s="208">
        <v>1586717729</v>
      </c>
      <c r="C35" s="211">
        <v>2.6</v>
      </c>
      <c r="D35" s="211">
        <v>11.8</v>
      </c>
      <c r="E35" s="122">
        <v>3133961563</v>
      </c>
      <c r="F35" s="216">
        <v>18.4</v>
      </c>
      <c r="G35" s="33"/>
    </row>
    <row r="36" spans="1:7" s="22" customFormat="1" ht="19.5" customHeight="1">
      <c r="A36" s="149" t="s">
        <v>699</v>
      </c>
      <c r="B36" s="208" t="s">
        <v>700</v>
      </c>
      <c r="C36" s="211" t="s">
        <v>700</v>
      </c>
      <c r="D36" s="211" t="s">
        <v>700</v>
      </c>
      <c r="E36" s="122" t="s">
        <v>700</v>
      </c>
      <c r="F36" s="216" t="s">
        <v>700</v>
      </c>
      <c r="G36" s="33"/>
    </row>
    <row r="37" spans="1:7" s="22" customFormat="1" ht="19.5" customHeight="1">
      <c r="A37" s="149" t="s">
        <v>701</v>
      </c>
      <c r="B37" s="208">
        <v>1436007374</v>
      </c>
      <c r="C37" s="211">
        <v>7.6</v>
      </c>
      <c r="D37" s="211">
        <v>14.5</v>
      </c>
      <c r="E37" s="122">
        <v>2771183604</v>
      </c>
      <c r="F37" s="216">
        <v>19.9</v>
      </c>
      <c r="G37" s="33"/>
    </row>
    <row r="38" spans="1:7" s="22" customFormat="1" ht="19.5" customHeight="1">
      <c r="A38" s="149" t="s">
        <v>702</v>
      </c>
      <c r="B38" s="208" t="s">
        <v>700</v>
      </c>
      <c r="C38" s="211" t="s">
        <v>700</v>
      </c>
      <c r="D38" s="211" t="s">
        <v>700</v>
      </c>
      <c r="E38" s="122" t="s">
        <v>700</v>
      </c>
      <c r="F38" s="216" t="s">
        <v>700</v>
      </c>
      <c r="G38" s="33"/>
    </row>
    <row r="39" spans="1:7" s="22" customFormat="1" ht="19.5" customHeight="1">
      <c r="A39" s="149" t="s">
        <v>703</v>
      </c>
      <c r="B39" s="208">
        <v>908335886</v>
      </c>
      <c r="C39" s="211">
        <v>6.1</v>
      </c>
      <c r="D39" s="211">
        <v>18.1</v>
      </c>
      <c r="E39" s="122">
        <v>1764214969</v>
      </c>
      <c r="F39" s="216">
        <v>22.1</v>
      </c>
      <c r="G39" s="33"/>
    </row>
    <row r="40" spans="1:7" s="22" customFormat="1" ht="19.5" customHeight="1">
      <c r="A40" s="149" t="s">
        <v>704</v>
      </c>
      <c r="B40" s="208">
        <v>12810039</v>
      </c>
      <c r="C40" s="211">
        <v>89.1</v>
      </c>
      <c r="D40" s="212">
        <v>90.8</v>
      </c>
      <c r="E40" s="122">
        <v>19584763</v>
      </c>
      <c r="F40" s="214">
        <v>45.7</v>
      </c>
      <c r="G40" s="33"/>
    </row>
    <row r="41" spans="1:7" s="22" customFormat="1" ht="19.5" customHeight="1">
      <c r="A41" s="149" t="s">
        <v>705</v>
      </c>
      <c r="B41" s="208">
        <v>92407120</v>
      </c>
      <c r="C41" s="211">
        <v>0.1</v>
      </c>
      <c r="D41" s="212">
        <v>16.6</v>
      </c>
      <c r="E41" s="122">
        <v>184736933</v>
      </c>
      <c r="F41" s="214">
        <v>26.9</v>
      </c>
      <c r="G41" s="33"/>
    </row>
    <row r="42" spans="1:7" s="22" customFormat="1" ht="19.5" customHeight="1">
      <c r="A42" s="149" t="s">
        <v>706</v>
      </c>
      <c r="B42" s="208">
        <v>316750523</v>
      </c>
      <c r="C42" s="211">
        <v>-0.6</v>
      </c>
      <c r="D42" s="212">
        <v>16.8</v>
      </c>
      <c r="E42" s="122">
        <v>635344653</v>
      </c>
      <c r="F42" s="216">
        <v>22.6</v>
      </c>
      <c r="G42" s="33"/>
    </row>
    <row r="43" spans="1:7" s="22" customFormat="1" ht="30.75" customHeight="1">
      <c r="A43" s="204" t="s">
        <v>1139</v>
      </c>
      <c r="B43" s="122">
        <v>468898</v>
      </c>
      <c r="C43" s="211">
        <v>-12.1</v>
      </c>
      <c r="D43" s="211">
        <v>-50</v>
      </c>
      <c r="E43" s="122">
        <v>1002250</v>
      </c>
      <c r="F43" s="214">
        <v>-24.2</v>
      </c>
      <c r="G43" s="33"/>
    </row>
    <row r="44" spans="1:7" s="22" customFormat="1" ht="19.5" customHeight="1">
      <c r="A44" s="149" t="s">
        <v>707</v>
      </c>
      <c r="B44" s="208" t="s">
        <v>8</v>
      </c>
      <c r="C44" s="211" t="s">
        <v>8</v>
      </c>
      <c r="D44" s="211">
        <v>-100</v>
      </c>
      <c r="E44" s="122" t="s">
        <v>8</v>
      </c>
      <c r="F44" s="211">
        <v>-100</v>
      </c>
      <c r="G44" s="33"/>
    </row>
    <row r="45" spans="1:7" s="48" customFormat="1" ht="19.5" customHeight="1">
      <c r="A45" s="150" t="s">
        <v>697</v>
      </c>
      <c r="B45" s="209">
        <v>2009154309</v>
      </c>
      <c r="C45" s="213">
        <v>2.2</v>
      </c>
      <c r="D45" s="213">
        <v>13</v>
      </c>
      <c r="E45" s="76">
        <v>3974630162</v>
      </c>
      <c r="F45" s="217">
        <v>19.5</v>
      </c>
      <c r="G45" s="47"/>
    </row>
    <row r="46" spans="1:7" s="48" customFormat="1" ht="9.75" customHeight="1">
      <c r="A46" s="210"/>
      <c r="B46" s="78"/>
      <c r="C46" s="124"/>
      <c r="D46" s="198"/>
      <c r="E46" s="76"/>
      <c r="F46" s="198"/>
      <c r="G46" s="47"/>
    </row>
    <row r="47" spans="1:2" ht="12.75">
      <c r="A47" s="51" t="s">
        <v>876</v>
      </c>
      <c r="B47" s="39"/>
    </row>
    <row r="48" spans="1:8" ht="31.5" customHeight="1">
      <c r="A48" s="443" t="s">
        <v>1135</v>
      </c>
      <c r="B48" s="443"/>
      <c r="C48" s="443"/>
      <c r="D48" s="443"/>
      <c r="E48" s="443"/>
      <c r="F48" s="443"/>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2011-09-16T05:46:15Z</cp:lastPrinted>
  <dcterms:created xsi:type="dcterms:W3CDTF">2004-03-02T08:35:25Z</dcterms:created>
  <dcterms:modified xsi:type="dcterms:W3CDTF">2011-09-27T09:03:30Z</dcterms:modified>
  <cp:category/>
  <cp:version/>
  <cp:contentType/>
  <cp:contentStatus/>
</cp:coreProperties>
</file>