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9185" yWindow="65521" windowWidth="9630" windowHeight="13575" tabRatio="973" activeTab="0"/>
  </bookViews>
  <sheets>
    <sheet name="Impressum" sheetId="1" r:id="rId1"/>
    <sheet name="Zeichenerklär." sheetId="2" r:id="rId2"/>
    <sheet name="Inhaltsverz." sheetId="3" r:id="rId3"/>
    <sheet name="Vorbemerk." sheetId="4" r:id="rId4"/>
    <sheet name="Abkürzungen" sheetId="5" r:id="rId5"/>
    <sheet name="Länderverz." sheetId="6" r:id="rId6"/>
    <sheet name="Ländergr." sheetId="7" r:id="rId7"/>
    <sheet name="Daten" sheetId="8" state="hidden" r:id="rId8"/>
    <sheet name="Graf1+2" sheetId="9" r:id="rId9"/>
    <sheet name="Graf3+4" sheetId="10" r:id="rId10"/>
    <sheet name="Graf5+6" sheetId="11" r:id="rId11"/>
    <sheet name="Graf7" sheetId="12" r:id="rId12"/>
    <sheet name="Tab1" sheetId="13" r:id="rId13"/>
    <sheet name="Tab2+3" sheetId="14" r:id="rId14"/>
    <sheet name="Tab4+5" sheetId="15" r:id="rId15"/>
    <sheet name="Tab6+7" sheetId="16" r:id="rId16"/>
    <sheet name="Tab8+9" sheetId="17" r:id="rId17"/>
    <sheet name="Tab10+11" sheetId="18" r:id="rId18"/>
    <sheet name="Tab12" sheetId="19" r:id="rId19"/>
    <sheet name="Tab13-15" sheetId="20" r:id="rId20"/>
    <sheet name="Tab16" sheetId="21" r:id="rId21"/>
    <sheet name="Tab17" sheetId="22" r:id="rId22"/>
    <sheet name="Tab18" sheetId="23" r:id="rId23"/>
    <sheet name="Tab19" sheetId="24" r:id="rId24"/>
    <sheet name="Tab20" sheetId="25" r:id="rId25"/>
    <sheet name="Tab21" sheetId="26" r:id="rId26"/>
    <sheet name="Tab22" sheetId="27" r:id="rId27"/>
    <sheet name="Tab23" sheetId="28" r:id="rId28"/>
    <sheet name="Tabelle1" sheetId="29" state="hidden" r:id="rId29"/>
  </sheets>
  <externalReferences>
    <externalReference r:id="rId32"/>
  </externalReferences>
  <definedNames>
    <definedName name="_xlnm.Print_Area" localSheetId="7">'Daten'!$A$1:$P$121</definedName>
    <definedName name="_xlnm.Print_Area" localSheetId="6">'Ländergr.'!$A$1:$D$76</definedName>
    <definedName name="_xlnm.Print_Area" localSheetId="5">'Länderverz.'!$A$1:$L$93</definedName>
    <definedName name="_xlnm.Print_Area" localSheetId="12">'Tab1'!$A$1:$F$48</definedName>
    <definedName name="_xlnm.Print_Area" localSheetId="17">'Tab10+11'!$A$1:$H$39</definedName>
    <definedName name="_xlnm.Print_Area" localSheetId="24">'Tab20'!$A$1:$M$49</definedName>
    <definedName name="_xlnm.Print_Area" localSheetId="25">'Tab21'!$A$1:$M$49</definedName>
    <definedName name="_xlnm.Print_Area" localSheetId="26">'Tab22'!$A$1:$I$49</definedName>
    <definedName name="_xlnm.Print_Area" localSheetId="27">'Tab23'!$A$1:$I$49</definedName>
    <definedName name="_xlnm.Print_Area" localSheetId="3">'Vorbemerk.'!$A$1:$G$63</definedName>
  </definedNames>
  <calcPr fullCalcOnLoad="1" fullPrecision="0"/>
</workbook>
</file>

<file path=xl/sharedStrings.xml><?xml version="1.0" encoding="utf-8"?>
<sst xmlns="http://schemas.openxmlformats.org/spreadsheetml/2006/main" count="5075" uniqueCount="1296">
  <si>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</si>
  <si>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</si>
  <si>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</si>
  <si>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</si>
  <si>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 xml:space="preserve"> Das Länderverzeichnis dient nur statistischen Zwecken. Aus den Bezeichnungen kann keine Bestätigung oder Anerkennung </t>
  </si>
  <si>
    <t xml:space="preserve"> des politischen Status eines Landes oder der Grenzen seines Gebiets abgeleitet werden.</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</si>
  <si>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</si>
  <si>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</si>
  <si>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</si>
  <si>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</si>
  <si>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</si>
  <si>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</si>
  <si>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</si>
  <si>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</si>
  <si>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</si>
  <si>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</si>
  <si>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</si>
  <si>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</si>
  <si>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</si>
  <si>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</si>
  <si>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</si>
  <si>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</si>
  <si>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</si>
  <si>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</si>
  <si>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</si>
  <si>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</si>
  <si>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</si>
  <si>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</si>
  <si>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</si>
  <si>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</si>
  <si>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</si>
  <si>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</si>
  <si>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</si>
  <si>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</si>
  <si>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</si>
  <si>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</si>
  <si>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</si>
  <si>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</si>
  <si>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</si>
  <si>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</si>
  <si>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</si>
  <si>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</si>
  <si>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</si>
  <si>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</si>
  <si>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</si>
  <si>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</si>
  <si>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</si>
  <si>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</si>
  <si>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</si>
  <si>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</si>
  <si>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</si>
  <si>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</si>
  <si>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</si>
  <si>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</si>
  <si>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</si>
  <si>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</si>
  <si>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</si>
  <si>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</si>
  <si>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</si>
  <si>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</si>
  <si>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</si>
  <si>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</si>
  <si>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</si>
  <si>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</si>
  <si>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</si>
  <si>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</si>
  <si>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</si>
  <si>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</si>
  <si>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</si>
  <si>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</si>
  <si>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</si>
  <si>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</si>
  <si>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</si>
  <si>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</si>
  <si>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</si>
  <si>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</si>
  <si>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</si>
  <si>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</si>
  <si>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</si>
  <si>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</si>
  <si>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</si>
  <si>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</si>
  <si>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</si>
  <si>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</si>
  <si>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</si>
  <si>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</si>
  <si>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</si>
  <si>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</si>
  <si>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</si>
  <si>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</si>
  <si>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</si>
  <si>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</si>
  <si>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</si>
  <si>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</si>
  <si>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</si>
  <si>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</si>
  <si>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</si>
  <si>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</si>
  <si>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</si>
  <si>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</si>
  <si>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</si>
  <si>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</si>
  <si>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</si>
  <si>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</si>
  <si>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</si>
  <si>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</si>
  <si>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</si>
  <si>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</si>
  <si>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</si>
  <si>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</si>
  <si>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</si>
  <si>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</si>
  <si>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</si>
  <si>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</si>
  <si>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</si>
  <si>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</si>
  <si>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</si>
  <si>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</si>
  <si>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</si>
  <si>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</si>
  <si>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</si>
  <si>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</si>
  <si>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</si>
  <si>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</si>
  <si>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</si>
  <si>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</si>
  <si>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</si>
  <si>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</si>
  <si>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</si>
  <si>
    <t>Bolivien</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</si>
  <si>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</si>
  <si>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</si>
  <si>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</si>
  <si>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</si>
  <si>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</si>
  <si>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</si>
  <si>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</si>
  <si>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</si>
  <si>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</si>
  <si>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</si>
  <si>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</si>
  <si>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</si>
  <si>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</si>
  <si>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</si>
  <si>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</si>
  <si>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</si>
  <si>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</si>
  <si>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</si>
  <si>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</si>
  <si>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</si>
  <si>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</si>
  <si>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</si>
  <si>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</si>
  <si>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</si>
  <si>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</si>
  <si>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</si>
  <si>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</si>
  <si>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</si>
  <si>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</si>
  <si>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</si>
  <si>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</si>
  <si>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</si>
  <si>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</si>
  <si>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</si>
  <si>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</si>
  <si>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</si>
  <si>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</si>
  <si>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</si>
  <si>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</si>
  <si>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</si>
  <si>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</si>
  <si>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</si>
  <si>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</si>
  <si>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</si>
  <si>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</si>
  <si>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</si>
  <si>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</si>
  <si>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</si>
  <si>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</si>
  <si>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</si>
  <si>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</si>
  <si>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</si>
  <si>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</si>
  <si>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</si>
  <si>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</si>
  <si>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</si>
  <si>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</si>
  <si>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</si>
  <si>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</si>
  <si>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</si>
  <si>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</si>
  <si>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</si>
  <si>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</si>
  <si>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</si>
  <si>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</si>
  <si>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</si>
  <si>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</si>
  <si>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</si>
  <si>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</si>
  <si>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</si>
  <si>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</si>
  <si>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</si>
  <si>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</si>
  <si>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</si>
  <si>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</si>
  <si>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</si>
  <si>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</si>
  <si>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</si>
  <si>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</si>
  <si>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</si>
  <si>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</si>
  <si>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</si>
  <si>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</si>
  <si>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</si>
  <si>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</si>
  <si>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</si>
  <si>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</si>
  <si>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</si>
  <si>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</si>
  <si>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</si>
  <si>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</si>
  <si>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</si>
  <si>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</si>
  <si>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</si>
  <si>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</si>
  <si>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</si>
  <si>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</si>
  <si>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</si>
  <si>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</si>
  <si>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</si>
  <si>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</si>
  <si>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</si>
  <si>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</si>
  <si>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</si>
  <si>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</si>
  <si>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</si>
  <si>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</si>
  <si>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</si>
  <si>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</si>
  <si>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</si>
  <si>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</si>
  <si>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</si>
  <si>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</si>
  <si>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</si>
  <si>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</si>
  <si>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</si>
  <si>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</si>
  <si>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</si>
  <si>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749</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</si>
  <si>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</si>
  <si>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</si>
  <si>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</si>
  <si>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</si>
  <si>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</si>
  <si>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</si>
  <si>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</si>
  <si>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</si>
  <si>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</si>
  <si>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</si>
  <si>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</si>
  <si>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darunter
EU-Länder
(EU-27)</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</si>
  <si>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</si>
  <si>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</si>
  <si>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</si>
  <si>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</si>
  <si>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</si>
  <si>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</si>
  <si>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</si>
  <si>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</si>
  <si>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</si>
  <si>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</si>
  <si>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</si>
  <si>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</si>
  <si>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</si>
  <si>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</si>
  <si>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</si>
  <si>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</si>
  <si>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</si>
  <si>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</si>
  <si>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</si>
  <si>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</si>
  <si>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</si>
  <si>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</si>
  <si>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</si>
  <si>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</si>
  <si>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</si>
  <si>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</si>
  <si>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</si>
  <si>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</si>
  <si>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</si>
  <si>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</si>
  <si>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</si>
  <si>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</si>
  <si>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</si>
  <si>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</si>
  <si>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</si>
  <si>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</si>
  <si>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</si>
  <si>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</si>
  <si>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646</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</si>
  <si>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</si>
  <si>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</si>
  <si>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</si>
  <si>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</si>
  <si>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</si>
  <si>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</si>
  <si>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</si>
  <si>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</si>
  <si>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</si>
  <si>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</si>
  <si>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875</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</si>
  <si>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</si>
  <si>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</si>
  <si>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</si>
  <si>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</si>
  <si>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</si>
  <si>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</si>
  <si>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</si>
  <si>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</si>
  <si>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</si>
  <si>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</si>
  <si>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</si>
  <si>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</si>
  <si>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</si>
  <si>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</si>
  <si>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</si>
  <si>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</si>
  <si>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</si>
  <si>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</si>
  <si>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</si>
  <si>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</si>
  <si>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</si>
  <si>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</si>
  <si>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</si>
  <si>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</si>
  <si>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</si>
  <si>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</si>
  <si>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</si>
  <si>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</si>
  <si>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</si>
  <si>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</si>
  <si>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</si>
  <si>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</si>
  <si>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</si>
  <si>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</si>
  <si>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</si>
  <si>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</si>
  <si>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</si>
  <si>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</si>
  <si>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</si>
  <si>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</si>
  <si>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</si>
  <si>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</si>
  <si>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</si>
  <si>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</si>
  <si>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</si>
  <si>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</si>
  <si>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</si>
  <si>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</si>
  <si>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</si>
  <si>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</si>
  <si>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</si>
  <si>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</si>
  <si>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</si>
  <si>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</si>
  <si>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</si>
  <si>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</si>
  <si>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t>Verordnung (EG) Nr. 471/2009 des Europäischen Parlaments und des Rates vom 6. Mai 2009 über Gemeinschaftsstatistiken des Außenhandels mit Drittländern und zur Aufhebung der Verordnung (EG) Nr. 1172/95 des Rates (Abl. L 152 vom 16.6.2009, S. 23)
Anwendbar ab 1. Januar 2010.</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</si>
  <si>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</si>
  <si>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</si>
  <si>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</si>
  <si>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</si>
  <si>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</si>
  <si>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</si>
  <si>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</si>
  <si>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</si>
  <si>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</si>
  <si>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</si>
  <si>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</si>
  <si>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</si>
  <si>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</si>
  <si>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</si>
  <si>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</si>
  <si>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</si>
  <si>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</si>
  <si>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</si>
  <si>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</si>
  <si>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</si>
  <si>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</si>
  <si>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</si>
  <si>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</si>
  <si>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</si>
  <si>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</si>
  <si>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</si>
  <si>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</si>
  <si>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</si>
  <si>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</si>
  <si>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</si>
  <si>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</si>
  <si>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</si>
  <si>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</si>
  <si>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</si>
  <si>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</si>
  <si>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</si>
  <si>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</si>
  <si>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Libysch-Arabische Dschamahirija</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</si>
  <si>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</si>
  <si>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</si>
  <si>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</si>
  <si>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</si>
  <si>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</si>
  <si>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</si>
  <si>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</si>
  <si>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</si>
  <si>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</si>
  <si>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</si>
  <si>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</si>
  <si>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</si>
  <si>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</si>
  <si>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</si>
  <si>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</si>
  <si>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</si>
  <si>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</si>
  <si>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</si>
  <si>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</si>
  <si>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</si>
  <si>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</si>
  <si>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</si>
  <si>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</si>
  <si>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</si>
  <si>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</si>
  <si>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</si>
  <si>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</si>
  <si>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</si>
  <si>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</si>
  <si>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</si>
  <si>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</si>
  <si>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</si>
  <si>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</si>
  <si>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</si>
  <si>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</si>
  <si>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</si>
  <si>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</si>
  <si>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</si>
  <si>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</si>
  <si>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</si>
  <si>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</si>
  <si>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</si>
  <si>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</si>
  <si>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</si>
  <si>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</si>
  <si>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</si>
  <si>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</si>
  <si>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</si>
  <si>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</si>
  <si>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</si>
  <si>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</si>
  <si>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</si>
  <si>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</si>
  <si>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</si>
  <si>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</si>
  <si>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</si>
  <si>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</si>
  <si>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</si>
  <si>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</si>
  <si>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</si>
  <si>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</si>
  <si>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</si>
  <si>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</si>
  <si>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</si>
  <si>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</si>
  <si>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</si>
  <si>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</si>
  <si>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</si>
  <si>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</si>
  <si>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</si>
  <si>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</si>
  <si>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</si>
  <si>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</si>
  <si>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</si>
  <si>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</si>
  <si>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</si>
  <si>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</si>
  <si>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</si>
  <si>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</si>
  <si>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</si>
  <si>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</si>
  <si>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</si>
  <si>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</si>
  <si>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</si>
  <si>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</si>
  <si>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</si>
  <si>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</si>
  <si>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</si>
  <si>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</si>
  <si>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</si>
  <si>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</si>
  <si>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</si>
  <si>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</si>
  <si>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</si>
  <si>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Niederländische Antillen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</si>
  <si>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</si>
  <si>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</si>
  <si>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</si>
  <si>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</si>
  <si>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</si>
  <si>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</si>
  <si>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</si>
  <si>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</si>
  <si>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</si>
  <si>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</si>
  <si>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</si>
  <si>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</si>
  <si>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</si>
  <si>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</si>
  <si>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</si>
  <si>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</si>
  <si>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</si>
  <si>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</si>
  <si>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</si>
  <si>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</si>
  <si>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</si>
  <si>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</si>
  <si>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</si>
  <si>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</si>
  <si>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</si>
  <si>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</si>
  <si>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</si>
  <si>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</si>
  <si>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</si>
  <si>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</si>
  <si>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</si>
  <si>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</si>
  <si>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</si>
  <si>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</si>
  <si>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</si>
  <si>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</si>
  <si>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</si>
  <si>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</si>
  <si>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</si>
  <si>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</si>
  <si>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</si>
  <si>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</si>
  <si>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</si>
  <si>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</si>
  <si>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</si>
  <si>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</si>
  <si>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</si>
  <si>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</si>
  <si>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</si>
  <si>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</si>
  <si>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</si>
  <si>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</si>
  <si>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</si>
  <si>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</si>
  <si>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</si>
  <si>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</si>
  <si>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</si>
  <si>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</si>
  <si>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</si>
  <si>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</si>
  <si>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</si>
  <si>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</si>
  <si>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</si>
  <si>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</si>
  <si>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</si>
  <si>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</si>
  <si>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</si>
  <si>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</si>
  <si>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</si>
  <si>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</si>
  <si>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</si>
  <si>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</si>
  <si>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</si>
  <si>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</si>
  <si>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</si>
  <si>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</si>
  <si>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</si>
  <si>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</si>
  <si>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</si>
  <si>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</si>
  <si>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</si>
  <si>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</si>
  <si>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</si>
  <si>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</si>
  <si>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</si>
  <si>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</si>
  <si>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</si>
  <si>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</si>
  <si>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</si>
  <si>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</si>
  <si>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</si>
  <si>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</si>
  <si>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</si>
  <si>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</si>
  <si>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</si>
  <si>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</si>
  <si>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</si>
  <si>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</si>
  <si>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</si>
  <si>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</si>
  <si>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</si>
  <si>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</si>
  <si>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</si>
  <si>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</si>
  <si>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</si>
  <si>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</si>
  <si>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</si>
  <si>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</si>
  <si>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</si>
  <si>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</si>
  <si>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</si>
  <si>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</si>
  <si>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</si>
  <si>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</si>
  <si>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</si>
  <si>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</si>
  <si>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</si>
  <si>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</si>
  <si>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</si>
  <si>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</si>
  <si>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</si>
  <si>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</si>
  <si>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</si>
  <si>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</si>
  <si>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</si>
  <si>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</si>
  <si>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</si>
  <si>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</si>
  <si>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</si>
  <si>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</si>
  <si>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</si>
  <si>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</si>
  <si>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</si>
  <si>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</si>
  <si>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</si>
  <si>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</si>
  <si>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</si>
  <si>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</si>
  <si>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</si>
  <si>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</si>
  <si>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</si>
  <si>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</si>
  <si>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</si>
  <si>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</si>
  <si>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</si>
  <si>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</si>
  <si>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</si>
  <si>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</si>
  <si>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</si>
  <si>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</si>
  <si>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</si>
  <si>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</si>
  <si>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</si>
  <si>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</si>
  <si>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</si>
  <si>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</si>
  <si>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</si>
  <si>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</si>
  <si>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</si>
  <si>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</si>
  <si>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</si>
  <si>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</si>
  <si>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</si>
  <si>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</si>
  <si>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</si>
  <si>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</si>
  <si>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</si>
  <si>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</si>
  <si>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</si>
  <si>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</si>
  <si>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</si>
  <si>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</si>
  <si>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</si>
  <si>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</si>
  <si>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</si>
  <si>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</si>
  <si>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</si>
  <si>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</si>
  <si>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</si>
  <si>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</si>
  <si>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</si>
  <si>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</si>
  <si>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</si>
  <si>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</si>
  <si>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</si>
  <si>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 Für Antwortausfälle und Befreiungen sind Zuschätzungen bei den EU-Ländern und im Insgesamt enthalten, ab 2009 in den Regionalangaben und im Insgesamt auch Rückwaren und Ersatzlieferungen.</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</si>
  <si>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</si>
  <si>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</si>
  <si>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</si>
  <si>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</si>
  <si>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</si>
  <si>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</si>
  <si>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</si>
  <si>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</si>
  <si>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</si>
  <si>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</si>
  <si>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</si>
  <si>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</si>
  <si>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</si>
  <si>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</si>
  <si>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</si>
  <si>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</si>
  <si>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</si>
  <si>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</si>
  <si>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</si>
  <si>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</si>
  <si>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</si>
  <si>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</si>
  <si>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</si>
  <si>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</si>
  <si>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</si>
  <si>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</si>
  <si>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</si>
  <si>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</si>
  <si>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</si>
  <si>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</si>
  <si>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</si>
  <si>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315</t>
  </si>
  <si>
    <t>513</t>
  </si>
  <si>
    <t>506</t>
  </si>
  <si>
    <t>607</t>
  </si>
  <si>
    <t>609</t>
  </si>
  <si>
    <t>753</t>
  </si>
  <si>
    <t>885</t>
  </si>
  <si>
    <t>884</t>
  </si>
  <si>
    <t>518</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</si>
  <si>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</si>
  <si>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</si>
  <si>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</si>
  <si>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</si>
  <si>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</si>
  <si>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</si>
  <si>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</si>
  <si>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</si>
  <si>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</si>
  <si>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</si>
  <si>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</si>
  <si>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</si>
  <si>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</si>
  <si>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</si>
  <si>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</si>
  <si>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</si>
  <si>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</si>
  <si>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</si>
  <si>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</si>
  <si>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</si>
  <si>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</si>
  <si>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</si>
  <si>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19. Einfuhr nach Ländern </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</si>
  <si>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</si>
  <si>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</si>
  <si>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</si>
  <si>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</si>
  <si>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</si>
  <si>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</si>
  <si>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</si>
  <si>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</si>
  <si>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</si>
  <si>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</si>
  <si>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</si>
  <si>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</si>
  <si>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</si>
  <si>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Warengruppe
Warenuntergruppe</t>
  </si>
  <si>
    <t>EU-Länder
(EU-27)</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</si>
  <si>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</si>
  <si>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</si>
  <si>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</si>
  <si>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</si>
  <si>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Erdteil
Herstellungsland</t>
  </si>
  <si>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</si>
  <si>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</si>
  <si>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</si>
  <si>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</si>
  <si>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</si>
  <si>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</si>
  <si>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</si>
  <si>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</si>
  <si>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</si>
  <si>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</si>
  <si>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</si>
  <si>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</si>
  <si>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</si>
  <si>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</si>
  <si>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</si>
  <si>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</si>
  <si>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</si>
  <si>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</si>
  <si>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</si>
  <si>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</si>
  <si>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</si>
  <si>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</si>
  <si>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</si>
  <si>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</si>
  <si>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</si>
  <si>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</si>
  <si>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</si>
  <si>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</si>
  <si>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</si>
  <si>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</si>
  <si>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</si>
  <si>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</si>
  <si>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</si>
  <si>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</si>
  <si>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</si>
  <si>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</si>
  <si>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</si>
  <si>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</si>
  <si>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</si>
  <si>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</si>
  <si>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</si>
  <si>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</si>
  <si>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</si>
  <si>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</si>
  <si>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</si>
  <si>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</si>
  <si>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</si>
  <si>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</si>
  <si>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</si>
  <si>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</si>
  <si>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</si>
  <si>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</si>
  <si>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</si>
  <si>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</si>
  <si>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</si>
  <si>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</si>
  <si>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</si>
  <si>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</si>
  <si>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</si>
  <si>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</si>
  <si>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</si>
  <si>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</si>
  <si>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</si>
  <si>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</si>
  <si>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</si>
  <si>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</si>
  <si>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</si>
  <si>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</si>
  <si>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</si>
  <si>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</si>
  <si>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</si>
  <si>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</si>
  <si>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</si>
  <si>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</si>
  <si>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</si>
  <si>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</si>
  <si>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</si>
  <si>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</si>
  <si>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</si>
  <si>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</si>
  <si>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</si>
  <si>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</si>
  <si>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</si>
  <si>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</si>
  <si>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</si>
  <si>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</si>
  <si>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</si>
  <si>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</si>
  <si>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</si>
  <si>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</si>
  <si>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</si>
  <si>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</si>
  <si>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</si>
  <si>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</si>
  <si>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</si>
  <si>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</si>
  <si>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</si>
  <si>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</si>
  <si>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</si>
  <si>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</si>
  <si>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</si>
  <si>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</si>
  <si>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</si>
  <si>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</si>
  <si>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</si>
  <si>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</si>
  <si>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</si>
  <si>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</si>
  <si>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</si>
  <si>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</si>
  <si>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</si>
  <si>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</si>
  <si>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</si>
  <si>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</si>
  <si>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</si>
  <si>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</si>
  <si>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</si>
  <si>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</si>
  <si>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</si>
  <si>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 xml:space="preserve">Französische Südgebiete </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</si>
  <si>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</si>
  <si>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</si>
  <si>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</si>
  <si>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</si>
  <si>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</si>
  <si>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</si>
  <si>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</si>
  <si>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</si>
  <si>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</si>
  <si>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</si>
  <si>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</si>
  <si>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</si>
  <si>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</si>
  <si>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</si>
  <si>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</si>
  <si>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</si>
  <si>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</si>
  <si>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</si>
  <si>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</si>
  <si>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</si>
  <si>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</si>
  <si>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</si>
  <si>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</si>
  <si>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</si>
  <si>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</si>
  <si>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</si>
  <si>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</si>
  <si>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</si>
  <si>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Laos</t>
  </si>
  <si>
    <t xml:space="preserve"> Volksrepublik Korea</t>
  </si>
  <si>
    <t xml:space="preserve"> Jungferninseln</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</si>
  <si>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</si>
  <si>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</si>
  <si>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</si>
  <si>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</si>
  <si>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</si>
  <si>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</si>
  <si>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</si>
  <si>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</si>
  <si>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</si>
  <si>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</si>
  <si>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</si>
  <si>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</si>
  <si>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</si>
  <si>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</si>
  <si>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</si>
  <si>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</si>
  <si>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</si>
  <si>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Noch: 18. Ausfuhr nach Ländern</t>
  </si>
  <si>
    <t>Saat- u. Pflanzgut, ausgen. Ölsaaten</t>
  </si>
  <si>
    <t>Garne aus Wolle o. anderen Tierhaaren</t>
  </si>
  <si>
    <t xml:space="preserve">Nicht ermittelte Länder u. Gebiete  </t>
  </si>
  <si>
    <t xml:space="preserve">Gewebe, Gewirke, Gestricke aus Flachs </t>
  </si>
  <si>
    <t>Bekleid. a. Gew. o. Gestr. a. Seide o. Chemief.</t>
  </si>
  <si>
    <t>Lederwaren u. -bekleidung (ausgen. Schuhe)</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</si>
  <si>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</si>
  <si>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</si>
  <si>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</si>
  <si>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</si>
  <si>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</si>
  <si>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</si>
  <si>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</si>
  <si>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</si>
  <si>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</si>
  <si>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</si>
  <si>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</si>
  <si>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</si>
  <si>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</si>
  <si>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</si>
  <si>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</si>
  <si>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</si>
  <si>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Grönland</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</si>
  <si>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</si>
  <si>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</si>
  <si>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</si>
  <si>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</si>
  <si>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</si>
  <si>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</si>
  <si>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</si>
  <si>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</si>
  <si>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</si>
  <si>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</si>
  <si>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</si>
  <si>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</si>
  <si>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</si>
  <si>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</si>
  <si>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Niederländische Antillen</t>
  </si>
  <si>
    <t>Heard und</t>
  </si>
  <si>
    <t>Tokelau</t>
  </si>
  <si>
    <t>Südgeorgien und die</t>
  </si>
  <si>
    <t>Côte d'lvoire</t>
  </si>
  <si>
    <t>Französische Südgebiete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</si>
  <si>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</si>
  <si>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</si>
  <si>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</si>
  <si>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</si>
  <si>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</si>
  <si>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</si>
  <si>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</si>
  <si>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</si>
  <si>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</si>
  <si>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</si>
  <si>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</si>
  <si>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</si>
  <si>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</si>
  <si>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</si>
  <si>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</si>
  <si>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</si>
  <si>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</si>
  <si>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</si>
  <si>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</si>
  <si>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</si>
  <si>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</si>
  <si>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</si>
  <si>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</si>
  <si>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</si>
  <si>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</si>
  <si>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</si>
  <si>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</si>
  <si>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</si>
  <si>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</si>
  <si>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</si>
  <si>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</si>
  <si>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</si>
  <si>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</si>
  <si>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</si>
  <si>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</si>
  <si>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</si>
  <si>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</si>
  <si>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</si>
  <si>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</si>
  <si>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</si>
  <si>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</si>
  <si>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</si>
  <si>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</si>
  <si>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</si>
  <si>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</si>
  <si>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</si>
  <si>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</si>
  <si>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</si>
  <si>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</si>
  <si>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</si>
  <si>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</si>
  <si>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</si>
  <si>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</si>
  <si>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</si>
  <si>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</si>
  <si>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</si>
  <si>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 xml:space="preserve">Kakao und Kakaoerzeugnisse               </t>
  </si>
  <si>
    <t xml:space="preserve">Fleisch und Fleischwaren                 </t>
  </si>
  <si>
    <t xml:space="preserve">Rohkautschuk                             </t>
  </si>
  <si>
    <t xml:space="preserve">Schnittholz                              </t>
  </si>
  <si>
    <t xml:space="preserve">Kautschuk, bearbeitet                    </t>
  </si>
  <si>
    <t xml:space="preserve">Stäbe und Profile aus Eisen oder Stahl   </t>
  </si>
  <si>
    <t xml:space="preserve">Papier und Pappe                         </t>
  </si>
  <si>
    <t xml:space="preserve">Personenkraftwagen und Wohnmobile        </t>
  </si>
  <si>
    <t xml:space="preserve">Erdöl und Erdgas                         </t>
  </si>
  <si>
    <t xml:space="preserve">Kunststoffe                              </t>
  </si>
  <si>
    <t xml:space="preserve">Möbel                                    </t>
  </si>
  <si>
    <t>345</t>
  </si>
  <si>
    <t>Ernährungs-               wirtschaft</t>
  </si>
  <si>
    <t xml:space="preserve">Frankreich                              </t>
  </si>
  <si>
    <t xml:space="preserve">Italien                                 </t>
  </si>
  <si>
    <t xml:space="preserve">Österreich                              </t>
  </si>
  <si>
    <t xml:space="preserve">Tschechische Republik                   </t>
  </si>
  <si>
    <t xml:space="preserve">Vereinigte Staaten                      </t>
  </si>
  <si>
    <t xml:space="preserve">Polen                                   </t>
  </si>
  <si>
    <t xml:space="preserve">Niederlande                             </t>
  </si>
  <si>
    <t xml:space="preserve">Belgien                                 </t>
  </si>
  <si>
    <t xml:space="preserve">Schweiz                                 </t>
  </si>
  <si>
    <t xml:space="preserve">Ungarn                                  </t>
  </si>
  <si>
    <t xml:space="preserve">Spanien                                 </t>
  </si>
  <si>
    <t xml:space="preserve">Slowakei                                </t>
  </si>
  <si>
    <t xml:space="preserve">Japan                                   </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</si>
  <si>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</si>
  <si>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</si>
  <si>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</si>
  <si>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Australien, Ozeanien
 und übrige Gebiete</t>
  </si>
  <si>
    <t>Vor-
erzeug-
nisse</t>
  </si>
  <si>
    <t>End-
erzeug-
nisse</t>
  </si>
  <si>
    <t>lebende
Tiere</t>
  </si>
  <si>
    <t>Genuss-
mittel</t>
  </si>
  <si>
    <t>Ausfuhr
insgesamt</t>
  </si>
  <si>
    <t>Bericht für das Quartal:</t>
  </si>
  <si>
    <t>Alle Eingaben in den weißen Feldern - nur durch "Werte einfügen" !!!</t>
  </si>
  <si>
    <t>Ab Spalte "P" hier Hilfsspalten - Bitte nicht verändern</t>
  </si>
  <si>
    <t>im Jahr:</t>
  </si>
  <si>
    <t>Quartalsmonate:</t>
  </si>
  <si>
    <t>Anfang</t>
  </si>
  <si>
    <t>Ende</t>
  </si>
  <si>
    <t>Grafik 1, Seite 7:</t>
  </si>
  <si>
    <t>Monat / Jahr</t>
  </si>
  <si>
    <t>Jan.</t>
  </si>
  <si>
    <t>in 50er Schritten!!</t>
  </si>
  <si>
    <t>Feb.</t>
  </si>
  <si>
    <t>März</t>
  </si>
  <si>
    <t>April</t>
  </si>
  <si>
    <t>Mai</t>
  </si>
  <si>
    <t>Juni</t>
  </si>
  <si>
    <t>Juli</t>
  </si>
  <si>
    <t>Aug.</t>
  </si>
  <si>
    <t>Sept.</t>
  </si>
  <si>
    <t>Okt.</t>
  </si>
  <si>
    <t>Nov.</t>
  </si>
  <si>
    <t>Dez.</t>
  </si>
  <si>
    <t>Grafik 2, Seite 7:</t>
  </si>
  <si>
    <t>Grafik 3, Seite 8:</t>
  </si>
  <si>
    <t>aus Tabelle 9, Sp. 2</t>
  </si>
  <si>
    <t>Summe</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</si>
  <si>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</si>
  <si>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</si>
  <si>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</si>
  <si>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</si>
  <si>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</si>
  <si>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</si>
  <si>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</si>
  <si>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</si>
  <si>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</si>
  <si>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</si>
  <si>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</si>
  <si>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</si>
  <si>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</si>
  <si>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</si>
  <si>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Für Antwortausfälle und Befreiungen sind Zuschätzungen bei den EU-Ländern und im Insgesamt enthalten, 
ab 2009 in den Regionalangaben und im Insgesamt auch Rückwaren und Ersatzlieferungen.</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</si>
  <si>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</si>
  <si>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</si>
  <si>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</si>
  <si>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</si>
  <si>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</si>
  <si>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</si>
  <si>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</si>
  <si>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</si>
  <si>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</si>
  <si>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</si>
  <si>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</si>
  <si>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</si>
  <si>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</si>
  <si>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</si>
  <si>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</si>
  <si>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</si>
  <si>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t>Mit der Einführung des Europäischen Binnenmarktes zum 1. Januar 1993 entstanden im grenzüberschreitenden Warenverkehr unterschiedliche Erhebungsverfahren für den Handel innerhalb und außerhalb der Europäischen Union (EU).</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</si>
  <si>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</si>
  <si>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</si>
  <si>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Bei der direkten Firmenbefragung sind Unternehmen, deren innergemeinschaftliche Warenverkehre je Verkehrsrichtung (Eingang bzw. Versendung) im Vorjahr bzw. im laufenden Jahr den Wert von derzeit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</si>
  <si>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oder 1 000 kg pro Sendung überschreiten.
</t>
    </r>
  </si>
  <si>
    <r>
      <t>Die Ausfuhr und Einfuhr wird</t>
    </r>
    <r>
      <rPr>
        <sz val="10"/>
        <rFont val="Arial"/>
        <family val="2"/>
      </rPr>
      <t xml:space="preserve"> sowohl in fachlicher als auch regionaler Gliederung als Gesamtsumme aus Intra- und  Extrahandel ausgewiesen.</t>
    </r>
  </si>
  <si>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</si>
  <si>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</si>
  <si>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</si>
  <si>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</si>
  <si>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</si>
  <si>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</si>
  <si>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</si>
  <si>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</si>
  <si>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   und Luftfahrzeuge in deutschen</t>
  </si>
  <si>
    <t xml:space="preserve">   (Flug-)Häfen)</t>
  </si>
  <si>
    <t xml:space="preserve">Nicht ermittelte Länder und Gebiete     </t>
  </si>
  <si>
    <t>QV</t>
  </si>
  <si>
    <t xml:space="preserve">Nicht ermittelte Länder und Gebiete </t>
  </si>
  <si>
    <t xml:space="preserve"> im Rahmen des innergemein-</t>
  </si>
  <si>
    <t xml:space="preserve"> schaftlichen Warenverkehrs</t>
  </si>
  <si>
    <t xml:space="preserve">Rundholz                                 </t>
  </si>
  <si>
    <t>834</t>
  </si>
  <si>
    <t>511</t>
  </si>
  <si>
    <t>Nr. der
 Syste-    matik</t>
  </si>
  <si>
    <t>Nr. der
Syste-    matik</t>
  </si>
  <si>
    <t>Bestimmungsland</t>
  </si>
  <si>
    <t>Ursprungsland</t>
  </si>
  <si>
    <t xml:space="preserve">Australien, Ozeanien
 und übrige Gebiete      </t>
  </si>
  <si>
    <t>Nr.
der
Syste-
matik</t>
  </si>
  <si>
    <t>Erdteil
Bestimmungsland</t>
  </si>
  <si>
    <t>Einfuhr
insgesamt</t>
  </si>
  <si>
    <t>Erdteil
Ländergruppe</t>
  </si>
  <si>
    <t xml:space="preserve"> sonstige Enderzeugnisse                                   </t>
  </si>
  <si>
    <t>Vj.</t>
  </si>
  <si>
    <t>Vierteljahr</t>
  </si>
  <si>
    <t>ISO/Nr.
der
Syste-
matik</t>
  </si>
  <si>
    <t xml:space="preserve">Steine und Erden, a.n.g.                 </t>
  </si>
  <si>
    <t xml:space="preserve">Waren aus Kunststoffen                   </t>
  </si>
  <si>
    <t xml:space="preserve">Luftfahrzeuge                            </t>
  </si>
  <si>
    <t>532</t>
  </si>
  <si>
    <t>883</t>
  </si>
  <si>
    <t>Verordnung zur Durchführung des Gesetzes über die Statistik des grenzüberschreitenden Warenverkehrs  (Außenhandelsstatistik - Durchführungsverordnung - AHStatDV) in der Fassung der Bekanntmachung vom  29. Juli 1994 (BGBl. I  S. 1993), zuletzt geändert durch Artikel 1 der Verordnung vom 8. November 2011 (BGBl. I S. 2230)</t>
  </si>
  <si>
    <t>Verordnung (EG) Nr. 1833/2006 der Kommission vom 13. Dezember 2006 über das Verzeichnis der Länder und Gebiete für die Statistik des Außenhandels der Gemeinschaft und des Handels zwischen ihren Mitgliedstaaten (ABI. EU Nr. L 354 S.19)</t>
  </si>
  <si>
    <t xml:space="preserve"> Fahrgestelle, Karosserien, Motoren für Kfz</t>
  </si>
  <si>
    <t xml:space="preserve"> pharmazeutische Erzeugnisse</t>
  </si>
  <si>
    <t xml:space="preserve"> Waren aus Kunststoffen</t>
  </si>
  <si>
    <t xml:space="preserve"> Luftfahrzeuge</t>
  </si>
  <si>
    <t xml:space="preserve"> Möbel  </t>
  </si>
  <si>
    <t xml:space="preserve">Stand: Januar 2012   </t>
  </si>
  <si>
    <t xml:space="preserve">Stand: Januar 2012    </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</si>
  <si>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</si>
  <si>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L 31, S.4)</t>
  </si>
  <si>
    <t>Verordnung (EU) Nr. 113/2010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L 37, S.1)</t>
  </si>
  <si>
    <t>3. Vj. 2012</t>
  </si>
  <si>
    <t xml:space="preserve"> Geräte zur Elektrizitätserzeugung und -verteilung</t>
  </si>
  <si>
    <t xml:space="preserve"> Ausfuhr</t>
  </si>
  <si>
    <t xml:space="preserve"> Einfuhr</t>
  </si>
  <si>
    <t xml:space="preserve">Volksrepublik China               </t>
  </si>
  <si>
    <t xml:space="preserve">*) Für Antwortausfälle und Befreiungen sind Zuschätzungen im Insgesamt enthalten, in den Angaben ab Januar 2009 auch Rückwaren und
Ersatzlieferungen; alle Angaben für den Zeitraum 2010 - 2011 sind endgültige Ergebnisse (s.a. in den Vorbemerkungen unter „Monatliche Revisionen“)
</t>
  </si>
  <si>
    <t>4. Vj. 2012</t>
  </si>
  <si>
    <t>1. Vj. bis 4. Vj.                  2012</t>
  </si>
  <si>
    <t>Veränderung gegenüber          1. Vj. bis 4. Vj.       2011</t>
  </si>
  <si>
    <t>4. Vj. 2011</t>
  </si>
  <si>
    <r>
      <t xml:space="preserve">  1. Übersicht über den Außenhandel im 4. Vierteljahr 2012</t>
    </r>
    <r>
      <rPr>
        <b/>
        <vertAlign val="superscript"/>
        <sz val="11"/>
        <rFont val="Arial"/>
        <family val="2"/>
      </rPr>
      <t>*)</t>
    </r>
  </si>
  <si>
    <t xml:space="preserve">  2. Ausfuhr im 4. Vierteljahr 2012 nach Warengruppen und ausge </t>
  </si>
  <si>
    <t>Abfälle und Schrott, aus Eisen oder Stahl</t>
  </si>
  <si>
    <t xml:space="preserve">Blech aus Eisen oder Stahl               </t>
  </si>
  <si>
    <t xml:space="preserve">  3. Einfuhr im 4. Vierteljahr 2012 nach Warengruppen und ausge </t>
  </si>
  <si>
    <t>Backwaren und andere Zubereitungen aus Getreide</t>
  </si>
  <si>
    <t>Abfälle von Gespinstwaren, Lumpen</t>
  </si>
  <si>
    <t>Halbstoffe aus zellulosehaltigen Faserstoffen</t>
  </si>
  <si>
    <t>Fahrgestelle, Karosserien, Motoren für Kfz</t>
  </si>
  <si>
    <t xml:space="preserve">pharmazeutische Erzeugnisse              </t>
  </si>
  <si>
    <t>Gemüse und sonstige Küchengewächse, frisch</t>
  </si>
  <si>
    <t>Chemiefasern, Seidenraupenkokons, Abfallseide</t>
  </si>
  <si>
    <t>642</t>
  </si>
  <si>
    <t xml:space="preserve">  5. Einfuhr im 1. bis 4. Vierteljahr 2012 nach Warengruppen und  </t>
  </si>
  <si>
    <t xml:space="preserve">  4. Ausfuhr im 1. bis 4. Vierteljahr 2012 nach Warengruppen und  </t>
  </si>
  <si>
    <t xml:space="preserve">chemische Vorerzeugnisse, a.n.g.         </t>
  </si>
  <si>
    <t xml:space="preserve">  6. Ausfuhr im 4. Vierteljahr 2012 nach ausgewählten Ländern in der Reihenfolge ihrer Anteile </t>
  </si>
  <si>
    <t xml:space="preserve">  7. Einfuhr im 4. Vierteljahr 2012 nach ausgewählten Ländern in der Reihenfolge ihrer Anteile </t>
  </si>
  <si>
    <t xml:space="preserve">  8. Ausfuhr im 1. bis 4. Vierteljahr 2012 nach ausgewählten Ländern in der Reihenfolge ihrer Anteile </t>
  </si>
  <si>
    <t xml:space="preserve">  9. Einfuhr im 1. bis 4. Vierteljahr 2012 nach ausgewählten Ländern in der Reihenfolge ihrer Anteile </t>
  </si>
  <si>
    <t>1. Vj. bis 4. Vj. 2012</t>
  </si>
  <si>
    <t>Veränderung gegenüber       4. Vj. 2011                  in %</t>
  </si>
  <si>
    <r>
      <t>12. Ausfuhr im 4. Vierteljahr 2012 nach Erdteilen, Ländergruppen und Warengruppen</t>
    </r>
    <r>
      <rPr>
        <b/>
        <vertAlign val="superscript"/>
        <sz val="9"/>
        <color indexed="8"/>
        <rFont val="Arial"/>
        <family val="2"/>
      </rPr>
      <t>*)</t>
    </r>
  </si>
  <si>
    <r>
      <t>13. Einfuhr im 4. Vierteljahr 2012 nach Erdteilen, Ländergruppen und Warengruppen</t>
    </r>
    <r>
      <rPr>
        <b/>
        <vertAlign val="superscript"/>
        <sz val="11"/>
        <rFont val="Arial"/>
        <family val="2"/>
      </rPr>
      <t>*)</t>
    </r>
  </si>
  <si>
    <r>
      <t>14. Ausfuhr im 1. bis 4. Vierteljahr 2012 nach Erdteilen, Ländergruppen und Warengruppen</t>
    </r>
    <r>
      <rPr>
        <b/>
        <vertAlign val="superscript"/>
        <sz val="11"/>
        <rFont val="Arial"/>
        <family val="2"/>
      </rPr>
      <t>*)</t>
    </r>
  </si>
  <si>
    <r>
      <t>15. Einfuhr im 1. bis 4. Vierteljahr 2012 nach Erdteilen, Ländergruppen und Warengruppen</t>
    </r>
    <r>
      <rPr>
        <b/>
        <vertAlign val="superscript"/>
        <sz val="11"/>
        <rFont val="Arial"/>
        <family val="2"/>
      </rPr>
      <t>*)</t>
    </r>
  </si>
  <si>
    <r>
      <t>20. Ausfuhr Januar 2010 bis Dezember 2012 nach Warengruppen</t>
    </r>
    <r>
      <rPr>
        <b/>
        <vertAlign val="superscript"/>
        <sz val="11"/>
        <rFont val="Arial"/>
        <family val="2"/>
      </rPr>
      <t>*)</t>
    </r>
  </si>
  <si>
    <r>
      <t>21. Einfuhr Januar 2010 bis Dezember 2012 nach Warengruppen</t>
    </r>
    <r>
      <rPr>
        <b/>
        <vertAlign val="superscript"/>
        <sz val="11"/>
        <rFont val="Arial"/>
        <family val="2"/>
      </rPr>
      <t>*)</t>
    </r>
  </si>
  <si>
    <r>
      <t>22. Ausfuhr Januar 2010 bis Dezember 2012 nach Erdteilen</t>
    </r>
    <r>
      <rPr>
        <b/>
        <vertAlign val="superscript"/>
        <sz val="11"/>
        <rFont val="Arial"/>
        <family val="2"/>
      </rPr>
      <t>*)</t>
    </r>
  </si>
  <si>
    <t>20. Ausfuhr Januar 2010 bis Dezember 2012 nach Warengruppen</t>
  </si>
  <si>
    <t>21. Einfuhr Januar 2010 bis Dezember 2012 nach Warengruppen</t>
  </si>
  <si>
    <t>22. Ausfuhr Januar 2010 bis Dezember 2012 nach Erdteilen</t>
  </si>
  <si>
    <t>23. Einfuhr Januar 2010 bis Dezember 2012 nach Erdteilen</t>
  </si>
  <si>
    <t xml:space="preserve">  3. Ausfuhr von ausgewählten Enderzeugnissen im 4. Vierteljahr 2012</t>
  </si>
  <si>
    <t xml:space="preserve">  4. Einfuhr von ausgewählten Enderzeugnissen im 4. Vierteljahr 2012</t>
  </si>
  <si>
    <t xml:space="preserve">  5. Ausfuhr im 4. Vierteljahr 2012 nach ausgewählten Ländern </t>
  </si>
  <si>
    <t xml:space="preserve">  6. Einfuhr im 4. Vierteljahr 2012 nach ausgewählten Ländern </t>
  </si>
  <si>
    <t xml:space="preserve">  7. Außenhandel mit den EU-Ländern (EU-27) im 4. Vierteljahr 2012</t>
  </si>
  <si>
    <t xml:space="preserve">  1. Übersicht über den Außenhandel im 4. Vierteljahr 2012</t>
  </si>
  <si>
    <t xml:space="preserve">  2. Ausfuhr im 4. Vierteljahr 2012 nach Warengruppen und ausgewählten Warenuntergruppen</t>
  </si>
  <si>
    <t xml:space="preserve">  3. Einfuhr im 4. Vierteljahr 2012 nach Warengruppen und ausgewählten Warenuntergruppen</t>
  </si>
  <si>
    <t xml:space="preserve">  4. Ausfuhr im 1. bis 4. Vierteljahr 2012 nach Warengruppen und ausgewählten </t>
  </si>
  <si>
    <t xml:space="preserve">  5. Einfuhr im 1. bis 4. Vierteljahr 2012 nach Warengruppen und ausgewählten </t>
  </si>
  <si>
    <t xml:space="preserve">  6. Ausfuhr im 4. Vierteljahr 2012 nach ausgewählten Ländern in der Reihenfolge</t>
  </si>
  <si>
    <t xml:space="preserve">  7. Einfuhr im 4. Vierteljahr 2012 nach ausgewählten Ländern in der Reihenfolge</t>
  </si>
  <si>
    <t xml:space="preserve">  8. Ausfuhr im 1. bis 4. Vierteljahr 2012 nach ausgewählten Ländern in der Reihenfolge</t>
  </si>
  <si>
    <t xml:space="preserve">  9. Einfuhr im 1. bis 4. Vierteljahr 2012 nach ausgewählten Ländern in der Reihenfolge</t>
  </si>
  <si>
    <t>12. Ausfuhr im 4. Vierteljahr 2012 nach Erdteilen, Ländergruppen und Warengruppen</t>
  </si>
  <si>
    <t>13. Einfuhr im 4. Vierteljahr 2012 nach Erdteilen, Ländergruppen und Warengruppen</t>
  </si>
  <si>
    <t>14. Ausfuhr im 1. bis 4. Vierteljahr 2012 nach Erdteilen, Ländergruppen und Warengruppen</t>
  </si>
  <si>
    <t>15. Einfuhr im 1. bis 4. Vierteljahr 2012 nach Erdteilen, Ländergruppen und Warengruppen</t>
  </si>
  <si>
    <r>
      <t>23. Einfuhr Januar 2010 bis Dezember 2012 nach Erdteilen</t>
    </r>
    <r>
      <rPr>
        <b/>
        <vertAlign val="superscript"/>
        <sz val="11"/>
        <rFont val="Arial"/>
        <family val="2"/>
      </rPr>
      <t>*)</t>
    </r>
  </si>
  <si>
    <t>aus Tabelle 14, Sp. 1</t>
  </si>
  <si>
    <t xml:space="preserve"> mess-, steuerungs- und regelungstechnische
  Erzeugnisse</t>
  </si>
  <si>
    <t xml:space="preserve"> Werkzeugmaschinen</t>
  </si>
  <si>
    <t>Noch: Enderzeugnisse</t>
  </si>
  <si>
    <r>
      <t>Veränderung gegenüber           1. Vj. bis 4</t>
    </r>
    <r>
      <rPr>
        <sz val="10"/>
        <rFont val="Arial"/>
        <family val="2"/>
      </rPr>
      <t> </t>
    </r>
    <r>
      <rPr>
        <sz val="10"/>
        <rFont val="Arial"/>
        <family val="0"/>
      </rPr>
      <t>Vj. 2011                            in %</t>
    </r>
  </si>
  <si>
    <r>
      <t>Veränderung gegenüber           1. Vj. bis 4.</t>
    </r>
    <r>
      <rPr>
        <sz val="10"/>
        <rFont val="Arial"/>
        <family val="2"/>
      </rPr>
      <t> </t>
    </r>
    <r>
      <rPr>
        <sz val="10"/>
        <rFont val="Arial"/>
        <family val="0"/>
      </rPr>
      <t>Vj. 2011                            in %</t>
    </r>
  </si>
  <si>
    <t xml:space="preserve">x  </t>
  </si>
  <si>
    <t>Veränderung gegenüber
4. Vj. 2011
in %</t>
  </si>
  <si>
    <t>Veränderung
gegenüber
1. Vj. bis 4. Vj.
2011
 in %</t>
  </si>
  <si>
    <t xml:space="preserve">  1. Ausfuhr Januar 2011 bis Dezember 2012</t>
  </si>
  <si>
    <t xml:space="preserve">  2. Einfuhr Januar 2011 bis Dezember 2012</t>
  </si>
  <si>
    <t xml:space="preserve">Die Angaben in dem vorliegenden Statistischen Bericht entsprechen dem zum Zeitpunkt der Veröffentlichung gültigen Revisionsstand vom Februar 2013. Vergleiche mit früher veröffentlichten Ergebnissen sind daher nur eingeschränkt möglich. Die jeweils aktuellen Monatsergebnisse erhalten Sie über unser Internetportal unter www.statistik.thueringen.de.
</t>
  </si>
  <si>
    <t xml:space="preserve">20a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</si>
  <si>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</si>
  <si>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</si>
  <si>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</si>
  <si>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</si>
  <si>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</si>
  <si>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</si>
  <si>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</si>
  <si>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</si>
  <si>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</si>
  <si>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</si>
  <si>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</si>
  <si>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</si>
  <si>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</si>
  <si>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</si>
  <si>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</si>
  <si>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</si>
  <si>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</si>
  <si>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</si>
  <si>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</si>
  <si>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</si>
  <si>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</si>
  <si>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</si>
  <si>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</si>
  <si>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</si>
  <si>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</si>
  <si>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</si>
  <si>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</si>
  <si>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</si>
  <si>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</si>
  <si>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</si>
  <si>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</si>
  <si>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</si>
  <si>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</si>
  <si>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</si>
  <si>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</si>
  <si>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4. Vierteljahr 2012 - vorläufige Ergebnisse -</t>
  </si>
  <si>
    <t>Erscheinungsweise: vierteljährlich</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</si>
</sst>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 \ 0"/>
    <numFmt numFmtId="220" formatCode="\ 0"/>
  </numFmts>
  <fonts count="80">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b/>
      <sz val="8"/>
      <name val="Arial"/>
      <family val="2"/>
    </font>
    <font>
      <b/>
      <vertAlign val="superscript"/>
      <sz val="9"/>
      <color indexed="8"/>
      <name val="Arial"/>
      <family val="2"/>
    </font>
    <font>
      <b/>
      <vertAlign val="superscript"/>
      <sz val="10"/>
      <name val="Arial"/>
      <family val="2"/>
    </font>
    <font>
      <b/>
      <sz val="10"/>
      <color indexed="8"/>
      <name val="Arial"/>
      <family val="2"/>
    </font>
    <font>
      <sz val="19"/>
      <color indexed="8"/>
      <name val="Arial"/>
      <family val="2"/>
    </font>
    <font>
      <sz val="9"/>
      <color indexed="8"/>
      <name val="Arial"/>
      <family val="2"/>
    </font>
    <font>
      <sz val="11.25"/>
      <color indexed="8"/>
      <name val="Arial"/>
      <family val="2"/>
    </font>
    <font>
      <sz val="8.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sz val="10"/>
      <color indexed="10"/>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sz val="10"/>
      <color rgb="FFFF0000"/>
      <name val="Arial"/>
      <family val="2"/>
    </font>
    <font>
      <b/>
      <sz val="9"/>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42"/>
        <bgColor indexed="64"/>
      </patternFill>
    </fill>
    <fill>
      <patternFill patternType="solid">
        <fgColor indexed="37"/>
        <bgColor indexed="64"/>
      </patternFill>
    </fill>
    <fill>
      <patternFill patternType="solid">
        <fgColor indexed="51"/>
        <bgColor indexed="64"/>
      </patternFill>
    </fill>
    <fill>
      <patternFill patternType="solid">
        <fgColor indexed="53"/>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25"/>
        <bgColor indexed="64"/>
      </patternFill>
    </fill>
    <fill>
      <patternFill patternType="solid">
        <fgColor indexed="39"/>
        <bgColor indexed="64"/>
      </patternFill>
    </fill>
    <fill>
      <patternFill patternType="solid">
        <fgColor indexed="26"/>
        <bgColor indexed="64"/>
      </patternFill>
    </fill>
    <fill>
      <patternFill patternType="solid">
        <fgColor indexed="12"/>
        <bgColor indexed="64"/>
      </patternFill>
    </fill>
    <fill>
      <patternFill patternType="solid">
        <fgColor indexed="40"/>
        <bgColor indexed="64"/>
      </patternFill>
    </fill>
    <fill>
      <patternFill patternType="solid">
        <fgColor indexed="54"/>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19"/>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7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hair"/>
      <right>
        <color indexed="63"/>
      </right>
      <top>
        <color indexed="63"/>
      </top>
      <bottom>
        <color indexed="63"/>
      </bottom>
    </border>
    <border>
      <left style="hair"/>
      <right style="hair"/>
      <top>
        <color indexed="63"/>
      </top>
      <bottom style="hair"/>
    </border>
    <border>
      <left style="thin"/>
      <right style="hair"/>
      <top style="hair"/>
      <bottom style="hair"/>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hair"/>
    </border>
    <border>
      <left>
        <color indexed="63"/>
      </left>
      <right style="thin"/>
      <top style="thin"/>
      <bottom style="hair"/>
    </border>
    <border>
      <left>
        <color indexed="63"/>
      </left>
      <right style="thin"/>
      <top style="hair"/>
      <bottom style="thin"/>
    </border>
    <border>
      <left style="thin"/>
      <right style="hair"/>
      <top style="thin"/>
      <bottom style="hair"/>
    </border>
    <border>
      <left>
        <color indexed="63"/>
      </left>
      <right style="thin"/>
      <top style="hair"/>
      <bottom style="hair"/>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style="hair"/>
      <right>
        <color indexed="63"/>
      </right>
      <top style="thin"/>
      <bottom style="hair"/>
    </border>
    <border>
      <left>
        <color indexed="63"/>
      </left>
      <right style="hair"/>
      <top>
        <color indexed="63"/>
      </top>
      <bottom style="thin"/>
    </border>
    <border>
      <left style="hair"/>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style="hair"/>
      <top style="thin"/>
      <bottom style="hair"/>
    </border>
    <border>
      <left style="hair"/>
      <right style="hair"/>
      <top>
        <color indexed="63"/>
      </top>
      <bottom style="thin"/>
    </border>
    <border>
      <left>
        <color indexed="63"/>
      </left>
      <right>
        <color indexed="63"/>
      </right>
      <top style="hair"/>
      <bottom>
        <color indexed="63"/>
      </bottom>
    </border>
    <border>
      <left style="thin"/>
      <right style="hair"/>
      <top style="hair"/>
      <bottom>
        <color indexed="63"/>
      </bottom>
    </border>
    <border>
      <left style="thin"/>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18" fillId="0" borderId="0" applyNumberFormat="0" applyFill="0" applyBorder="0" applyAlignment="0" applyProtection="0"/>
    <xf numFmtId="169"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0" fontId="6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74" fillId="32" borderId="9" applyNumberFormat="0" applyAlignment="0" applyProtection="0"/>
  </cellStyleXfs>
  <cellXfs count="605">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0"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0" xfId="0" applyNumberFormat="1" applyBorder="1" applyAlignment="1">
      <alignment/>
    </xf>
    <xf numFmtId="3" fontId="0" fillId="0" borderId="10" xfId="0" applyNumberFormat="1" applyBorder="1" applyAlignment="1">
      <alignment horizontal="right"/>
    </xf>
    <xf numFmtId="0" fontId="0" fillId="0" borderId="10" xfId="0" applyBorder="1" applyAlignment="1">
      <alignment horizontal="right"/>
    </xf>
    <xf numFmtId="0" fontId="0" fillId="0" borderId="10" xfId="0" applyBorder="1" applyAlignment="1">
      <alignment/>
    </xf>
    <xf numFmtId="0" fontId="0" fillId="0" borderId="10"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0" fillId="0" borderId="10" xfId="0" applyBorder="1" applyAlignment="1">
      <alignment horizontal="center"/>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49" fontId="2" fillId="0" borderId="12"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12" xfId="0" applyNumberFormat="1" applyBorder="1" applyAlignment="1">
      <alignment horizontal="left"/>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4" xfId="0" applyNumberFormat="1" applyBorder="1" applyAlignment="1">
      <alignment horizontal="center" vertical="center"/>
    </xf>
    <xf numFmtId="49" fontId="0" fillId="0" borderId="15" xfId="0" applyNumberFormat="1" applyBorder="1" applyAlignment="1">
      <alignment horizontal="center" vertical="center"/>
    </xf>
    <xf numFmtId="3" fontId="0" fillId="0" borderId="16" xfId="0" applyNumberFormat="1" applyBorder="1" applyAlignment="1">
      <alignment horizontal="center"/>
    </xf>
    <xf numFmtId="49" fontId="0" fillId="0" borderId="17" xfId="0" applyNumberFormat="1" applyBorder="1" applyAlignment="1">
      <alignment horizontal="center"/>
    </xf>
    <xf numFmtId="49" fontId="2" fillId="0" borderId="0" xfId="0" applyNumberFormat="1" applyFont="1" applyBorder="1" applyAlignment="1">
      <alignmen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8"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0" fontId="4"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15" xfId="0" applyBorder="1" applyAlignment="1">
      <alignment horizontal="center" vertical="center"/>
    </xf>
    <xf numFmtId="183" fontId="0" fillId="0" borderId="0" xfId="0" applyNumberFormat="1" applyFill="1" applyAlignment="1">
      <alignment horizontal="right"/>
    </xf>
    <xf numFmtId="3" fontId="0" fillId="0" borderId="19" xfId="0" applyNumberFormat="1" applyBorder="1" applyAlignment="1">
      <alignment horizontal="center" vertical="center"/>
    </xf>
    <xf numFmtId="49" fontId="0" fillId="0" borderId="20" xfId="0" applyNumberFormat="1" applyBorder="1" applyAlignment="1">
      <alignment horizontal="center" vertical="center" wrapText="1"/>
    </xf>
    <xf numFmtId="3" fontId="0" fillId="0" borderId="21" xfId="0" applyNumberFormat="1" applyBorder="1" applyAlignment="1">
      <alignment horizontal="center" vertical="center"/>
    </xf>
    <xf numFmtId="49" fontId="0" fillId="0" borderId="22" xfId="0" applyNumberFormat="1" applyBorder="1" applyAlignment="1">
      <alignment horizontal="center" vertical="center"/>
    </xf>
    <xf numFmtId="0" fontId="9"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0"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3" xfId="0" applyFont="1" applyBorder="1" applyAlignment="1">
      <alignment horizontal="left"/>
    </xf>
    <xf numFmtId="0" fontId="4" fillId="0" borderId="23"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1"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0" fontId="12" fillId="0" borderId="0" xfId="0" applyFont="1" applyAlignment="1">
      <alignment horizontal="center" vertical="top"/>
    </xf>
    <xf numFmtId="49" fontId="0" fillId="0" borderId="13" xfId="0" applyNumberFormat="1" applyBorder="1" applyAlignment="1">
      <alignment horizontal="left"/>
    </xf>
    <xf numFmtId="49" fontId="0" fillId="0" borderId="24" xfId="0" applyNumberFormat="1" applyBorder="1" applyAlignment="1">
      <alignment horizontal="left"/>
    </xf>
    <xf numFmtId="0" fontId="0" fillId="0" borderId="24" xfId="0" applyBorder="1" applyAlignment="1">
      <alignment/>
    </xf>
    <xf numFmtId="3" fontId="0" fillId="0" borderId="25" xfId="0" applyNumberFormat="1" applyBorder="1" applyAlignment="1">
      <alignment horizontal="center" vertical="center"/>
    </xf>
    <xf numFmtId="3" fontId="0" fillId="0" borderId="17" xfId="0" applyNumberFormat="1" applyBorder="1" applyAlignment="1">
      <alignment horizontal="center" vertical="center"/>
    </xf>
    <xf numFmtId="49" fontId="2" fillId="0" borderId="18"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26" xfId="0" applyBorder="1" applyAlignment="1">
      <alignment/>
    </xf>
    <xf numFmtId="49" fontId="2" fillId="0" borderId="26" xfId="0" applyNumberFormat="1" applyFont="1" applyBorder="1" applyAlignment="1">
      <alignment/>
    </xf>
    <xf numFmtId="0" fontId="4" fillId="0" borderId="0" xfId="0" applyFont="1" applyAlignment="1">
      <alignment/>
    </xf>
    <xf numFmtId="0" fontId="11" fillId="0" borderId="0" xfId="0" applyFont="1" applyAlignment="1">
      <alignment horizontal="justify"/>
    </xf>
    <xf numFmtId="0" fontId="16" fillId="0" borderId="0" xfId="0" applyFont="1" applyAlignment="1">
      <alignment horizontal="justify"/>
    </xf>
    <xf numFmtId="0" fontId="2" fillId="0" borderId="0" xfId="0" applyFont="1" applyAlignment="1">
      <alignment horizontal="justify"/>
    </xf>
    <xf numFmtId="0" fontId="11" fillId="0" borderId="0" xfId="0" applyFont="1" applyAlignment="1">
      <alignment/>
    </xf>
    <xf numFmtId="181" fontId="0" fillId="0" borderId="23"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13" xfId="0" applyNumberFormat="1" applyBorder="1" applyAlignment="1">
      <alignment horizontal="right"/>
    </xf>
    <xf numFmtId="205" fontId="0" fillId="0" borderId="0" xfId="0" applyNumberFormat="1" applyAlignment="1">
      <alignment horizontal="right"/>
    </xf>
    <xf numFmtId="210" fontId="2" fillId="0" borderId="0" xfId="0" applyNumberFormat="1" applyFont="1" applyAlignment="1">
      <alignment horizontal="right"/>
    </xf>
    <xf numFmtId="0" fontId="14" fillId="0" borderId="0" xfId="0" applyFont="1" applyAlignment="1">
      <alignment horizontal="right"/>
    </xf>
    <xf numFmtId="0" fontId="3" fillId="0" borderId="23" xfId="0" applyFont="1" applyBorder="1" applyAlignment="1">
      <alignment/>
    </xf>
    <xf numFmtId="0" fontId="6" fillId="0" borderId="0" xfId="0" applyFont="1" applyAlignment="1">
      <alignment horizontal="right"/>
    </xf>
    <xf numFmtId="0" fontId="19" fillId="0" borderId="0" xfId="0" applyFont="1" applyAlignment="1">
      <alignment horizontal="center"/>
    </xf>
    <xf numFmtId="0" fontId="0" fillId="0" borderId="25"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13" xfId="0" applyNumberFormat="1" applyFont="1" applyBorder="1" applyAlignment="1">
      <alignment/>
    </xf>
    <xf numFmtId="49" fontId="2" fillId="0" borderId="26" xfId="0" applyNumberFormat="1" applyFont="1" applyBorder="1" applyAlignment="1" quotePrefix="1">
      <alignment horizontal="right"/>
    </xf>
    <xf numFmtId="49" fontId="2" fillId="0" borderId="26" xfId="0" applyNumberFormat="1" applyFont="1" applyBorder="1" applyAlignment="1">
      <alignment horizontal="right"/>
    </xf>
    <xf numFmtId="0" fontId="2" fillId="0" borderId="0" xfId="0" applyFont="1" applyBorder="1" applyAlignment="1">
      <alignment horizontal="left"/>
    </xf>
    <xf numFmtId="3" fontId="0" fillId="0" borderId="27" xfId="0" applyNumberFormat="1" applyBorder="1" applyAlignment="1">
      <alignment horizontal="center" vertical="center"/>
    </xf>
    <xf numFmtId="212" fontId="2" fillId="0" borderId="0" xfId="0" applyNumberFormat="1" applyFont="1" applyAlignment="1">
      <alignment horizontal="right"/>
    </xf>
    <xf numFmtId="0" fontId="2" fillId="0" borderId="18" xfId="0" applyFont="1" applyBorder="1" applyAlignment="1">
      <alignment horizontal="left"/>
    </xf>
    <xf numFmtId="0" fontId="0" fillId="0" borderId="18"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185" fontId="0" fillId="0" borderId="0" xfId="0" applyNumberFormat="1" applyAlignment="1">
      <alignment/>
    </xf>
    <xf numFmtId="185" fontId="0" fillId="0" borderId="24" xfId="0" applyNumberFormat="1" applyBorder="1" applyAlignment="1">
      <alignment/>
    </xf>
    <xf numFmtId="185" fontId="2" fillId="0" borderId="18" xfId="0" applyNumberFormat="1" applyFont="1" applyBorder="1" applyAlignment="1">
      <alignment/>
    </xf>
    <xf numFmtId="185" fontId="0" fillId="0" borderId="18" xfId="0" applyNumberFormat="1" applyBorder="1" applyAlignment="1">
      <alignment/>
    </xf>
    <xf numFmtId="185" fontId="0" fillId="0" borderId="0" xfId="0" applyNumberFormat="1" applyBorder="1" applyAlignment="1">
      <alignment/>
    </xf>
    <xf numFmtId="0" fontId="2" fillId="0" borderId="12" xfId="0" applyFont="1" applyBorder="1" applyAlignment="1">
      <alignment horizontal="left" wrapText="1"/>
    </xf>
    <xf numFmtId="183" fontId="2" fillId="0" borderId="0" xfId="0" applyNumberFormat="1" applyFont="1" applyAlignment="1">
      <alignment/>
    </xf>
    <xf numFmtId="0" fontId="0" fillId="0" borderId="12" xfId="0" applyBorder="1" applyAlignment="1">
      <alignment/>
    </xf>
    <xf numFmtId="183" fontId="2" fillId="0" borderId="0" xfId="0" applyNumberFormat="1" applyFont="1" applyAlignment="1">
      <alignment horizontal="right"/>
    </xf>
    <xf numFmtId="0" fontId="2" fillId="0" borderId="0" xfId="0" applyFont="1" applyBorder="1" applyAlignment="1">
      <alignment/>
    </xf>
    <xf numFmtId="0" fontId="2" fillId="0" borderId="0" xfId="0" applyFont="1" applyAlignment="1">
      <alignment/>
    </xf>
    <xf numFmtId="0" fontId="12" fillId="0" borderId="0" xfId="0" applyFont="1" applyAlignment="1">
      <alignment horizontal="centerContinuous" vertical="top"/>
    </xf>
    <xf numFmtId="0" fontId="15"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3" fillId="0" borderId="18" xfId="0" applyFont="1" applyBorder="1" applyAlignment="1">
      <alignment/>
    </xf>
    <xf numFmtId="0" fontId="13" fillId="0" borderId="26" xfId="0" applyFont="1" applyBorder="1" applyAlignment="1">
      <alignment/>
    </xf>
    <xf numFmtId="0" fontId="6" fillId="0" borderId="18" xfId="0" applyFont="1" applyBorder="1" applyAlignment="1">
      <alignment/>
    </xf>
    <xf numFmtId="0" fontId="6" fillId="0" borderId="0" xfId="0" applyFont="1" applyBorder="1" applyAlignment="1">
      <alignment/>
    </xf>
    <xf numFmtId="0" fontId="14" fillId="0" borderId="18" xfId="0" applyFont="1" applyBorder="1" applyAlignment="1">
      <alignment/>
    </xf>
    <xf numFmtId="0" fontId="14" fillId="0" borderId="0" xfId="0" applyFont="1" applyBorder="1" applyAlignment="1">
      <alignment/>
    </xf>
    <xf numFmtId="179" fontId="2" fillId="0" borderId="0" xfId="0" applyNumberFormat="1" applyFont="1" applyAlignment="1">
      <alignment/>
    </xf>
    <xf numFmtId="0" fontId="6" fillId="0" borderId="26" xfId="0" applyFont="1" applyBorder="1" applyAlignment="1">
      <alignment/>
    </xf>
    <xf numFmtId="184" fontId="2" fillId="0" borderId="0" xfId="0" applyNumberFormat="1" applyFont="1" applyAlignment="1">
      <alignment/>
    </xf>
    <xf numFmtId="184" fontId="0" fillId="0" borderId="0" xfId="0" applyNumberFormat="1" applyAlignment="1">
      <alignment/>
    </xf>
    <xf numFmtId="0" fontId="23" fillId="0" borderId="0" xfId="0" applyFont="1" applyAlignment="1">
      <alignment/>
    </xf>
    <xf numFmtId="0" fontId="11" fillId="0" borderId="0" xfId="0" applyFont="1" applyAlignment="1">
      <alignment horizontal="center"/>
    </xf>
    <xf numFmtId="192" fontId="11" fillId="0" borderId="0" xfId="0" applyNumberFormat="1" applyFont="1" applyAlignment="1">
      <alignment/>
    </xf>
    <xf numFmtId="192" fontId="0" fillId="0" borderId="0" xfId="0" applyNumberFormat="1" applyAlignment="1">
      <alignment/>
    </xf>
    <xf numFmtId="0" fontId="11" fillId="0" borderId="0" xfId="0" applyFont="1" applyAlignment="1">
      <alignment vertical="top"/>
    </xf>
    <xf numFmtId="172" fontId="0" fillId="0" borderId="0" xfId="0" applyNumberFormat="1" applyAlignment="1">
      <alignment horizontal="right"/>
    </xf>
    <xf numFmtId="179" fontId="2" fillId="0" borderId="0" xfId="0" applyNumberFormat="1" applyFont="1" applyAlignment="1">
      <alignment horizontal="right"/>
    </xf>
    <xf numFmtId="49" fontId="0" fillId="0" borderId="12" xfId="0" applyNumberFormat="1" applyFont="1" applyBorder="1" applyAlignment="1">
      <alignment/>
    </xf>
    <xf numFmtId="0" fontId="0" fillId="0" borderId="0" xfId="0" applyBorder="1" applyAlignment="1">
      <alignment horizontal="right"/>
    </xf>
    <xf numFmtId="49" fontId="0" fillId="0" borderId="12" xfId="0" applyNumberFormat="1" applyFont="1" applyBorder="1" applyAlignment="1">
      <alignmen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6"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179" fontId="2" fillId="0" borderId="0" xfId="0" applyNumberFormat="1" applyFont="1" applyAlignment="1">
      <alignment horizontal="right" indent="1"/>
    </xf>
    <xf numFmtId="0" fontId="75" fillId="0" borderId="0" xfId="0" applyFont="1" applyAlignment="1">
      <alignment/>
    </xf>
    <xf numFmtId="49" fontId="75" fillId="0" borderId="0" xfId="0" applyNumberFormat="1" applyFont="1" applyAlignment="1">
      <alignment/>
    </xf>
    <xf numFmtId="3" fontId="75" fillId="0" borderId="10" xfId="0" applyNumberFormat="1" applyFont="1" applyBorder="1" applyAlignment="1">
      <alignment horizontal="right"/>
    </xf>
    <xf numFmtId="49" fontId="75" fillId="0" borderId="10" xfId="0" applyNumberFormat="1" applyFont="1" applyBorder="1" applyAlignment="1">
      <alignment horizontal="right"/>
    </xf>
    <xf numFmtId="0" fontId="75" fillId="0" borderId="10" xfId="0" applyFont="1" applyBorder="1" applyAlignment="1">
      <alignment horizontal="right"/>
    </xf>
    <xf numFmtId="181" fontId="75" fillId="0" borderId="0" xfId="0" applyNumberFormat="1" applyFont="1" applyAlignment="1">
      <alignment/>
    </xf>
    <xf numFmtId="49" fontId="1" fillId="0" borderId="0" xfId="0" applyNumberFormat="1" applyFont="1" applyAlignment="1">
      <alignment horizontal="right"/>
    </xf>
    <xf numFmtId="0" fontId="1" fillId="0" borderId="0" xfId="0" applyFont="1" applyAlignment="1">
      <alignment/>
    </xf>
    <xf numFmtId="49" fontId="1" fillId="0" borderId="10" xfId="0" applyNumberFormat="1" applyFont="1" applyBorder="1" applyAlignment="1">
      <alignment/>
    </xf>
    <xf numFmtId="3" fontId="1" fillId="0" borderId="10" xfId="0" applyNumberFormat="1" applyFont="1" applyBorder="1" applyAlignment="1">
      <alignment horizontal="right"/>
    </xf>
    <xf numFmtId="0" fontId="1" fillId="0" borderId="10" xfId="0" applyFont="1" applyBorder="1" applyAlignment="1">
      <alignment horizontal="right"/>
    </xf>
    <xf numFmtId="49" fontId="1" fillId="0" borderId="10" xfId="0" applyNumberFormat="1" applyFont="1" applyBorder="1" applyAlignment="1">
      <alignment horizontal="right"/>
    </xf>
    <xf numFmtId="49" fontId="1" fillId="0" borderId="0" xfId="0" applyNumberFormat="1" applyFont="1" applyAlignment="1">
      <alignment horizontal="right" vertical="center"/>
    </xf>
    <xf numFmtId="0" fontId="1" fillId="0" borderId="0" xfId="0" applyFont="1" applyAlignment="1">
      <alignment vertical="center"/>
    </xf>
    <xf numFmtId="3" fontId="1" fillId="0" borderId="28" xfId="0" applyNumberFormat="1" applyFont="1" applyBorder="1" applyAlignment="1">
      <alignment horizontal="center" vertical="center"/>
    </xf>
    <xf numFmtId="3" fontId="1" fillId="0" borderId="15" xfId="0" applyNumberFormat="1" applyFont="1" applyBorder="1" applyAlignment="1">
      <alignment horizontal="center" vertical="center"/>
    </xf>
    <xf numFmtId="49" fontId="1" fillId="0" borderId="11" xfId="0" applyNumberFormat="1" applyFont="1" applyBorder="1" applyAlignment="1">
      <alignment/>
    </xf>
    <xf numFmtId="3" fontId="1" fillId="0" borderId="0" xfId="0" applyNumberFormat="1" applyFont="1" applyAlignment="1">
      <alignment horizontal="right"/>
    </xf>
    <xf numFmtId="0" fontId="1" fillId="0" borderId="0" xfId="0" applyFont="1" applyAlignment="1">
      <alignment horizontal="right"/>
    </xf>
    <xf numFmtId="49" fontId="1" fillId="0" borderId="12" xfId="0" applyNumberFormat="1" applyFont="1" applyBorder="1" applyAlignment="1">
      <alignment/>
    </xf>
    <xf numFmtId="181" fontId="1" fillId="0" borderId="0" xfId="0" applyNumberFormat="1" applyFont="1" applyAlignment="1">
      <alignment horizontal="right"/>
    </xf>
    <xf numFmtId="205" fontId="1" fillId="0" borderId="0" xfId="0" applyNumberFormat="1" applyFont="1" applyAlignment="1">
      <alignment horizontal="right"/>
    </xf>
    <xf numFmtId="49" fontId="1" fillId="0" borderId="0" xfId="0" applyNumberFormat="1" applyFont="1" applyAlignment="1">
      <alignment/>
    </xf>
    <xf numFmtId="205" fontId="1" fillId="0" borderId="0" xfId="0" applyNumberFormat="1" applyFont="1" applyAlignment="1">
      <alignment/>
    </xf>
    <xf numFmtId="49" fontId="29" fillId="0" borderId="12" xfId="0" applyNumberFormat="1" applyFont="1" applyBorder="1" applyAlignment="1">
      <alignment/>
    </xf>
    <xf numFmtId="181" fontId="29" fillId="0" borderId="0" xfId="0" applyNumberFormat="1" applyFont="1" applyAlignment="1">
      <alignment horizontal="right"/>
    </xf>
    <xf numFmtId="205" fontId="29" fillId="0" borderId="0" xfId="0" applyNumberFormat="1" applyFont="1" applyAlignment="1">
      <alignment horizontal="right"/>
    </xf>
    <xf numFmtId="0" fontId="29" fillId="0" borderId="0" xfId="0" applyFont="1" applyAlignment="1">
      <alignment horizontal="right"/>
    </xf>
    <xf numFmtId="0" fontId="29" fillId="0" borderId="0" xfId="0" applyFont="1" applyAlignment="1">
      <alignment/>
    </xf>
    <xf numFmtId="49" fontId="29" fillId="0" borderId="0" xfId="0" applyNumberFormat="1" applyFont="1" applyBorder="1" applyAlignment="1">
      <alignment/>
    </xf>
    <xf numFmtId="49" fontId="1" fillId="0" borderId="0" xfId="0" applyNumberFormat="1" applyFont="1" applyBorder="1" applyAlignment="1">
      <alignment/>
    </xf>
    <xf numFmtId="49" fontId="1" fillId="0" borderId="0" xfId="0" applyNumberFormat="1" applyFont="1" applyAlignment="1">
      <alignment horizontal="center"/>
    </xf>
    <xf numFmtId="49" fontId="1" fillId="0" borderId="0" xfId="0" applyNumberFormat="1" applyFont="1" applyFill="1" applyBorder="1" applyAlignment="1">
      <alignment horizontal="left" wrapText="1"/>
    </xf>
    <xf numFmtId="0" fontId="76" fillId="0" borderId="0" xfId="0" applyFont="1" applyAlignment="1">
      <alignment vertical="center"/>
    </xf>
    <xf numFmtId="49" fontId="76" fillId="0" borderId="11" xfId="0" applyNumberFormat="1" applyFont="1" applyBorder="1" applyAlignment="1">
      <alignment/>
    </xf>
    <xf numFmtId="3" fontId="76" fillId="0" borderId="0" xfId="0" applyNumberFormat="1" applyFont="1" applyAlignment="1">
      <alignment horizontal="right"/>
    </xf>
    <xf numFmtId="49" fontId="76" fillId="0" borderId="0" xfId="0" applyNumberFormat="1" applyFont="1" applyAlignment="1">
      <alignment horizontal="right"/>
    </xf>
    <xf numFmtId="0" fontId="76" fillId="0" borderId="0" xfId="0" applyFont="1" applyAlignment="1">
      <alignment horizontal="right"/>
    </xf>
    <xf numFmtId="0" fontId="76" fillId="0" borderId="0" xfId="0" applyFont="1" applyAlignment="1">
      <alignment/>
    </xf>
    <xf numFmtId="49" fontId="76" fillId="0" borderId="12" xfId="0" applyNumberFormat="1" applyFont="1" applyBorder="1" applyAlignment="1">
      <alignment/>
    </xf>
    <xf numFmtId="49" fontId="77" fillId="0" borderId="12" xfId="0" applyNumberFormat="1" applyFont="1" applyBorder="1" applyAlignment="1">
      <alignmen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75" fillId="0" borderId="0" xfId="0" applyFont="1" applyAlignment="1">
      <alignment vertical="center" wrapText="1"/>
    </xf>
    <xf numFmtId="0" fontId="31"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75" fillId="0" borderId="0" xfId="0" applyFont="1" applyAlignment="1">
      <alignment vertical="top" wrapText="1"/>
    </xf>
    <xf numFmtId="0" fontId="78" fillId="0" borderId="0" xfId="0" applyFont="1" applyAlignment="1">
      <alignment vertical="top" wrapText="1"/>
    </xf>
    <xf numFmtId="0" fontId="0" fillId="0" borderId="0" xfId="0" applyFont="1" applyAlignment="1">
      <alignment/>
    </xf>
    <xf numFmtId="0" fontId="75" fillId="0" borderId="0" xfId="0" applyFont="1" applyAlignment="1">
      <alignment horizontal="center"/>
    </xf>
    <xf numFmtId="0" fontId="8" fillId="0" borderId="12" xfId="0" applyFont="1" applyBorder="1" applyAlignment="1">
      <alignment/>
    </xf>
    <xf numFmtId="0" fontId="5" fillId="0" borderId="23" xfId="0" applyFont="1" applyBorder="1" applyAlignment="1">
      <alignment horizontal="left"/>
    </xf>
    <xf numFmtId="185" fontId="5" fillId="0" borderId="0" xfId="0" applyNumberFormat="1" applyFont="1" applyAlignment="1">
      <alignment horizontal="center"/>
    </xf>
    <xf numFmtId="0" fontId="3" fillId="0" borderId="23" xfId="0" applyFont="1" applyBorder="1" applyAlignment="1">
      <alignment horizontal="left"/>
    </xf>
    <xf numFmtId="185" fontId="3" fillId="0" borderId="0" xfId="0" applyNumberFormat="1" applyFont="1" applyAlignment="1">
      <alignment horizontal="center"/>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6" xfId="0" applyNumberFormat="1" applyFont="1" applyBorder="1" applyAlignment="1">
      <alignment horizontal="center"/>
    </xf>
    <xf numFmtId="0" fontId="0" fillId="0" borderId="26" xfId="0" applyFont="1" applyBorder="1" applyAlignment="1">
      <alignment/>
    </xf>
    <xf numFmtId="49" fontId="76" fillId="0" borderId="12" xfId="0" applyNumberFormat="1" applyFont="1" applyBorder="1" applyAlignment="1">
      <alignment wrapText="1"/>
    </xf>
    <xf numFmtId="212" fontId="0" fillId="0" borderId="0" xfId="0" applyNumberFormat="1" applyFont="1" applyAlignment="1">
      <alignment horizontal="right"/>
    </xf>
    <xf numFmtId="212" fontId="0" fillId="0" borderId="0" xfId="0" applyNumberFormat="1" applyFont="1" applyBorder="1" applyAlignment="1">
      <alignment horizontal="right"/>
    </xf>
    <xf numFmtId="184" fontId="0" fillId="0" borderId="0" xfId="0" applyNumberFormat="1" applyBorder="1" applyAlignment="1">
      <alignment/>
    </xf>
    <xf numFmtId="212" fontId="0" fillId="0" borderId="0" xfId="0" applyNumberFormat="1" applyBorder="1" applyAlignment="1">
      <alignment horizontal="right"/>
    </xf>
    <xf numFmtId="172" fontId="2" fillId="0" borderId="0" xfId="0" applyNumberFormat="1" applyFont="1" applyAlignment="1">
      <alignment/>
    </xf>
    <xf numFmtId="172" fontId="0" fillId="0" borderId="0" xfId="0" applyNumberFormat="1" applyAlignment="1">
      <alignment/>
    </xf>
    <xf numFmtId="0" fontId="0" fillId="0" borderId="0" xfId="0" applyFill="1" applyBorder="1" applyAlignment="1">
      <alignment/>
    </xf>
    <xf numFmtId="49" fontId="2" fillId="0" borderId="29" xfId="0" applyNumberFormat="1" applyFont="1" applyBorder="1" applyAlignment="1">
      <alignment/>
    </xf>
    <xf numFmtId="0" fontId="0" fillId="0" borderId="23" xfId="0" applyBorder="1" applyAlignment="1">
      <alignment horizontal="center"/>
    </xf>
    <xf numFmtId="49" fontId="2" fillId="0" borderId="23" xfId="0" applyNumberFormat="1" applyFont="1" applyBorder="1" applyAlignment="1">
      <alignment/>
    </xf>
    <xf numFmtId="0" fontId="2" fillId="0" borderId="23" xfId="0" applyFont="1" applyBorder="1" applyAlignment="1">
      <alignment horizontal="left"/>
    </xf>
    <xf numFmtId="0" fontId="2" fillId="0" borderId="23" xfId="0" applyFont="1" applyBorder="1" applyAlignment="1">
      <alignment/>
    </xf>
    <xf numFmtId="16" fontId="2" fillId="0" borderId="29" xfId="0" applyNumberFormat="1" applyFont="1" applyBorder="1" applyAlignment="1" quotePrefix="1">
      <alignment/>
    </xf>
    <xf numFmtId="205" fontId="0" fillId="0" borderId="0" xfId="0" applyNumberFormat="1" applyFont="1" applyAlignment="1">
      <alignment horizontal="right"/>
    </xf>
    <xf numFmtId="16" fontId="2" fillId="0" borderId="23" xfId="0" applyNumberFormat="1" applyFont="1" applyBorder="1" applyAlignment="1" quotePrefix="1">
      <alignment/>
    </xf>
    <xf numFmtId="49" fontId="0" fillId="0" borderId="26" xfId="0" applyNumberFormat="1" applyFont="1" applyBorder="1" applyAlignment="1">
      <alignment/>
    </xf>
    <xf numFmtId="3" fontId="1" fillId="0" borderId="25" xfId="0" applyNumberFormat="1" applyFont="1" applyBorder="1" applyAlignment="1">
      <alignment horizontal="center" vertical="center"/>
    </xf>
    <xf numFmtId="3" fontId="1" fillId="0" borderId="17" xfId="0" applyNumberFormat="1" applyFont="1" applyBorder="1" applyAlignment="1">
      <alignment horizontal="center" vertical="center"/>
    </xf>
    <xf numFmtId="181" fontId="1" fillId="0" borderId="0" xfId="0" applyNumberFormat="1" applyFont="1" applyAlignment="1">
      <alignment/>
    </xf>
    <xf numFmtId="180" fontId="29" fillId="0" borderId="0" xfId="0" applyNumberFormat="1" applyFont="1" applyAlignment="1">
      <alignment horizontal="right"/>
    </xf>
    <xf numFmtId="0" fontId="26" fillId="33" borderId="30" xfId="53" applyFont="1" applyFill="1" applyBorder="1" applyAlignment="1">
      <alignment horizontal="right"/>
      <protection/>
    </xf>
    <xf numFmtId="0" fontId="0" fillId="34" borderId="30" xfId="53" applyFill="1" applyBorder="1">
      <alignment/>
      <protection/>
    </xf>
    <xf numFmtId="0" fontId="0" fillId="33" borderId="0" xfId="53" applyFill="1">
      <alignment/>
      <protection/>
    </xf>
    <xf numFmtId="0" fontId="26" fillId="35" borderId="0" xfId="53" applyFont="1" applyFill="1">
      <alignment/>
      <protection/>
    </xf>
    <xf numFmtId="0" fontId="26" fillId="33" borderId="0" xfId="53" applyFont="1" applyFill="1">
      <alignment/>
      <protection/>
    </xf>
    <xf numFmtId="0" fontId="26" fillId="35" borderId="0" xfId="53" applyFont="1" applyFill="1" applyAlignment="1">
      <alignment horizontal="center"/>
      <protection/>
    </xf>
    <xf numFmtId="0" fontId="0" fillId="33" borderId="0" xfId="53" applyFill="1" applyAlignment="1">
      <alignment horizontal="right"/>
      <protection/>
    </xf>
    <xf numFmtId="0" fontId="26" fillId="33" borderId="31" xfId="53" applyFont="1" applyFill="1" applyBorder="1" applyAlignment="1">
      <alignment horizontal="center"/>
      <protection/>
    </xf>
    <xf numFmtId="220" fontId="26" fillId="33" borderId="32" xfId="53" applyNumberFormat="1" applyFont="1" applyFill="1" applyBorder="1" applyAlignment="1">
      <alignment horizontal="center"/>
      <protection/>
    </xf>
    <xf numFmtId="0" fontId="26" fillId="33" borderId="33" xfId="53" applyFont="1" applyFill="1" applyBorder="1" applyAlignment="1">
      <alignment horizontal="center"/>
      <protection/>
    </xf>
    <xf numFmtId="183" fontId="27" fillId="34" borderId="34" xfId="53" applyNumberFormat="1" applyFont="1" applyFill="1" applyBorder="1" applyAlignment="1">
      <alignment horizontal="right"/>
      <protection/>
    </xf>
    <xf numFmtId="183" fontId="27" fillId="34" borderId="35" xfId="53" applyNumberFormat="1" applyFont="1" applyFill="1" applyBorder="1" applyAlignment="1">
      <alignment horizontal="right"/>
      <protection/>
    </xf>
    <xf numFmtId="0" fontId="0" fillId="33" borderId="30" xfId="53" applyFill="1" applyBorder="1" applyAlignment="1">
      <alignment horizontal="center"/>
      <protection/>
    </xf>
    <xf numFmtId="0" fontId="0" fillId="33" borderId="0" xfId="53" applyFill="1" applyAlignment="1">
      <alignment horizontal="left" indent="1"/>
      <protection/>
    </xf>
    <xf numFmtId="0" fontId="26" fillId="33" borderId="36" xfId="53" applyFont="1" applyFill="1" applyBorder="1" applyAlignment="1">
      <alignment horizontal="center"/>
      <protection/>
    </xf>
    <xf numFmtId="183" fontId="27" fillId="34" borderId="37" xfId="53" applyNumberFormat="1" applyFont="1" applyFill="1" applyBorder="1" applyAlignment="1">
      <alignment horizontal="right"/>
      <protection/>
    </xf>
    <xf numFmtId="183" fontId="27" fillId="34" borderId="38" xfId="53" applyNumberFormat="1" applyFont="1" applyFill="1" applyBorder="1" applyAlignment="1">
      <alignment horizontal="right"/>
      <protection/>
    </xf>
    <xf numFmtId="0" fontId="0" fillId="33" borderId="0" xfId="53" applyFill="1" applyAlignment="1">
      <alignment horizontal="center"/>
      <protection/>
    </xf>
    <xf numFmtId="0" fontId="26" fillId="33" borderId="39" xfId="53" applyFont="1" applyFill="1" applyBorder="1" applyAlignment="1">
      <alignment horizontal="center"/>
      <protection/>
    </xf>
    <xf numFmtId="183" fontId="27" fillId="34" borderId="40" xfId="53" applyNumberFormat="1" applyFont="1" applyFill="1" applyBorder="1" applyAlignment="1">
      <alignment horizontal="right"/>
      <protection/>
    </xf>
    <xf numFmtId="183" fontId="27" fillId="34" borderId="41" xfId="53" applyNumberFormat="1" applyFont="1" applyFill="1" applyBorder="1" applyAlignment="1">
      <alignment horizontal="right"/>
      <protection/>
    </xf>
    <xf numFmtId="0" fontId="26" fillId="33" borderId="0" xfId="53" applyFont="1" applyFill="1" applyBorder="1" applyAlignment="1">
      <alignment horizontal="center"/>
      <protection/>
    </xf>
    <xf numFmtId="183" fontId="27" fillId="33" borderId="0" xfId="53" applyNumberFormat="1" applyFont="1" applyFill="1" applyBorder="1" applyAlignment="1">
      <alignment horizontal="right"/>
      <protection/>
    </xf>
    <xf numFmtId="0" fontId="26" fillId="33" borderId="31" xfId="53" applyFont="1" applyFill="1" applyBorder="1" applyAlignment="1">
      <alignment horizontal="right"/>
      <protection/>
    </xf>
    <xf numFmtId="0" fontId="0" fillId="33" borderId="0" xfId="53" applyFill="1" applyBorder="1" applyAlignment="1">
      <alignment horizontal="left"/>
      <protection/>
    </xf>
    <xf numFmtId="49" fontId="0" fillId="0" borderId="12" xfId="53" applyNumberFormat="1" applyBorder="1">
      <alignment/>
      <protection/>
    </xf>
    <xf numFmtId="0" fontId="27" fillId="0" borderId="42" xfId="53" applyFont="1" applyFill="1" applyBorder="1" applyAlignment="1">
      <alignment/>
      <protection/>
    </xf>
    <xf numFmtId="187" fontId="0" fillId="0" borderId="0" xfId="53" applyNumberFormat="1" applyAlignment="1">
      <alignment horizontal="right"/>
      <protection/>
    </xf>
    <xf numFmtId="0" fontId="0" fillId="36" borderId="0" xfId="53" applyFill="1">
      <alignment/>
      <protection/>
    </xf>
    <xf numFmtId="0" fontId="0" fillId="33" borderId="0" xfId="53" applyFont="1" applyFill="1" applyAlignment="1">
      <alignment horizontal="center"/>
      <protection/>
    </xf>
    <xf numFmtId="0" fontId="27" fillId="0" borderId="43" xfId="53" applyFont="1" applyFill="1" applyBorder="1" applyAlignment="1">
      <alignment/>
      <protection/>
    </xf>
    <xf numFmtId="0" fontId="0" fillId="37" borderId="0" xfId="53" applyFill="1">
      <alignment/>
      <protection/>
    </xf>
    <xf numFmtId="0" fontId="0" fillId="38" borderId="30" xfId="53" applyFill="1" applyBorder="1">
      <alignment/>
      <protection/>
    </xf>
    <xf numFmtId="0" fontId="0" fillId="33" borderId="30" xfId="53" applyFill="1" applyBorder="1" applyAlignment="1">
      <alignment horizontal="left"/>
      <protection/>
    </xf>
    <xf numFmtId="0" fontId="0" fillId="33" borderId="30" xfId="53" applyFill="1" applyBorder="1">
      <alignment/>
      <protection/>
    </xf>
    <xf numFmtId="0" fontId="0" fillId="39" borderId="30" xfId="53" applyFill="1" applyBorder="1">
      <alignment/>
      <protection/>
    </xf>
    <xf numFmtId="0" fontId="0" fillId="40" borderId="30" xfId="53" applyFill="1" applyBorder="1">
      <alignment/>
      <protection/>
    </xf>
    <xf numFmtId="0" fontId="0" fillId="41" borderId="0" xfId="53" applyFill="1">
      <alignment/>
      <protection/>
    </xf>
    <xf numFmtId="0" fontId="0" fillId="35" borderId="30" xfId="53" applyFill="1" applyBorder="1">
      <alignment/>
      <protection/>
    </xf>
    <xf numFmtId="0" fontId="0" fillId="42" borderId="30" xfId="53" applyFill="1" applyBorder="1">
      <alignment/>
      <protection/>
    </xf>
    <xf numFmtId="0" fontId="0" fillId="43" borderId="30" xfId="53" applyFill="1" applyBorder="1">
      <alignment/>
      <protection/>
    </xf>
    <xf numFmtId="0" fontId="0" fillId="44" borderId="0" xfId="53" applyFill="1">
      <alignment/>
      <protection/>
    </xf>
    <xf numFmtId="0" fontId="0" fillId="45" borderId="30" xfId="53" applyFill="1" applyBorder="1">
      <alignment/>
      <protection/>
    </xf>
    <xf numFmtId="0" fontId="0" fillId="46" borderId="30" xfId="53" applyFill="1" applyBorder="1">
      <alignment/>
      <protection/>
    </xf>
    <xf numFmtId="0" fontId="0" fillId="47" borderId="30" xfId="53" applyFill="1" applyBorder="1">
      <alignment/>
      <protection/>
    </xf>
    <xf numFmtId="0" fontId="0" fillId="48" borderId="30" xfId="53" applyFill="1" applyBorder="1">
      <alignment/>
      <protection/>
    </xf>
    <xf numFmtId="0" fontId="27" fillId="0" borderId="44" xfId="53" applyFont="1" applyFill="1" applyBorder="1" applyAlignment="1">
      <alignment/>
      <protection/>
    </xf>
    <xf numFmtId="187" fontId="0" fillId="0" borderId="0" xfId="53" applyNumberFormat="1">
      <alignment/>
      <protection/>
    </xf>
    <xf numFmtId="0" fontId="0" fillId="43" borderId="0" xfId="53" applyFill="1">
      <alignment/>
      <protection/>
    </xf>
    <xf numFmtId="0" fontId="0" fillId="37" borderId="30" xfId="53" applyFill="1" applyBorder="1">
      <alignment/>
      <protection/>
    </xf>
    <xf numFmtId="0" fontId="0" fillId="49" borderId="30" xfId="53" applyFill="1" applyBorder="1">
      <alignment/>
      <protection/>
    </xf>
    <xf numFmtId="0" fontId="0" fillId="50" borderId="30" xfId="53" applyFill="1" applyBorder="1">
      <alignment/>
      <protection/>
    </xf>
    <xf numFmtId="0" fontId="0" fillId="44" borderId="30" xfId="53" applyFill="1" applyBorder="1">
      <alignment/>
      <protection/>
    </xf>
    <xf numFmtId="0" fontId="28" fillId="33" borderId="45" xfId="53" applyFont="1" applyFill="1" applyBorder="1" applyAlignment="1">
      <alignment horizontal="left"/>
      <protection/>
    </xf>
    <xf numFmtId="0" fontId="26" fillId="33" borderId="42" xfId="53" applyFont="1" applyFill="1" applyBorder="1" applyAlignment="1">
      <alignment horizontal="center"/>
      <protection/>
    </xf>
    <xf numFmtId="0" fontId="26" fillId="33" borderId="46" xfId="53" applyFont="1" applyFill="1" applyBorder="1" applyAlignment="1">
      <alignment horizontal="center"/>
      <protection/>
    </xf>
    <xf numFmtId="187" fontId="32" fillId="34" borderId="47" xfId="53" applyNumberFormat="1" applyFont="1" applyFill="1" applyBorder="1" applyAlignment="1">
      <alignment horizontal="right"/>
      <protection/>
    </xf>
    <xf numFmtId="0" fontId="0" fillId="51" borderId="0" xfId="53" applyFill="1">
      <alignment/>
      <protection/>
    </xf>
    <xf numFmtId="0" fontId="0" fillId="52" borderId="30" xfId="53" applyFill="1" applyBorder="1">
      <alignment/>
      <protection/>
    </xf>
    <xf numFmtId="0" fontId="0" fillId="51" borderId="30" xfId="53" applyFill="1" applyBorder="1">
      <alignment/>
      <protection/>
    </xf>
    <xf numFmtId="0" fontId="0" fillId="53" borderId="30" xfId="53" applyFill="1" applyBorder="1">
      <alignment/>
      <protection/>
    </xf>
    <xf numFmtId="0" fontId="0" fillId="54" borderId="30" xfId="53" applyFill="1" applyBorder="1">
      <alignment/>
      <protection/>
    </xf>
    <xf numFmtId="187" fontId="26" fillId="33" borderId="30" xfId="53" applyNumberFormat="1" applyFont="1" applyFill="1" applyBorder="1" applyAlignment="1">
      <alignment horizontal="right"/>
      <protection/>
    </xf>
    <xf numFmtId="0" fontId="0" fillId="33" borderId="0" xfId="53" applyFont="1" applyFill="1">
      <alignment/>
      <protection/>
    </xf>
    <xf numFmtId="0" fontId="0" fillId="36" borderId="30" xfId="53" applyFill="1" applyBorder="1">
      <alignment/>
      <protection/>
    </xf>
    <xf numFmtId="0" fontId="0" fillId="55" borderId="30" xfId="53" applyFill="1" applyBorder="1">
      <alignment/>
      <protection/>
    </xf>
    <xf numFmtId="0" fontId="0" fillId="56" borderId="30" xfId="53" applyFill="1" applyBorder="1">
      <alignment/>
      <protection/>
    </xf>
    <xf numFmtId="0" fontId="0" fillId="57" borderId="30" xfId="53" applyFill="1" applyBorder="1">
      <alignment/>
      <protection/>
    </xf>
    <xf numFmtId="0" fontId="0" fillId="58" borderId="30" xfId="53" applyFill="1" applyBorder="1">
      <alignment/>
      <protection/>
    </xf>
    <xf numFmtId="0" fontId="0" fillId="59" borderId="30" xfId="53" applyFill="1" applyBorder="1">
      <alignment/>
      <protection/>
    </xf>
    <xf numFmtId="0" fontId="0" fillId="41" borderId="30" xfId="53" applyFill="1" applyBorder="1">
      <alignment/>
      <protection/>
    </xf>
    <xf numFmtId="0" fontId="0" fillId="60" borderId="30" xfId="53" applyFill="1" applyBorder="1">
      <alignment/>
      <protection/>
    </xf>
    <xf numFmtId="0" fontId="0" fillId="61" borderId="30" xfId="53" applyFill="1" applyBorder="1">
      <alignment/>
      <protection/>
    </xf>
    <xf numFmtId="0" fontId="0" fillId="62" borderId="30" xfId="53" applyFill="1" applyBorder="1">
      <alignment/>
      <protection/>
    </xf>
    <xf numFmtId="0" fontId="0" fillId="63" borderId="30" xfId="53" applyFill="1" applyBorder="1">
      <alignment/>
      <protection/>
    </xf>
    <xf numFmtId="0" fontId="0" fillId="64" borderId="30" xfId="53" applyFill="1" applyBorder="1">
      <alignment/>
      <protection/>
    </xf>
    <xf numFmtId="49" fontId="0" fillId="0" borderId="12" xfId="53" applyNumberFormat="1" applyFill="1" applyBorder="1">
      <alignment/>
      <protection/>
    </xf>
    <xf numFmtId="187" fontId="27" fillId="0" borderId="35" xfId="53" applyNumberFormat="1" applyFont="1" applyFill="1" applyBorder="1" applyAlignment="1">
      <alignment horizontal="right"/>
      <protection/>
    </xf>
    <xf numFmtId="0" fontId="0" fillId="65" borderId="30" xfId="53" applyFill="1" applyBorder="1">
      <alignment/>
      <protection/>
    </xf>
    <xf numFmtId="0" fontId="0" fillId="66" borderId="30" xfId="53" applyFill="1" applyBorder="1">
      <alignment/>
      <protection/>
    </xf>
    <xf numFmtId="0" fontId="0" fillId="67" borderId="30" xfId="53" applyFill="1" applyBorder="1">
      <alignment/>
      <protection/>
    </xf>
    <xf numFmtId="0" fontId="0" fillId="68" borderId="30" xfId="53" applyFill="1" applyBorder="1">
      <alignment/>
      <protection/>
    </xf>
    <xf numFmtId="187" fontId="27" fillId="0" borderId="38" xfId="53" applyNumberFormat="1" applyFont="1" applyFill="1" applyBorder="1" applyAlignment="1">
      <alignment horizontal="right"/>
      <protection/>
    </xf>
    <xf numFmtId="0" fontId="0" fillId="45" borderId="0" xfId="53" applyFill="1">
      <alignment/>
      <protection/>
    </xf>
    <xf numFmtId="0" fontId="0" fillId="69" borderId="30" xfId="53" applyFill="1" applyBorder="1">
      <alignment/>
      <protection/>
    </xf>
    <xf numFmtId="0" fontId="0" fillId="70" borderId="30" xfId="53" applyFill="1" applyBorder="1">
      <alignment/>
      <protection/>
    </xf>
    <xf numFmtId="0" fontId="0" fillId="71" borderId="30" xfId="53" applyFill="1" applyBorder="1">
      <alignment/>
      <protection/>
    </xf>
    <xf numFmtId="0" fontId="0" fillId="72" borderId="30" xfId="53" applyFill="1" applyBorder="1">
      <alignment/>
      <protection/>
    </xf>
    <xf numFmtId="0" fontId="0" fillId="69" borderId="0" xfId="53" applyFill="1">
      <alignment/>
      <protection/>
    </xf>
    <xf numFmtId="0" fontId="0" fillId="73" borderId="30" xfId="53" applyFill="1" applyBorder="1">
      <alignment/>
      <protection/>
    </xf>
    <xf numFmtId="0" fontId="0" fillId="74" borderId="30" xfId="53" applyFill="1" applyBorder="1">
      <alignment/>
      <protection/>
    </xf>
    <xf numFmtId="0" fontId="0" fillId="75" borderId="30" xfId="53" applyFill="1" applyBorder="1">
      <alignment/>
      <protection/>
    </xf>
    <xf numFmtId="0" fontId="0" fillId="76" borderId="30" xfId="53" applyFill="1" applyBorder="1">
      <alignment/>
      <protection/>
    </xf>
    <xf numFmtId="0" fontId="0" fillId="65" borderId="0" xfId="53" applyFill="1">
      <alignment/>
      <protection/>
    </xf>
    <xf numFmtId="0" fontId="0" fillId="77" borderId="30" xfId="53" applyFill="1" applyBorder="1">
      <alignment/>
      <protection/>
    </xf>
    <xf numFmtId="0" fontId="0" fillId="78" borderId="30" xfId="53" applyFill="1" applyBorder="1">
      <alignment/>
      <protection/>
    </xf>
    <xf numFmtId="0" fontId="0" fillId="79" borderId="30" xfId="53" applyFill="1" applyBorder="1">
      <alignment/>
      <protection/>
    </xf>
    <xf numFmtId="0" fontId="0" fillId="80" borderId="30" xfId="53" applyFill="1" applyBorder="1">
      <alignment/>
      <protection/>
    </xf>
    <xf numFmtId="0" fontId="0" fillId="77" borderId="0" xfId="53" applyFill="1">
      <alignment/>
      <protection/>
    </xf>
    <xf numFmtId="0" fontId="0" fillId="81" borderId="30" xfId="53" applyFill="1" applyBorder="1">
      <alignment/>
      <protection/>
    </xf>
    <xf numFmtId="0" fontId="0" fillId="82" borderId="30" xfId="53" applyFill="1" applyBorder="1">
      <alignment/>
      <protection/>
    </xf>
    <xf numFmtId="0" fontId="0" fillId="83" borderId="30" xfId="53" applyFill="1" applyBorder="1">
      <alignment/>
      <protection/>
    </xf>
    <xf numFmtId="0" fontId="0" fillId="84" borderId="30" xfId="53" applyFill="1" applyBorder="1">
      <alignment/>
      <protection/>
    </xf>
    <xf numFmtId="0" fontId="0" fillId="85" borderId="30" xfId="53" applyFill="1" applyBorder="1">
      <alignment/>
      <protection/>
    </xf>
    <xf numFmtId="0" fontId="0" fillId="86" borderId="30" xfId="53" applyFill="1" applyBorder="1">
      <alignment/>
      <protection/>
    </xf>
    <xf numFmtId="0" fontId="0" fillId="87" borderId="30" xfId="53" applyFill="1" applyBorder="1">
      <alignment/>
      <protection/>
    </xf>
    <xf numFmtId="0" fontId="0" fillId="88" borderId="30" xfId="53" applyFill="1" applyBorder="1">
      <alignment/>
      <protection/>
    </xf>
    <xf numFmtId="1" fontId="26" fillId="33" borderId="33" xfId="53" applyNumberFormat="1" applyFont="1" applyFill="1" applyBorder="1" applyAlignment="1">
      <alignment horizontal="center"/>
      <protection/>
    </xf>
    <xf numFmtId="183" fontId="27" fillId="34" borderId="48" xfId="53" applyNumberFormat="1" applyFont="1" applyFill="1" applyBorder="1" applyAlignment="1">
      <alignment horizontal="left"/>
      <protection/>
    </xf>
    <xf numFmtId="1" fontId="27" fillId="34" borderId="46" xfId="53" applyNumberFormat="1" applyFont="1" applyFill="1" applyBorder="1" applyAlignment="1">
      <alignment horizontal="right"/>
      <protection/>
    </xf>
    <xf numFmtId="1" fontId="26" fillId="33" borderId="36" xfId="53" applyNumberFormat="1" applyFont="1" applyFill="1" applyBorder="1" applyAlignment="1">
      <alignment horizontal="center"/>
      <protection/>
    </xf>
    <xf numFmtId="183" fontId="27" fillId="34" borderId="28" xfId="53" applyNumberFormat="1" applyFont="1" applyFill="1" applyBorder="1" applyAlignment="1">
      <alignment horizontal="left"/>
      <protection/>
    </xf>
    <xf numFmtId="1" fontId="27" fillId="34" borderId="49" xfId="53" applyNumberFormat="1" applyFont="1" applyFill="1" applyBorder="1" applyAlignment="1">
      <alignment horizontal="right"/>
      <protection/>
    </xf>
    <xf numFmtId="1" fontId="26" fillId="33" borderId="39" xfId="53" applyNumberFormat="1" applyFont="1" applyFill="1" applyBorder="1" applyAlignment="1">
      <alignment horizontal="center"/>
      <protection/>
    </xf>
    <xf numFmtId="183" fontId="27" fillId="34" borderId="25" xfId="53" applyNumberFormat="1" applyFont="1" applyFill="1" applyBorder="1" applyAlignment="1">
      <alignment horizontal="left"/>
      <protection/>
    </xf>
    <xf numFmtId="1" fontId="27" fillId="34" borderId="47" xfId="53" applyNumberFormat="1" applyFont="1" applyFill="1" applyBorder="1" applyAlignment="1">
      <alignment horizontal="right"/>
      <protection/>
    </xf>
    <xf numFmtId="2" fontId="26" fillId="33" borderId="33" xfId="53" applyNumberFormat="1" applyFont="1" applyFill="1" applyBorder="1" applyAlignment="1">
      <alignment horizontal="center"/>
      <protection/>
    </xf>
    <xf numFmtId="2" fontId="26" fillId="33" borderId="45" xfId="53" applyNumberFormat="1" applyFont="1" applyFill="1" applyBorder="1" applyAlignment="1">
      <alignment horizontal="center"/>
      <protection/>
    </xf>
    <xf numFmtId="2" fontId="26" fillId="33" borderId="31" xfId="53" applyNumberFormat="1" applyFont="1" applyFill="1" applyBorder="1" applyAlignment="1">
      <alignment horizontal="left"/>
      <protection/>
    </xf>
    <xf numFmtId="0" fontId="0" fillId="33" borderId="50" xfId="53" applyFill="1" applyBorder="1">
      <alignment/>
      <protection/>
    </xf>
    <xf numFmtId="2" fontId="26" fillId="33" borderId="51" xfId="53" applyNumberFormat="1" applyFont="1" applyFill="1" applyBorder="1" applyAlignment="1">
      <alignment horizontal="left"/>
      <protection/>
    </xf>
    <xf numFmtId="2" fontId="26" fillId="33" borderId="52" xfId="53" applyNumberFormat="1" applyFont="1" applyFill="1" applyBorder="1" applyAlignment="1">
      <alignment horizontal="left"/>
      <protection/>
    </xf>
    <xf numFmtId="2" fontId="26" fillId="33" borderId="14" xfId="53" applyNumberFormat="1" applyFont="1" applyFill="1" applyBorder="1" applyAlignment="1">
      <alignment horizontal="left"/>
      <protection/>
    </xf>
    <xf numFmtId="2" fontId="26" fillId="33" borderId="49" xfId="53" applyNumberFormat="1" applyFont="1" applyFill="1" applyBorder="1" applyAlignment="1">
      <alignment horizontal="left"/>
      <protection/>
    </xf>
    <xf numFmtId="0" fontId="2" fillId="33" borderId="0" xfId="53" applyFont="1" applyFill="1">
      <alignment/>
      <protection/>
    </xf>
    <xf numFmtId="2" fontId="26" fillId="33" borderId="53" xfId="53" applyNumberFormat="1" applyFont="1" applyFill="1" applyBorder="1" applyAlignment="1">
      <alignment horizontal="left"/>
      <protection/>
    </xf>
    <xf numFmtId="2" fontId="26" fillId="33" borderId="47" xfId="53" applyNumberFormat="1" applyFont="1" applyFill="1" applyBorder="1" applyAlignment="1">
      <alignment horizontal="left"/>
      <protection/>
    </xf>
    <xf numFmtId="0" fontId="0" fillId="0" borderId="0" xfId="0" applyFont="1" applyBorder="1" applyAlignment="1">
      <alignment/>
    </xf>
    <xf numFmtId="184" fontId="0" fillId="0" borderId="0" xfId="0" applyNumberFormat="1" applyFont="1" applyFill="1" applyAlignment="1">
      <alignment horizontal="right" indent="1"/>
    </xf>
    <xf numFmtId="192" fontId="11" fillId="0" borderId="0" xfId="0" applyNumberFormat="1" applyFont="1" applyAlignment="1">
      <alignment horizontal="right"/>
    </xf>
    <xf numFmtId="0" fontId="5" fillId="0" borderId="0" xfId="0" applyFont="1" applyAlignment="1">
      <alignment horizontal="center" wrapText="1"/>
    </xf>
    <xf numFmtId="0" fontId="0" fillId="0" borderId="0" xfId="0" applyAlignment="1">
      <alignment wrapText="1"/>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Font="1" applyAlignment="1">
      <alignment horizontal="justify" vertical="top" wrapText="1"/>
    </xf>
    <xf numFmtId="0" fontId="3" fillId="0" borderId="0" xfId="0" applyFont="1" applyAlignment="1">
      <alignment horizontal="left"/>
    </xf>
    <xf numFmtId="0" fontId="0" fillId="0" borderId="0" xfId="0" applyFont="1" applyFill="1" applyAlignment="1">
      <alignment horizontal="justify" vertical="top" wrapText="1"/>
    </xf>
    <xf numFmtId="0" fontId="6" fillId="0" borderId="0" xfId="0" applyFont="1" applyAlignment="1">
      <alignment horizontal="left"/>
    </xf>
    <xf numFmtId="0" fontId="5" fillId="0" borderId="0" xfId="0" applyFont="1" applyAlignment="1">
      <alignment horizontal="left"/>
    </xf>
    <xf numFmtId="0" fontId="5" fillId="0" borderId="0" xfId="0" applyFont="1" applyAlignment="1">
      <alignment horizontal="right"/>
    </xf>
    <xf numFmtId="0" fontId="20" fillId="0" borderId="0" xfId="0" applyFont="1" applyAlignment="1">
      <alignment horizontal="center" vertical="top"/>
    </xf>
    <xf numFmtId="0" fontId="26" fillId="57" borderId="31" xfId="53" applyFont="1" applyFill="1" applyBorder="1" applyAlignment="1">
      <alignment horizontal="left"/>
      <protection/>
    </xf>
    <xf numFmtId="0" fontId="26" fillId="57" borderId="32" xfId="53" applyFont="1" applyFill="1" applyBorder="1" applyAlignment="1">
      <alignment horizontal="left"/>
      <protection/>
    </xf>
    <xf numFmtId="0" fontId="0" fillId="0" borderId="32" xfId="53" applyBorder="1" applyAlignment="1">
      <alignment horizontal="left"/>
      <protection/>
    </xf>
    <xf numFmtId="0" fontId="0" fillId="0" borderId="50" xfId="53" applyBorder="1" applyAlignment="1">
      <alignment horizontal="left"/>
      <protection/>
    </xf>
    <xf numFmtId="0" fontId="26" fillId="57" borderId="13" xfId="53" applyFont="1" applyFill="1" applyBorder="1" applyAlignment="1">
      <alignment horizontal="left"/>
      <protection/>
    </xf>
    <xf numFmtId="0" fontId="0" fillId="0" borderId="13" xfId="53" applyBorder="1" applyAlignment="1">
      <alignment horizontal="left"/>
      <protection/>
    </xf>
    <xf numFmtId="0" fontId="26" fillId="57" borderId="30" xfId="53" applyFont="1" applyFill="1" applyBorder="1" applyAlignment="1">
      <alignment horizontal="center"/>
      <protection/>
    </xf>
    <xf numFmtId="0" fontId="26" fillId="33" borderId="53" xfId="53" applyFont="1" applyFill="1" applyBorder="1" applyAlignment="1">
      <alignment horizontal="left"/>
      <protection/>
    </xf>
    <xf numFmtId="0" fontId="26" fillId="33" borderId="44" xfId="53" applyFont="1" applyFill="1" applyBorder="1" applyAlignment="1">
      <alignment horizontal="left"/>
      <protection/>
    </xf>
    <xf numFmtId="0" fontId="26" fillId="33" borderId="47" xfId="53" applyFont="1" applyFill="1" applyBorder="1" applyAlignment="1">
      <alignment horizontal="left"/>
      <protection/>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quotePrefix="1">
      <alignment horizontal="center" vertical="center" wrapText="1"/>
    </xf>
    <xf numFmtId="49" fontId="0" fillId="0" borderId="13" xfId="0" applyNumberFormat="1" applyBorder="1" applyAlignment="1">
      <alignment horizontal="center" vertical="center"/>
    </xf>
    <xf numFmtId="0" fontId="0" fillId="0" borderId="57" xfId="0" applyBorder="1" applyAlignment="1">
      <alignment horizontal="center" vertical="center" wrapText="1"/>
    </xf>
    <xf numFmtId="0" fontId="0" fillId="0" borderId="58" xfId="0" applyBorder="1" applyAlignment="1" quotePrefix="1">
      <alignment horizontal="center" vertical="center" wrapText="1"/>
    </xf>
    <xf numFmtId="49" fontId="0" fillId="0" borderId="10" xfId="0" applyNumberFormat="1" applyBorder="1" applyAlignment="1">
      <alignment horizontal="center" vertical="center"/>
    </xf>
    <xf numFmtId="49" fontId="0" fillId="0" borderId="59" xfId="0" applyNumberFormat="1" applyBorder="1" applyAlignment="1">
      <alignment horizontal="center"/>
    </xf>
    <xf numFmtId="49" fontId="0" fillId="0" borderId="42" xfId="0" applyNumberFormat="1" applyBorder="1" applyAlignment="1">
      <alignment horizontal="center"/>
    </xf>
    <xf numFmtId="49" fontId="0" fillId="0" borderId="34" xfId="0" applyNumberFormat="1" applyBorder="1" applyAlignment="1">
      <alignment horizontal="center"/>
    </xf>
    <xf numFmtId="49" fontId="0" fillId="0" borderId="0"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4" xfId="0" applyFont="1" applyBorder="1" applyAlignment="1">
      <alignment horizontal="center" vertical="center" wrapText="1"/>
    </xf>
    <xf numFmtId="0" fontId="0" fillId="0" borderId="60" xfId="0" applyBorder="1" applyAlignment="1">
      <alignment horizontal="center" vertical="center" wrapText="1"/>
    </xf>
    <xf numFmtId="0" fontId="0" fillId="0" borderId="5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61" xfId="0" applyBorder="1" applyAlignment="1">
      <alignment horizontal="center" vertical="center" wrapText="1"/>
    </xf>
    <xf numFmtId="0" fontId="0" fillId="0" borderId="27" xfId="0" applyBorder="1" applyAlignment="1">
      <alignment horizontal="center" vertical="center" wrapText="1"/>
    </xf>
    <xf numFmtId="0" fontId="0" fillId="0" borderId="62" xfId="0" applyBorder="1" applyAlignment="1">
      <alignment horizontal="center" vertical="center" wrapText="1"/>
    </xf>
    <xf numFmtId="0" fontId="0" fillId="0" borderId="26" xfId="0" applyBorder="1" applyAlignment="1">
      <alignment horizontal="center" vertical="center" wrapText="1"/>
    </xf>
    <xf numFmtId="0" fontId="0" fillId="0" borderId="58" xfId="0" applyBorder="1" applyAlignment="1">
      <alignment horizontal="center" vertical="center" wrapText="1"/>
    </xf>
    <xf numFmtId="0" fontId="0" fillId="0" borderId="63" xfId="0" applyBorder="1" applyAlignment="1">
      <alignment horizontal="center" vertical="center" wrapText="1"/>
    </xf>
    <xf numFmtId="3" fontId="0" fillId="0" borderId="64" xfId="0" applyNumberFormat="1" applyFont="1" applyBorder="1" applyAlignment="1">
      <alignment horizontal="center" vertical="center" wrapText="1"/>
    </xf>
    <xf numFmtId="0" fontId="0" fillId="0" borderId="19" xfId="0" applyBorder="1" applyAlignment="1">
      <alignment wrapText="1"/>
    </xf>
    <xf numFmtId="49" fontId="0" fillId="0" borderId="21" xfId="0" applyNumberFormat="1" applyBorder="1" applyAlignment="1">
      <alignment horizontal="center"/>
    </xf>
    <xf numFmtId="49" fontId="0" fillId="0" borderId="44" xfId="0" applyNumberFormat="1" applyBorder="1" applyAlignment="1">
      <alignment horizontal="center"/>
    </xf>
    <xf numFmtId="49" fontId="0" fillId="0" borderId="40" xfId="0" applyNumberFormat="1" applyBorder="1" applyAlignment="1">
      <alignment horizontal="center"/>
    </xf>
    <xf numFmtId="3" fontId="0" fillId="0" borderId="62" xfId="0" applyNumberFormat="1" applyFont="1" applyBorder="1" applyAlignment="1">
      <alignment horizontal="center" vertical="center" wrapText="1"/>
    </xf>
    <xf numFmtId="3" fontId="0" fillId="0" borderId="43" xfId="0" applyNumberFormat="1" applyBorder="1" applyAlignment="1">
      <alignment horizontal="center" vertical="center"/>
    </xf>
    <xf numFmtId="3" fontId="0" fillId="0" borderId="37" xfId="0" applyNumberFormat="1" applyBorder="1" applyAlignment="1">
      <alignment horizontal="center" vertical="center"/>
    </xf>
    <xf numFmtId="3" fontId="0" fillId="0" borderId="29" xfId="0" applyNumberFormat="1" applyBorder="1" applyAlignment="1">
      <alignment horizontal="center" vertical="center" wrapText="1"/>
    </xf>
    <xf numFmtId="3" fontId="0" fillId="0" borderId="24" xfId="0" applyNumberFormat="1" applyBorder="1" applyAlignment="1">
      <alignment horizontal="center" vertical="center" wrapText="1"/>
    </xf>
    <xf numFmtId="3" fontId="0" fillId="0" borderId="23" xfId="0" applyNumberFormat="1" applyBorder="1" applyAlignment="1">
      <alignment horizontal="center" vertical="center" wrapText="1"/>
    </xf>
    <xf numFmtId="3" fontId="0" fillId="0" borderId="18" xfId="0" applyNumberFormat="1" applyBorder="1" applyAlignment="1">
      <alignment horizontal="center" vertical="center" wrapText="1"/>
    </xf>
    <xf numFmtId="0" fontId="0" fillId="0" borderId="51" xfId="0" applyBorder="1" applyAlignment="1">
      <alignment horizontal="center" vertical="center" wrapText="1"/>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4" xfId="0" applyNumberFormat="1" applyBorder="1" applyAlignment="1">
      <alignment horizontal="center" vertical="center" wrapText="1"/>
    </xf>
    <xf numFmtId="3" fontId="0" fillId="0" borderId="48" xfId="0" applyNumberFormat="1" applyBorder="1" applyAlignment="1">
      <alignment horizontal="center" vertical="center" wrapText="1"/>
    </xf>
    <xf numFmtId="3" fontId="0" fillId="0" borderId="65"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65" xfId="0" applyNumberFormat="1" applyFont="1" applyBorder="1" applyAlignment="1">
      <alignment horizontal="center" vertical="center" wrapText="1"/>
    </xf>
    <xf numFmtId="3" fontId="0" fillId="0" borderId="65" xfId="0" applyNumberFormat="1" applyBorder="1" applyAlignment="1">
      <alignment horizontal="center" vertical="center"/>
    </xf>
    <xf numFmtId="3" fontId="0" fillId="0" borderId="59" xfId="0" applyNumberFormat="1" applyBorder="1" applyAlignment="1">
      <alignment horizontal="center" vertical="center"/>
    </xf>
    <xf numFmtId="3" fontId="0" fillId="0" borderId="15" xfId="0" applyNumberFormat="1" applyBorder="1" applyAlignment="1">
      <alignment horizontal="center" vertical="center"/>
    </xf>
    <xf numFmtId="3" fontId="0" fillId="0" borderId="20" xfId="0" applyNumberFormat="1" applyBorder="1" applyAlignment="1">
      <alignment horizontal="center" vertical="center"/>
    </xf>
    <xf numFmtId="0" fontId="0" fillId="0" borderId="20" xfId="0" applyBorder="1" applyAlignment="1">
      <alignment horizontal="center" vertical="center" wrapText="1"/>
    </xf>
    <xf numFmtId="3" fontId="0" fillId="0" borderId="17" xfId="0" applyNumberFormat="1" applyBorder="1" applyAlignment="1">
      <alignment horizontal="center" vertical="center"/>
    </xf>
    <xf numFmtId="3" fontId="0" fillId="0" borderId="21" xfId="0" applyNumberFormat="1" applyBorder="1" applyAlignment="1">
      <alignment horizontal="center" vertical="center"/>
    </xf>
    <xf numFmtId="49" fontId="1" fillId="0" borderId="0" xfId="0" applyNumberFormat="1" applyFont="1" applyFill="1" applyBorder="1" applyAlignment="1">
      <alignment horizontal="left" wrapText="1"/>
    </xf>
    <xf numFmtId="49" fontId="1" fillId="0" borderId="28" xfId="0" applyNumberFormat="1" applyFont="1" applyBorder="1" applyAlignment="1">
      <alignment horizontal="center" vertical="center" wrapText="1"/>
    </xf>
    <xf numFmtId="49" fontId="1" fillId="0" borderId="25"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0" fontId="1" fillId="0" borderId="15" xfId="0" applyFont="1" applyBorder="1" applyAlignment="1">
      <alignment horizontal="center" vertical="center"/>
    </xf>
    <xf numFmtId="0" fontId="1" fillId="0" borderId="20" xfId="0" applyFont="1" applyBorder="1" applyAlignment="1">
      <alignment horizontal="center" vertical="center"/>
    </xf>
    <xf numFmtId="49" fontId="16" fillId="0" borderId="0" xfId="0" applyNumberFormat="1" applyFont="1" applyAlignment="1">
      <alignment horizontal="center"/>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54" xfId="0" applyNumberFormat="1" applyFont="1" applyBorder="1" applyAlignment="1">
      <alignment horizontal="center" vertical="center" wrapText="1"/>
    </xf>
    <xf numFmtId="3" fontId="1" fillId="0" borderId="48" xfId="0" applyNumberFormat="1" applyFont="1" applyBorder="1" applyAlignment="1">
      <alignment horizontal="center" vertical="center"/>
    </xf>
    <xf numFmtId="3" fontId="1" fillId="0" borderId="65" xfId="0" applyNumberFormat="1" applyFont="1" applyBorder="1" applyAlignment="1" quotePrefix="1">
      <alignment horizontal="center" vertical="center"/>
    </xf>
    <xf numFmtId="3" fontId="1" fillId="0" borderId="65" xfId="0" applyNumberFormat="1" applyFont="1" applyBorder="1" applyAlignment="1">
      <alignment horizontal="center" vertical="center"/>
    </xf>
    <xf numFmtId="3" fontId="1" fillId="0" borderId="59" xfId="0" applyNumberFormat="1" applyFont="1" applyBorder="1" applyAlignment="1" quotePrefix="1">
      <alignment horizontal="center" vertical="center"/>
    </xf>
    <xf numFmtId="49" fontId="79" fillId="0" borderId="0" xfId="0" applyNumberFormat="1" applyFont="1" applyAlignment="1">
      <alignment horizontal="center"/>
    </xf>
    <xf numFmtId="49" fontId="76" fillId="0" borderId="11" xfId="0" applyNumberFormat="1" applyFont="1" applyBorder="1" applyAlignment="1">
      <alignment horizontal="center" vertical="center" wrapText="1"/>
    </xf>
    <xf numFmtId="49" fontId="76" fillId="0" borderId="12" xfId="0" applyNumberFormat="1" applyFont="1" applyBorder="1" applyAlignment="1">
      <alignment horizontal="center" vertical="center" wrapText="1"/>
    </xf>
    <xf numFmtId="49" fontId="76" fillId="0" borderId="54" xfId="0" applyNumberFormat="1" applyFont="1" applyBorder="1" applyAlignment="1">
      <alignment horizontal="center" vertical="center" wrapText="1"/>
    </xf>
    <xf numFmtId="3" fontId="1" fillId="0" borderId="48" xfId="0" applyNumberFormat="1" applyFont="1" applyBorder="1" applyAlignment="1">
      <alignment horizontal="center" vertical="center" wrapText="1"/>
    </xf>
    <xf numFmtId="3" fontId="1" fillId="0" borderId="65" xfId="0" applyNumberFormat="1" applyFont="1" applyBorder="1" applyAlignment="1">
      <alignment horizontal="center" vertical="center" wrapText="1"/>
    </xf>
    <xf numFmtId="3" fontId="1" fillId="0" borderId="28"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1" fillId="0" borderId="59" xfId="0" applyNumberFormat="1" applyFont="1" applyBorder="1" applyAlignment="1">
      <alignment horizontal="center" vertical="center"/>
    </xf>
    <xf numFmtId="3" fontId="1" fillId="0" borderId="15" xfId="0" applyNumberFormat="1" applyFont="1" applyBorder="1" applyAlignment="1">
      <alignment horizontal="center" vertical="center"/>
    </xf>
    <xf numFmtId="3" fontId="1" fillId="0" borderId="20" xfId="0" applyNumberFormat="1" applyFont="1" applyBorder="1" applyAlignment="1">
      <alignment horizontal="center" vertical="center"/>
    </xf>
    <xf numFmtId="0" fontId="1" fillId="0" borderId="20" xfId="0" applyFont="1" applyBorder="1" applyAlignment="1">
      <alignment horizontal="center" vertical="center" wrapText="1"/>
    </xf>
    <xf numFmtId="3" fontId="1" fillId="0" borderId="17" xfId="0" applyNumberFormat="1" applyFont="1" applyBorder="1" applyAlignment="1">
      <alignment horizontal="center" vertical="center"/>
    </xf>
    <xf numFmtId="3" fontId="1" fillId="0" borderId="21" xfId="0" applyNumberFormat="1" applyFont="1" applyBorder="1" applyAlignment="1">
      <alignment horizontal="center" vertical="center"/>
    </xf>
    <xf numFmtId="3" fontId="0" fillId="0" borderId="65" xfId="0" applyNumberFormat="1" applyFont="1" applyBorder="1" applyAlignment="1">
      <alignment horizontal="center" vertical="center" wrapText="1"/>
    </xf>
    <xf numFmtId="49" fontId="0" fillId="0" borderId="62"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66"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10" xfId="0" applyNumberFormat="1" applyBorder="1" applyAlignment="1">
      <alignment horizontal="center" vertical="center" wrapText="1"/>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0" xfId="0" applyAlignment="1">
      <alignment/>
    </xf>
    <xf numFmtId="0" fontId="0" fillId="0" borderId="20" xfId="0" applyBorder="1" applyAlignment="1">
      <alignment horizontal="center" vertical="center"/>
    </xf>
    <xf numFmtId="0" fontId="0" fillId="0" borderId="43" xfId="0" applyBorder="1" applyAlignment="1">
      <alignment horizontal="center" vertical="center"/>
    </xf>
    <xf numFmtId="0" fontId="0" fillId="0" borderId="37" xfId="0" applyBorder="1" applyAlignment="1">
      <alignment horizontal="center" vertical="center"/>
    </xf>
    <xf numFmtId="3" fontId="0" fillId="0" borderId="42" xfId="0" applyNumberFormat="1" applyBorder="1" applyAlignment="1">
      <alignment horizontal="center" vertical="center"/>
    </xf>
    <xf numFmtId="0" fontId="0" fillId="0" borderId="42" xfId="0" applyBorder="1" applyAlignment="1">
      <alignment/>
    </xf>
    <xf numFmtId="49" fontId="0" fillId="0" borderId="13" xfId="0" applyNumberFormat="1" applyFont="1" applyBorder="1" applyAlignment="1">
      <alignment horizontal="center" vertical="center" wrapText="1"/>
    </xf>
    <xf numFmtId="0" fontId="0" fillId="0" borderId="11" xfId="0" applyBorder="1" applyAlignment="1">
      <alignment horizontal="center" vertical="center" wrapText="1"/>
    </xf>
    <xf numFmtId="49" fontId="0" fillId="0" borderId="63" xfId="0" applyNumberFormat="1" applyBorder="1" applyAlignment="1">
      <alignment horizontal="center" vertical="center" wrapText="1"/>
    </xf>
    <xf numFmtId="49" fontId="0" fillId="0" borderId="26"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4" fillId="0" borderId="0" xfId="0" applyNumberFormat="1" applyFont="1" applyAlignment="1">
      <alignment horizontal="center"/>
    </xf>
    <xf numFmtId="49" fontId="0" fillId="0" borderId="24"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60" xfId="0" applyNumberFormat="1" applyBorder="1" applyAlignment="1">
      <alignment horizontal="center" vertical="center" wrapText="1"/>
    </xf>
    <xf numFmtId="49" fontId="2" fillId="0" borderId="0" xfId="0" applyNumberFormat="1" applyFont="1" applyAlignment="1">
      <alignment horizontal="center"/>
    </xf>
    <xf numFmtId="3" fontId="0" fillId="0" borderId="45" xfId="0" applyNumberFormat="1" applyBorder="1" applyAlignment="1">
      <alignment horizontal="center" vertical="center"/>
    </xf>
    <xf numFmtId="3" fontId="0" fillId="0" borderId="42" xfId="0" applyNumberFormat="1" applyBorder="1" applyAlignment="1" quotePrefix="1">
      <alignment horizontal="center" vertical="center"/>
    </xf>
    <xf numFmtId="0" fontId="0" fillId="0" borderId="34" xfId="0" applyBorder="1" applyAlignment="1">
      <alignment/>
    </xf>
    <xf numFmtId="184" fontId="0" fillId="0" borderId="63" xfId="0" applyNumberFormat="1" applyFont="1" applyBorder="1" applyAlignment="1">
      <alignment horizontal="center" vertical="center" wrapText="1"/>
    </xf>
    <xf numFmtId="0" fontId="0" fillId="0" borderId="67" xfId="0" applyBorder="1" applyAlignment="1">
      <alignment/>
    </xf>
    <xf numFmtId="184" fontId="0" fillId="0" borderId="26" xfId="0" applyNumberFormat="1" applyBorder="1" applyAlignment="1">
      <alignment horizontal="center" vertical="center" wrapText="1"/>
    </xf>
    <xf numFmtId="0" fontId="0" fillId="0" borderId="0" xfId="0" applyBorder="1" applyAlignment="1">
      <alignment/>
    </xf>
    <xf numFmtId="184" fontId="0" fillId="0" borderId="22" xfId="0" applyNumberFormat="1" applyBorder="1" applyAlignment="1">
      <alignment horizontal="center" vertical="center" wrapText="1"/>
    </xf>
    <xf numFmtId="0" fontId="0" fillId="0" borderId="10" xfId="0" applyBorder="1" applyAlignment="1">
      <alignment/>
    </xf>
    <xf numFmtId="184" fontId="0" fillId="0" borderId="63" xfId="0" applyNumberFormat="1" applyBorder="1" applyAlignment="1">
      <alignment horizontal="center" vertical="center" wrapText="1"/>
    </xf>
    <xf numFmtId="0" fontId="0" fillId="0" borderId="64" xfId="0" applyBorder="1" applyAlignment="1">
      <alignment horizontal="center" vertical="center" wrapText="1"/>
    </xf>
    <xf numFmtId="49" fontId="0" fillId="0" borderId="68" xfId="0" applyNumberFormat="1" applyBorder="1" applyAlignment="1">
      <alignment horizontal="center" vertical="center" wrapText="1"/>
    </xf>
    <xf numFmtId="49" fontId="0" fillId="0" borderId="56" xfId="0" applyNumberFormat="1" applyBorder="1" applyAlignment="1">
      <alignment horizontal="center" vertical="center" wrapText="1"/>
    </xf>
    <xf numFmtId="49" fontId="0" fillId="0" borderId="69" xfId="0" applyNumberFormat="1" applyBorder="1" applyAlignment="1">
      <alignment horizontal="center" vertical="center" wrapText="1"/>
    </xf>
    <xf numFmtId="49" fontId="2" fillId="0" borderId="26" xfId="0" applyNumberFormat="1" applyFont="1" applyBorder="1" applyAlignment="1">
      <alignment horizontal="left" wrapText="1"/>
    </xf>
    <xf numFmtId="49" fontId="2" fillId="0" borderId="12" xfId="0" applyNumberFormat="1" applyFont="1" applyBorder="1" applyAlignment="1">
      <alignment horizontal="left" wrapText="1"/>
    </xf>
    <xf numFmtId="49" fontId="0" fillId="0" borderId="13" xfId="0" applyNumberFormat="1" applyFont="1" applyBorder="1" applyAlignment="1">
      <alignment horizontal="center" vertical="center" wrapText="1"/>
    </xf>
    <xf numFmtId="49" fontId="0" fillId="0" borderId="57" xfId="0" applyNumberFormat="1" applyFont="1" applyBorder="1" applyAlignment="1">
      <alignment horizontal="center" vertical="center" wrapText="1"/>
    </xf>
    <xf numFmtId="185" fontId="0" fillId="0" borderId="0" xfId="0" applyNumberFormat="1" applyAlignment="1">
      <alignment/>
    </xf>
    <xf numFmtId="49" fontId="0" fillId="0" borderId="0" xfId="0" applyNumberFormat="1" applyAlignment="1">
      <alignment/>
    </xf>
    <xf numFmtId="49" fontId="0" fillId="0" borderId="63" xfId="0" applyNumberFormat="1" applyFont="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65" xfId="0" applyBorder="1" applyAlignment="1">
      <alignment horizontal="center" vertical="center"/>
    </xf>
    <xf numFmtId="0" fontId="0" fillId="0" borderId="65" xfId="0" applyFont="1" applyBorder="1" applyAlignment="1">
      <alignment horizontal="center" vertical="center"/>
    </xf>
    <xf numFmtId="0" fontId="0" fillId="0" borderId="59" xfId="0" applyBorder="1" applyAlignment="1">
      <alignment horizontal="center" vertical="center"/>
    </xf>
    <xf numFmtId="0" fontId="0" fillId="0" borderId="20" xfId="0" applyFont="1" applyBorder="1" applyAlignment="1">
      <alignment horizontal="center" vertical="center" wrapText="1"/>
    </xf>
    <xf numFmtId="0" fontId="0" fillId="0" borderId="15" xfId="0" applyBorder="1" applyAlignment="1">
      <alignment horizontal="center" vertical="center" wrapText="1"/>
    </xf>
    <xf numFmtId="0" fontId="0" fillId="0" borderId="34" xfId="0" applyFont="1" applyBorder="1" applyAlignment="1">
      <alignment horizontal="center" vertical="center" wrapText="1"/>
    </xf>
    <xf numFmtId="0" fontId="0" fillId="0" borderId="37" xfId="0" applyBorder="1" applyAlignment="1">
      <alignment horizontal="center" vertical="center" wrapText="1"/>
    </xf>
    <xf numFmtId="0" fontId="0" fillId="0" borderId="15" xfId="0" applyFont="1"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0" fillId="0" borderId="11" xfId="0" applyFont="1" applyBorder="1" applyAlignment="1">
      <alignment horizontal="center" vertical="center" wrapText="1"/>
    </xf>
    <xf numFmtId="0" fontId="0" fillId="0" borderId="15" xfId="0" applyBorder="1" applyAlignment="1">
      <alignment horizontal="center" vertical="center"/>
    </xf>
    <xf numFmtId="0" fontId="0" fillId="0" borderId="15" xfId="0" applyFont="1" applyBorder="1" applyAlignment="1">
      <alignment horizontal="center" vertical="center" wrapText="1"/>
    </xf>
    <xf numFmtId="0" fontId="0" fillId="0" borderId="48" xfId="0" applyBorder="1" applyAlignment="1">
      <alignment horizontal="center" vertical="center" wrapText="1"/>
    </xf>
    <xf numFmtId="0" fontId="0" fillId="0" borderId="28" xfId="0" applyBorder="1" applyAlignment="1">
      <alignment horizontal="center" vertical="center" wrapText="1"/>
    </xf>
    <xf numFmtId="0" fontId="0" fillId="0" borderId="65" xfId="0" applyFont="1" applyBorder="1" applyAlignment="1">
      <alignment horizontal="center" vertical="center"/>
    </xf>
    <xf numFmtId="0" fontId="0" fillId="0" borderId="25" xfId="0"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367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6"/>
          <c:y val="0.11675"/>
          <c:w val="0.9305"/>
          <c:h val="0.77125"/>
        </c:manualLayout>
      </c:layout>
      <c:barChart>
        <c:barDir val="col"/>
        <c:grouping val="clustered"/>
        <c:varyColors val="0"/>
        <c:ser>
          <c:idx val="0"/>
          <c:order val="0"/>
          <c:tx>
            <c:strRef>
              <c:f>Daten!$C$6</c:f>
              <c:strCache>
                <c:ptCount val="1"/>
                <c:pt idx="0">
                  <c:v> 2011</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914.2</c:v>
                </c:pt>
                <c:pt idx="1">
                  <c:v>1028.5</c:v>
                </c:pt>
                <c:pt idx="2">
                  <c:v>1130</c:v>
                </c:pt>
                <c:pt idx="3">
                  <c:v>1021</c:v>
                </c:pt>
                <c:pt idx="4">
                  <c:v>1075.6</c:v>
                </c:pt>
                <c:pt idx="5">
                  <c:v>1056.5</c:v>
                </c:pt>
                <c:pt idx="6">
                  <c:v>1037.3</c:v>
                </c:pt>
                <c:pt idx="7">
                  <c:v>1034.6</c:v>
                </c:pt>
                <c:pt idx="8">
                  <c:v>1162.5</c:v>
                </c:pt>
                <c:pt idx="9">
                  <c:v>1048.1</c:v>
                </c:pt>
                <c:pt idx="10">
                  <c:v>1157.5</c:v>
                </c:pt>
                <c:pt idx="11">
                  <c:v>953.2</c:v>
                </c:pt>
              </c:numCache>
            </c:numRef>
          </c:val>
        </c:ser>
        <c:ser>
          <c:idx val="1"/>
          <c:order val="1"/>
          <c:tx>
            <c:strRef>
              <c:f>Daten!$D$6</c:f>
              <c:strCache>
                <c:ptCount val="1"/>
                <c:pt idx="0">
                  <c:v> 2012</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1048.1</c:v>
                </c:pt>
                <c:pt idx="1">
                  <c:v>1138.3</c:v>
                </c:pt>
                <c:pt idx="2">
                  <c:v>1095.3</c:v>
                </c:pt>
                <c:pt idx="3">
                  <c:v>1000.6</c:v>
                </c:pt>
                <c:pt idx="4">
                  <c:v>1068.4</c:v>
                </c:pt>
                <c:pt idx="5">
                  <c:v>1118</c:v>
                </c:pt>
                <c:pt idx="6">
                  <c:v>1070.6</c:v>
                </c:pt>
                <c:pt idx="7">
                  <c:v>1007.4</c:v>
                </c:pt>
                <c:pt idx="8">
                  <c:v>993.8</c:v>
                </c:pt>
                <c:pt idx="9">
                  <c:v>1094.7</c:v>
                </c:pt>
                <c:pt idx="10">
                  <c:v>1129.5</c:v>
                </c:pt>
                <c:pt idx="11">
                  <c:v>890.5</c:v>
                </c:pt>
              </c:numCache>
            </c:numRef>
          </c:val>
        </c:ser>
        <c:axId val="20503127"/>
        <c:axId val="50310416"/>
      </c:barChart>
      <c:catAx>
        <c:axId val="2050312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0310416"/>
        <c:crosses val="autoZero"/>
        <c:auto val="1"/>
        <c:lblOffset val="100"/>
        <c:tickLblSkip val="1"/>
        <c:noMultiLvlLbl val="0"/>
      </c:catAx>
      <c:valAx>
        <c:axId val="50310416"/>
        <c:scaling>
          <c:orientation val="minMax"/>
          <c:max val="120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0503127"/>
        <c:crossesAt val="1"/>
        <c:crossBetween val="between"/>
        <c:dispUnits/>
        <c:majorUnit val="100"/>
      </c:valAx>
      <c:spPr>
        <a:noFill/>
        <a:ln w="12700">
          <a:solidFill>
            <a:srgbClr val="000000"/>
          </a:solidFill>
        </a:ln>
      </c:spPr>
    </c:plotArea>
    <c:legend>
      <c:legendPos val="b"/>
      <c:layout>
        <c:manualLayout>
          <c:xMode val="edge"/>
          <c:yMode val="edge"/>
          <c:x val="0.3885"/>
          <c:y val="0.90025"/>
          <c:w val="0.2585"/>
          <c:h val="0.044"/>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0775"/>
          <c:y val="-0.005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6"/>
          <c:y val="0.06175"/>
          <c:w val="0.94875"/>
          <c:h val="0.863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Daten!$B$96:$B$121</c:f>
              <c:numCache>
                <c:ptCount val="26"/>
                <c:pt idx="0">
                  <c:v>228</c:v>
                </c:pt>
                <c:pt idx="1">
                  <c:v>134</c:v>
                </c:pt>
                <c:pt idx="2">
                  <c:v>164</c:v>
                </c:pt>
                <c:pt idx="3">
                  <c:v>199</c:v>
                </c:pt>
                <c:pt idx="4">
                  <c:v>7</c:v>
                </c:pt>
                <c:pt idx="5">
                  <c:v>36</c:v>
                </c:pt>
                <c:pt idx="6">
                  <c:v>10</c:v>
                </c:pt>
                <c:pt idx="7">
                  <c:v>29</c:v>
                </c:pt>
                <c:pt idx="8">
                  <c:v>121</c:v>
                </c:pt>
                <c:pt idx="9">
                  <c:v>48</c:v>
                </c:pt>
                <c:pt idx="10">
                  <c:v>18</c:v>
                </c:pt>
                <c:pt idx="11">
                  <c:v>179</c:v>
                </c:pt>
                <c:pt idx="12">
                  <c:v>98</c:v>
                </c:pt>
                <c:pt idx="13">
                  <c:v>14</c:v>
                </c:pt>
                <c:pt idx="14">
                  <c:v>0</c:v>
                </c:pt>
                <c:pt idx="15">
                  <c:v>5</c:v>
                </c:pt>
                <c:pt idx="16">
                  <c:v>4</c:v>
                </c:pt>
                <c:pt idx="17">
                  <c:v>14</c:v>
                </c:pt>
                <c:pt idx="18">
                  <c:v>150</c:v>
                </c:pt>
                <c:pt idx="19">
                  <c:v>165</c:v>
                </c:pt>
                <c:pt idx="20">
                  <c:v>56</c:v>
                </c:pt>
                <c:pt idx="21">
                  <c:v>187</c:v>
                </c:pt>
                <c:pt idx="22">
                  <c:v>32</c:v>
                </c:pt>
                <c:pt idx="23">
                  <c:v>7</c:v>
                </c:pt>
                <c:pt idx="24">
                  <c:v>17</c:v>
                </c:pt>
                <c:pt idx="25">
                  <c:v>1</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107</c:v>
                </c:pt>
                <c:pt idx="1">
                  <c:v>129</c:v>
                </c:pt>
                <c:pt idx="2">
                  <c:v>186</c:v>
                </c:pt>
                <c:pt idx="3">
                  <c:v>154</c:v>
                </c:pt>
                <c:pt idx="4">
                  <c:v>11</c:v>
                </c:pt>
                <c:pt idx="5">
                  <c:v>36</c:v>
                </c:pt>
                <c:pt idx="6">
                  <c:v>4</c:v>
                </c:pt>
                <c:pt idx="7">
                  <c:v>15</c:v>
                </c:pt>
                <c:pt idx="8">
                  <c:v>101</c:v>
                </c:pt>
                <c:pt idx="9">
                  <c:v>32</c:v>
                </c:pt>
                <c:pt idx="10">
                  <c:v>12</c:v>
                </c:pt>
                <c:pt idx="11">
                  <c:v>118</c:v>
                </c:pt>
                <c:pt idx="12">
                  <c:v>96</c:v>
                </c:pt>
                <c:pt idx="13">
                  <c:v>34</c:v>
                </c:pt>
                <c:pt idx="14">
                  <c:v>0</c:v>
                </c:pt>
                <c:pt idx="15">
                  <c:v>1</c:v>
                </c:pt>
                <c:pt idx="16">
                  <c:v>2</c:v>
                </c:pt>
                <c:pt idx="17">
                  <c:v>10</c:v>
                </c:pt>
                <c:pt idx="18">
                  <c:v>131</c:v>
                </c:pt>
                <c:pt idx="19">
                  <c:v>114</c:v>
                </c:pt>
                <c:pt idx="20">
                  <c:v>37</c:v>
                </c:pt>
                <c:pt idx="21">
                  <c:v>46</c:v>
                </c:pt>
                <c:pt idx="22">
                  <c:v>39</c:v>
                </c:pt>
                <c:pt idx="23">
                  <c:v>7</c:v>
                </c:pt>
                <c:pt idx="24">
                  <c:v>13</c:v>
                </c:pt>
                <c:pt idx="25">
                  <c:v>0</c:v>
                </c:pt>
              </c:numCache>
            </c:numRef>
          </c:val>
        </c:ser>
        <c:axId val="34587533"/>
        <c:axId val="42852342"/>
      </c:barChart>
      <c:catAx>
        <c:axId val="34587533"/>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2852342"/>
        <c:crosses val="autoZero"/>
        <c:auto val="1"/>
        <c:lblOffset val="100"/>
        <c:tickLblSkip val="1"/>
        <c:noMultiLvlLbl val="0"/>
      </c:catAx>
      <c:valAx>
        <c:axId val="42852342"/>
        <c:scaling>
          <c:orientation val="minMax"/>
          <c:max val="25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587533"/>
        <c:crosses val="max"/>
        <c:crossBetween val="between"/>
        <c:dispUnits/>
        <c:majorUnit val="25"/>
      </c:valAx>
      <c:spPr>
        <a:noFill/>
        <a:ln w="12700">
          <a:solidFill>
            <a:srgbClr val="000000"/>
          </a:solidFill>
        </a:ln>
      </c:spPr>
    </c:plotArea>
    <c:legend>
      <c:legendPos val="b"/>
      <c:layout>
        <c:manualLayout>
          <c:xMode val="edge"/>
          <c:yMode val="edge"/>
          <c:x val="0.467"/>
          <c:y val="0.9575"/>
          <c:w val="0.271"/>
          <c:h val="0.020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61736339"/>
        <c:axId val="18756140"/>
      </c:barChart>
      <c:catAx>
        <c:axId val="61736339"/>
        <c:scaling>
          <c:orientation val="minMax"/>
        </c:scaling>
        <c:axPos val="b"/>
        <c:delete val="0"/>
        <c:numFmt formatCode="General" sourceLinked="1"/>
        <c:majorTickMark val="cross"/>
        <c:minorTickMark val="none"/>
        <c:tickLblPos val="nextTo"/>
        <c:spPr>
          <a:ln w="3175">
            <a:solidFill>
              <a:srgbClr val="000000"/>
            </a:solidFill>
          </a:ln>
        </c:spPr>
        <c:crossAx val="18756140"/>
        <c:crosses val="autoZero"/>
        <c:auto val="1"/>
        <c:lblOffset val="100"/>
        <c:tickLblSkip val="1"/>
        <c:noMultiLvlLbl val="0"/>
      </c:catAx>
      <c:valAx>
        <c:axId val="18756140"/>
        <c:scaling>
          <c:orientation val="minMax"/>
        </c:scaling>
        <c:axPos val="l"/>
        <c:delete val="0"/>
        <c:numFmt formatCode="General" sourceLinked="1"/>
        <c:majorTickMark val="cross"/>
        <c:minorTickMark val="none"/>
        <c:tickLblPos val="nextTo"/>
        <c:spPr>
          <a:ln w="3175">
            <a:solidFill>
              <a:srgbClr val="000000"/>
            </a:solidFill>
          </a:ln>
        </c:spPr>
        <c:crossAx val="61736339"/>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'[1]Daten'!$B$20</c:f>
        </c:strRef>
      </c:tx>
      <c:layout>
        <c:manualLayout>
          <c:xMode val="factor"/>
          <c:yMode val="factor"/>
          <c:x val="0.036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6"/>
          <c:y val="0.1155"/>
          <c:w val="0.9305"/>
          <c:h val="0.77675"/>
        </c:manualLayout>
      </c:layout>
      <c:barChart>
        <c:barDir val="col"/>
        <c:grouping val="clustered"/>
        <c:varyColors val="0"/>
        <c:ser>
          <c:idx val="0"/>
          <c:order val="0"/>
          <c:tx>
            <c:strRef>
              <c:f>'[1]Daten'!$C$21</c:f>
              <c:strCache>
                <c:ptCount val="1"/>
                <c:pt idx="0">
                  <c:v>2011</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'[1]Daten'!$C$22:$C$33</c:f>
              <c:numCache>
                <c:ptCount val="12"/>
                <c:pt idx="0">
                  <c:v>649.5</c:v>
                </c:pt>
                <c:pt idx="1">
                  <c:v>646.7</c:v>
                </c:pt>
                <c:pt idx="2">
                  <c:v>697</c:v>
                </c:pt>
                <c:pt idx="3">
                  <c:v>636.9</c:v>
                </c:pt>
                <c:pt idx="4">
                  <c:v>680</c:v>
                </c:pt>
                <c:pt idx="5">
                  <c:v>669</c:v>
                </c:pt>
                <c:pt idx="6">
                  <c:v>674.9</c:v>
                </c:pt>
                <c:pt idx="7">
                  <c:v>630.2</c:v>
                </c:pt>
                <c:pt idx="8">
                  <c:v>701.7</c:v>
                </c:pt>
                <c:pt idx="9">
                  <c:v>656.4</c:v>
                </c:pt>
                <c:pt idx="10">
                  <c:v>700.9</c:v>
                </c:pt>
                <c:pt idx="11">
                  <c:v>652.3</c:v>
                </c:pt>
              </c:numCache>
            </c:numRef>
          </c:val>
        </c:ser>
        <c:ser>
          <c:idx val="1"/>
          <c:order val="1"/>
          <c:tx>
            <c:strRef>
              <c:f>'[1]Daten'!$D$21</c:f>
              <c:strCache>
                <c:ptCount val="1"/>
                <c:pt idx="0">
                  <c:v>2012</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'[1]Daten'!$D$22:$D$33</c:f>
              <c:numCache>
                <c:ptCount val="12"/>
                <c:pt idx="0">
                  <c:v>682.7</c:v>
                </c:pt>
                <c:pt idx="1">
                  <c:v>701.4</c:v>
                </c:pt>
                <c:pt idx="2">
                  <c:v>679.3</c:v>
                </c:pt>
                <c:pt idx="3">
                  <c:v>670.7</c:v>
                </c:pt>
                <c:pt idx="4">
                  <c:v>683.7</c:v>
                </c:pt>
                <c:pt idx="5">
                  <c:v>715.8</c:v>
                </c:pt>
                <c:pt idx="6">
                  <c:v>729.4</c:v>
                </c:pt>
                <c:pt idx="7">
                  <c:v>684.2</c:v>
                </c:pt>
                <c:pt idx="8">
                  <c:v>675.4</c:v>
                </c:pt>
                <c:pt idx="9">
                  <c:v>702.6</c:v>
                </c:pt>
                <c:pt idx="10">
                  <c:v>646.5</c:v>
                </c:pt>
                <c:pt idx="11">
                  <c:v>586.2</c:v>
                </c:pt>
              </c:numCache>
            </c:numRef>
          </c:val>
        </c:ser>
        <c:axId val="50140561"/>
        <c:axId val="48611866"/>
      </c:barChart>
      <c:catAx>
        <c:axId val="5014056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8611866"/>
        <c:crosses val="autoZero"/>
        <c:auto val="1"/>
        <c:lblOffset val="100"/>
        <c:tickLblSkip val="1"/>
        <c:noMultiLvlLbl val="0"/>
      </c:catAx>
      <c:valAx>
        <c:axId val="48611866"/>
        <c:scaling>
          <c:orientation val="minMax"/>
          <c:max val="120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0140561"/>
        <c:crossesAt val="1"/>
        <c:crossBetween val="between"/>
        <c:dispUnits/>
        <c:majorUnit val="100"/>
      </c:valAx>
      <c:spPr>
        <a:noFill/>
        <a:ln w="12700">
          <a:solidFill>
            <a:srgbClr val="000000"/>
          </a:solidFill>
        </a:ln>
      </c:spPr>
    </c:plotArea>
    <c:legend>
      <c:legendPos val="b"/>
      <c:layout>
        <c:manualLayout>
          <c:xMode val="edge"/>
          <c:yMode val="edge"/>
          <c:x val="0.3885"/>
          <c:y val="0.90275"/>
          <c:w val="0.2585"/>
          <c:h val="0.046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00725"/>
          <c:w val="0.93925"/>
          <c:h val="0.9655"/>
        </c:manualLayout>
      </c:layout>
      <c:barChart>
        <c:barDir val="col"/>
        <c:grouping val="clustered"/>
        <c:varyColors val="0"/>
        <c:axId val="54105917"/>
        <c:axId val="17191206"/>
      </c:barChart>
      <c:catAx>
        <c:axId val="54105917"/>
        <c:scaling>
          <c:orientation val="minMax"/>
        </c:scaling>
        <c:axPos val="b"/>
        <c:delete val="0"/>
        <c:numFmt formatCode="General" sourceLinked="1"/>
        <c:majorTickMark val="cross"/>
        <c:minorTickMark val="none"/>
        <c:tickLblPos val="nextTo"/>
        <c:spPr>
          <a:ln w="3175">
            <a:solidFill>
              <a:srgbClr val="000000"/>
            </a:solidFill>
          </a:ln>
        </c:spPr>
        <c:crossAx val="17191206"/>
        <c:crosses val="autoZero"/>
        <c:auto val="1"/>
        <c:lblOffset val="100"/>
        <c:tickLblSkip val="1"/>
        <c:noMultiLvlLbl val="0"/>
      </c:catAx>
      <c:valAx>
        <c:axId val="17191206"/>
        <c:scaling>
          <c:orientation val="minMax"/>
          <c:max val="1200"/>
        </c:scaling>
        <c:axPos val="l"/>
        <c:delete val="0"/>
        <c:numFmt formatCode="General" sourceLinked="1"/>
        <c:majorTickMark val="cross"/>
        <c:minorTickMark val="none"/>
        <c:tickLblPos val="nextTo"/>
        <c:spPr>
          <a:ln w="3175">
            <a:solidFill>
              <a:srgbClr val="000000"/>
            </a:solidFill>
          </a:ln>
        </c:spPr>
        <c:crossAx val="5410591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06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5"/>
          <c:y val="0.21125"/>
          <c:w val="0.433"/>
          <c:h val="0.65375"/>
        </c:manualLayout>
      </c:layout>
      <c:pieChart>
        <c:varyColors val="1"/>
        <c:ser>
          <c:idx val="0"/>
          <c:order val="0"/>
          <c:tx>
            <c:strRef>
              <c:f>Daten!$B$38</c:f>
              <c:strCache>
                <c:ptCount val="1"/>
                <c:pt idx="0">
                  <c:v>        3. Ausfuhr von ausgewählten Enderzeugnissen im 4. Vierteljahr 2012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008000"/>
              </a:solidFill>
              <a:ln w="12700">
                <a:solidFill>
                  <a:srgbClr val="000000"/>
                </a:solidFill>
              </a:ln>
            </c:spPr>
          </c:dPt>
          <c:dPt>
            <c:idx val="2"/>
            <c:spPr>
              <a:solidFill>
                <a:srgbClr val="FF6600"/>
              </a:solidFill>
              <a:ln w="12700">
                <a:solidFill>
                  <a:srgbClr val="000000"/>
                </a:solidFill>
              </a:ln>
            </c:spPr>
          </c:dPt>
          <c:dPt>
            <c:idx val="3"/>
            <c:spPr>
              <a:solidFill>
                <a:srgbClr val="595959"/>
              </a:solidFill>
              <a:ln w="12700">
                <a:solidFill>
                  <a:srgbClr val="000000"/>
                </a:solidFill>
              </a:ln>
            </c:spPr>
          </c:dPt>
          <c:dPt>
            <c:idx val="4"/>
            <c:spPr>
              <a:solidFill>
                <a:srgbClr val="FFCC00"/>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pharmazeutische Erzeugnisse</c:v>
                  </c:pt>
                  <c:pt idx="2">
                    <c:v> Waren aus Kunststoffen</c:v>
                  </c:pt>
                  <c:pt idx="3">
                    <c:v> mess-, steuerungs- und regelungstechnische</c:v>
                  </c:pt>
                  <c:pt idx="4">
                    <c:v> Werkzeugmaschinen</c:v>
                  </c:pt>
                  <c:pt idx="5">
                    <c:v> sonstige Enderzeugnisse                                   </c:v>
                  </c:pt>
                </c:lvl>
                <c:lvl>
                  <c:pt idx="3">
                    <c:v>  Erzeugnisse</c:v>
                  </c:pt>
                </c:lvl>
              </c:multiLvlStrCache>
            </c:multiLvlStrRef>
          </c:cat>
          <c:val>
            <c:numRef>
              <c:f>(Daten!$E$39:$E$43,Daten!$E$45)</c:f>
              <c:numCache>
                <c:ptCount val="6"/>
                <c:pt idx="0">
                  <c:v>368997490</c:v>
                </c:pt>
                <c:pt idx="1">
                  <c:v>177635442</c:v>
                </c:pt>
                <c:pt idx="2">
                  <c:v>152641219</c:v>
                </c:pt>
                <c:pt idx="3">
                  <c:v>149469482</c:v>
                </c:pt>
                <c:pt idx="4">
                  <c:v>145397198</c:v>
                </c:pt>
                <c:pt idx="5">
                  <c:v>1349158586</c:v>
                </c:pt>
              </c:numCache>
            </c:numRef>
          </c:val>
        </c:ser>
      </c:pieChart>
      <c:spPr>
        <a:noFill/>
        <a:ln>
          <a:noFill/>
        </a:ln>
      </c:spPr>
    </c:plotArea>
    <c:legend>
      <c:legendPos val="r"/>
      <c:layout>
        <c:manualLayout>
          <c:xMode val="edge"/>
          <c:yMode val="edge"/>
          <c:x val="0.559"/>
          <c:y val="0.283"/>
          <c:w val="0.4335"/>
          <c:h val="0.51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'[1]Daten'!$B$47</c:f>
        </c:strRef>
      </c:tx>
      <c:layout>
        <c:manualLayout>
          <c:xMode val="factor"/>
          <c:yMode val="factor"/>
          <c:x val="0.004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5"/>
          <c:y val="0.22475"/>
          <c:w val="0.433"/>
          <c:h val="0.64075"/>
        </c:manualLayout>
      </c:layout>
      <c:pieChart>
        <c:varyColors val="1"/>
        <c:ser>
          <c:idx val="0"/>
          <c:order val="0"/>
          <c:tx>
            <c:strRef>
              <c:f>'[1]Daten'!$B$47</c:f>
              <c:strCache>
                <c:ptCount val="1"/>
                <c:pt idx="0">
                  <c:v>        4. Einfuhr von ausgewählten Enderzeugnissen im 4. Vierteljahr 2012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00B0F0"/>
              </a:solidFill>
              <a:ln w="12700">
                <a:solidFill>
                  <a:srgbClr val="000000"/>
                </a:solidFill>
              </a:ln>
            </c:spPr>
          </c:dPt>
          <c:dPt>
            <c:idx val="2"/>
            <c:spPr>
              <a:solidFill>
                <a:srgbClr val="663300"/>
              </a:solidFill>
              <a:ln w="12700">
                <a:solidFill>
                  <a:srgbClr val="000000"/>
                </a:solidFill>
              </a:ln>
            </c:spPr>
          </c:dPt>
          <c:dPt>
            <c:idx val="3"/>
            <c:spPr>
              <a:solidFill>
                <a:srgbClr val="FF6600"/>
              </a:solidFill>
              <a:ln w="12700">
                <a:solidFill>
                  <a:srgbClr val="000000"/>
                </a:solidFill>
              </a:ln>
            </c:spPr>
          </c:dPt>
          <c:dPt>
            <c:idx val="4"/>
            <c:spPr>
              <a:solidFill>
                <a:srgbClr val="BFBFBF"/>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(Daten!$B$48,Daten!$B$49,Daten!$B$50,Daten!$B$51,Daten!$B$52,Daten!$B$54)</c:f>
              <c:strCache>
                <c:ptCount val="6"/>
                <c:pt idx="0">
                  <c:v> Fahrgestelle, Karosserien, Motoren für Kfz</c:v>
                </c:pt>
                <c:pt idx="1">
                  <c:v> Luftfahrzeuge</c:v>
                </c:pt>
                <c:pt idx="2">
                  <c:v> Möbel  </c:v>
                </c:pt>
                <c:pt idx="3">
                  <c:v> Waren aus Kunststoffen</c:v>
                </c:pt>
                <c:pt idx="4">
                  <c:v> Geräte zur Elektrizitätserzeugung und -verteilung</c:v>
                </c:pt>
                <c:pt idx="5">
                  <c:v> sonstige Enderzeugnisse                                   </c:v>
                </c:pt>
              </c:strCache>
            </c:strRef>
          </c:cat>
          <c:val>
            <c:numRef>
              <c:f>('[1]Daten'!$E$48:$E$52,'[1]Daten'!$E$54)</c:f>
              <c:numCache>
                <c:ptCount val="6"/>
                <c:pt idx="0">
                  <c:v>156454657</c:v>
                </c:pt>
                <c:pt idx="1">
                  <c:v>95026506</c:v>
                </c:pt>
                <c:pt idx="2">
                  <c:v>82215176</c:v>
                </c:pt>
                <c:pt idx="3">
                  <c:v>70413223</c:v>
                </c:pt>
                <c:pt idx="4">
                  <c:v>53706974</c:v>
                </c:pt>
                <c:pt idx="5">
                  <c:v>665078581</c:v>
                </c:pt>
              </c:numCache>
            </c:numRef>
          </c:val>
        </c:ser>
      </c:pieChart>
      <c:spPr>
        <a:noFill/>
        <a:ln>
          <a:noFill/>
        </a:ln>
      </c:spPr>
    </c:plotArea>
    <c:legend>
      <c:legendPos val="r"/>
      <c:layout>
        <c:manualLayout>
          <c:xMode val="edge"/>
          <c:yMode val="edge"/>
          <c:x val="0.55675"/>
          <c:y val="0.3075"/>
          <c:w val="0.434"/>
          <c:h val="0.517"/>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34853611"/>
        <c:axId val="45247044"/>
      </c:barChart>
      <c:catAx>
        <c:axId val="34853611"/>
        <c:scaling>
          <c:orientation val="minMax"/>
        </c:scaling>
        <c:axPos val="b"/>
        <c:delete val="0"/>
        <c:numFmt formatCode="General" sourceLinked="1"/>
        <c:majorTickMark val="cross"/>
        <c:minorTickMark val="none"/>
        <c:tickLblPos val="nextTo"/>
        <c:spPr>
          <a:ln w="3175">
            <a:solidFill>
              <a:srgbClr val="000000"/>
            </a:solidFill>
          </a:ln>
        </c:spPr>
        <c:crossAx val="45247044"/>
        <c:crosses val="autoZero"/>
        <c:auto val="1"/>
        <c:lblOffset val="100"/>
        <c:tickLblSkip val="1"/>
        <c:noMultiLvlLbl val="0"/>
      </c:catAx>
      <c:valAx>
        <c:axId val="45247044"/>
        <c:scaling>
          <c:orientation val="minMax"/>
        </c:scaling>
        <c:axPos val="l"/>
        <c:delete val="0"/>
        <c:numFmt formatCode="General" sourceLinked="1"/>
        <c:majorTickMark val="cross"/>
        <c:minorTickMark val="none"/>
        <c:tickLblPos val="nextTo"/>
        <c:spPr>
          <a:ln w="3175">
            <a:solidFill>
              <a:srgbClr val="000000"/>
            </a:solidFill>
          </a:ln>
        </c:spPr>
        <c:crossAx val="34853611"/>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775"/>
          <c:y val="0.14575"/>
          <c:w val="0.95825"/>
          <c:h val="0.759"/>
        </c:manualLayout>
      </c:layout>
      <c:barChart>
        <c:barDir val="bar"/>
        <c:grouping val="clustered"/>
        <c:varyColors val="0"/>
        <c:ser>
          <c:idx val="1"/>
          <c:order val="0"/>
          <c:tx>
            <c:strRef>
              <c:f>Daten!$B$75</c:f>
              <c:strCache>
                <c:ptCount val="1"/>
                <c:pt idx="0">
                  <c:v>                   6. Einfuhr im 4. Vierteljahr 2012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Slowakei</c:v>
                </c:pt>
                <c:pt idx="1">
                  <c:v>Japan</c:v>
                </c:pt>
                <c:pt idx="2">
                  <c:v>Rumänien</c:v>
                </c:pt>
                <c:pt idx="3">
                  <c:v>Ungarn</c:v>
                </c:pt>
                <c:pt idx="4">
                  <c:v>Vereinigte Staaten</c:v>
                </c:pt>
                <c:pt idx="5">
                  <c:v>Belgien</c:v>
                </c:pt>
                <c:pt idx="6">
                  <c:v>Spanien</c:v>
                </c:pt>
                <c:pt idx="7">
                  <c:v>Frankreich</c:v>
                </c:pt>
                <c:pt idx="8">
                  <c:v>Tschechische Republik</c:v>
                </c:pt>
                <c:pt idx="9">
                  <c:v>Österreich</c:v>
                </c:pt>
                <c:pt idx="10">
                  <c:v>Niederlande</c:v>
                </c:pt>
                <c:pt idx="11">
                  <c:v>Polen</c:v>
                </c:pt>
                <c:pt idx="12">
                  <c:v>Vereinigtes Königreich</c:v>
                </c:pt>
                <c:pt idx="13">
                  <c:v>Volksrepublik China</c:v>
                </c:pt>
                <c:pt idx="14">
                  <c:v>Italien</c:v>
                </c:pt>
              </c:strCache>
            </c:strRef>
          </c:cat>
          <c:val>
            <c:numRef>
              <c:f>Daten!$B$76:$B$90</c:f>
              <c:numCache>
                <c:ptCount val="15"/>
                <c:pt idx="0">
                  <c:v>37</c:v>
                </c:pt>
                <c:pt idx="1">
                  <c:v>38</c:v>
                </c:pt>
                <c:pt idx="2">
                  <c:v>39</c:v>
                </c:pt>
                <c:pt idx="3">
                  <c:v>46</c:v>
                </c:pt>
                <c:pt idx="4">
                  <c:v>57</c:v>
                </c:pt>
                <c:pt idx="5">
                  <c:v>96</c:v>
                </c:pt>
                <c:pt idx="6">
                  <c:v>101</c:v>
                </c:pt>
                <c:pt idx="7">
                  <c:v>107</c:v>
                </c:pt>
                <c:pt idx="8">
                  <c:v>114</c:v>
                </c:pt>
                <c:pt idx="9">
                  <c:v>118</c:v>
                </c:pt>
                <c:pt idx="10">
                  <c:v>129</c:v>
                </c:pt>
                <c:pt idx="11">
                  <c:v>131</c:v>
                </c:pt>
                <c:pt idx="12">
                  <c:v>154</c:v>
                </c:pt>
                <c:pt idx="13">
                  <c:v>183</c:v>
                </c:pt>
                <c:pt idx="14">
                  <c:v>186</c:v>
                </c:pt>
              </c:numCache>
            </c:numRef>
          </c:val>
        </c:ser>
        <c:axId val="34642943"/>
        <c:axId val="43351032"/>
      </c:barChart>
      <c:catAx>
        <c:axId val="34642943"/>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3351032"/>
        <c:crosses val="autoZero"/>
        <c:auto val="1"/>
        <c:lblOffset val="100"/>
        <c:tickLblSkip val="1"/>
        <c:noMultiLvlLbl val="0"/>
      </c:catAx>
      <c:valAx>
        <c:axId val="43351032"/>
        <c:scaling>
          <c:orientation val="minMax"/>
          <c:max val="24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642943"/>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'[1]Daten'!$B$58</c:f>
        </c:strRef>
      </c:tx>
      <c:layout>
        <c:manualLayout>
          <c:xMode val="factor"/>
          <c:yMode val="factor"/>
          <c:x val="0"/>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775"/>
          <c:y val="0.1435"/>
          <c:w val="0.95825"/>
          <c:h val="0.7585"/>
        </c:manualLayout>
      </c:layout>
      <c:barChart>
        <c:barDir val="bar"/>
        <c:grouping val="clustered"/>
        <c:varyColors val="0"/>
        <c:ser>
          <c:idx val="1"/>
          <c:order val="0"/>
          <c:tx>
            <c:strRef>
              <c:f>'[1]Daten'!$B$58</c:f>
              <c:strCache>
                <c:ptCount val="1"/>
                <c:pt idx="0">
                  <c:v>                   5. Ausfuhr im 4. Vierteljahr 2012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'[1]Daten'!$C$59:$C$73</c:f>
              <c:strCache>
                <c:ptCount val="15"/>
                <c:pt idx="0">
                  <c:v>Slowakei</c:v>
                </c:pt>
                <c:pt idx="1">
                  <c:v>Belgien</c:v>
                </c:pt>
                <c:pt idx="2">
                  <c:v>Schweiz</c:v>
                </c:pt>
                <c:pt idx="3">
                  <c:v>Russische Föderation</c:v>
                </c:pt>
                <c:pt idx="4">
                  <c:v>Spanien</c:v>
                </c:pt>
                <c:pt idx="5">
                  <c:v>Niederlande</c:v>
                </c:pt>
                <c:pt idx="6">
                  <c:v>Volksrepublik China</c:v>
                </c:pt>
                <c:pt idx="7">
                  <c:v>Polen</c:v>
                </c:pt>
                <c:pt idx="8">
                  <c:v>Italien</c:v>
                </c:pt>
                <c:pt idx="9">
                  <c:v>Tschechische Republik</c:v>
                </c:pt>
                <c:pt idx="10">
                  <c:v>Österreich</c:v>
                </c:pt>
                <c:pt idx="11">
                  <c:v>Ungarn</c:v>
                </c:pt>
                <c:pt idx="12">
                  <c:v>Vereinigtes Königreich</c:v>
                </c:pt>
                <c:pt idx="13">
                  <c:v>Vereinigte Staaten</c:v>
                </c:pt>
                <c:pt idx="14">
                  <c:v>Frankreich</c:v>
                </c:pt>
              </c:strCache>
            </c:strRef>
          </c:cat>
          <c:val>
            <c:numRef>
              <c:f>'[1]Daten'!$B$59:$B$73</c:f>
              <c:numCache>
                <c:ptCount val="15"/>
                <c:pt idx="0">
                  <c:v>55.737</c:v>
                </c:pt>
                <c:pt idx="1">
                  <c:v>98.425</c:v>
                </c:pt>
                <c:pt idx="2">
                  <c:v>103.288</c:v>
                </c:pt>
                <c:pt idx="3">
                  <c:v>103.508</c:v>
                </c:pt>
                <c:pt idx="4">
                  <c:v>121.443</c:v>
                </c:pt>
                <c:pt idx="5">
                  <c:v>134.499</c:v>
                </c:pt>
                <c:pt idx="6">
                  <c:v>148.357</c:v>
                </c:pt>
                <c:pt idx="7">
                  <c:v>149.841</c:v>
                </c:pt>
                <c:pt idx="8">
                  <c:v>164.422</c:v>
                </c:pt>
                <c:pt idx="9">
                  <c:v>165.037</c:v>
                </c:pt>
                <c:pt idx="10">
                  <c:v>178.709</c:v>
                </c:pt>
                <c:pt idx="11">
                  <c:v>186.576</c:v>
                </c:pt>
                <c:pt idx="12">
                  <c:v>199.116</c:v>
                </c:pt>
                <c:pt idx="13">
                  <c:v>214.117</c:v>
                </c:pt>
                <c:pt idx="14">
                  <c:v>227.986</c:v>
                </c:pt>
              </c:numCache>
            </c:numRef>
          </c:val>
        </c:ser>
        <c:axId val="54614969"/>
        <c:axId val="21772674"/>
      </c:barChart>
      <c:catAx>
        <c:axId val="54614969"/>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1772674"/>
        <c:crosses val="autoZero"/>
        <c:auto val="1"/>
        <c:lblOffset val="100"/>
        <c:tickLblSkip val="1"/>
        <c:noMultiLvlLbl val="0"/>
      </c:catAx>
      <c:valAx>
        <c:axId val="21772674"/>
        <c:scaling>
          <c:orientation val="minMax"/>
          <c:max val="24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614969"/>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4570213"/>
        <c:axId val="41131918"/>
      </c:barChart>
      <c:catAx>
        <c:axId val="4570213"/>
        <c:scaling>
          <c:orientation val="minMax"/>
        </c:scaling>
        <c:axPos val="b"/>
        <c:delete val="0"/>
        <c:numFmt formatCode="General" sourceLinked="1"/>
        <c:majorTickMark val="cross"/>
        <c:minorTickMark val="none"/>
        <c:tickLblPos val="nextTo"/>
        <c:spPr>
          <a:ln w="3175">
            <a:solidFill>
              <a:srgbClr val="000000"/>
            </a:solidFill>
          </a:ln>
        </c:spPr>
        <c:crossAx val="41131918"/>
        <c:crosses val="autoZero"/>
        <c:auto val="1"/>
        <c:lblOffset val="100"/>
        <c:tickLblSkip val="1"/>
        <c:noMultiLvlLbl val="0"/>
      </c:catAx>
      <c:valAx>
        <c:axId val="41131918"/>
        <c:scaling>
          <c:orientation val="minMax"/>
        </c:scaling>
        <c:axPos val="l"/>
        <c:delete val="0"/>
        <c:numFmt formatCode="General" sourceLinked="1"/>
        <c:majorTickMark val="cross"/>
        <c:minorTickMark val="none"/>
        <c:tickLblPos val="nextTo"/>
        <c:spPr>
          <a:ln w="3175">
            <a:solidFill>
              <a:srgbClr val="000000"/>
            </a:solidFill>
          </a:ln>
        </c:spPr>
        <c:crossAx val="457021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8.emf" /><Relationship Id="rId3" Type="http://schemas.openxmlformats.org/officeDocument/2006/relationships/image" Target="../media/image7.emf" /><Relationship Id="rId4" Type="http://schemas.openxmlformats.org/officeDocument/2006/relationships/image" Target="../media/image6.emf" /><Relationship Id="rId5" Type="http://schemas.openxmlformats.org/officeDocument/2006/relationships/image" Target="../media/image5.emf" /><Relationship Id="rId6" Type="http://schemas.openxmlformats.org/officeDocument/2006/relationships/image" Target="../media/image4.emf" /><Relationship Id="rId7" Type="http://schemas.openxmlformats.org/officeDocument/2006/relationships/image" Target="../media/image3.emf" /><Relationship Id="rId8" Type="http://schemas.openxmlformats.org/officeDocument/2006/relationships/image" Target="../media/image2.emf" /><Relationship Id="rId9" Type="http://schemas.openxmlformats.org/officeDocument/2006/relationships/image" Target="../media/image1.emf" /><Relationship Id="rId10" Type="http://schemas.openxmlformats.org/officeDocument/2006/relationships/image" Target="../media/image18.emf" /><Relationship Id="rId11" Type="http://schemas.openxmlformats.org/officeDocument/2006/relationships/image" Target="../media/image17.emf" /><Relationship Id="rId12" Type="http://schemas.openxmlformats.org/officeDocument/2006/relationships/image" Target="../media/image16.emf" /><Relationship Id="rId13" Type="http://schemas.openxmlformats.org/officeDocument/2006/relationships/image" Target="../media/image15.emf" /><Relationship Id="rId14" Type="http://schemas.openxmlformats.org/officeDocument/2006/relationships/image" Target="../media/image14.emf" /><Relationship Id="rId15" Type="http://schemas.openxmlformats.org/officeDocument/2006/relationships/image" Target="../media/image13.emf" /><Relationship Id="rId16" Type="http://schemas.openxmlformats.org/officeDocument/2006/relationships/image" Target="../media/image20.emf" /><Relationship Id="rId17" Type="http://schemas.openxmlformats.org/officeDocument/2006/relationships/image" Target="../media/image12.emf" /><Relationship Id="rId18" Type="http://schemas.openxmlformats.org/officeDocument/2006/relationships/image" Target="../media/image11.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7</xdr:row>
      <xdr:rowOff>19050</xdr:rowOff>
    </xdr:from>
    <xdr:to>
      <xdr:col>0</xdr:col>
      <xdr:colOff>1104900</xdr:colOff>
      <xdr:row>11</xdr:row>
      <xdr:rowOff>95250</xdr:rowOff>
    </xdr:to>
    <xdr:pic>
      <xdr:nvPicPr>
        <xdr:cNvPr id="1" name="CommandButton3"/>
        <xdr:cNvPicPr preferRelativeResize="1">
          <a:picLocks noChangeAspect="1"/>
        </xdr:cNvPicPr>
      </xdr:nvPicPr>
      <xdr:blipFill>
        <a:blip r:embed="rId1"/>
        <a:stretch>
          <a:fillRect/>
        </a:stretch>
      </xdr:blipFill>
      <xdr:spPr>
        <a:xfrm>
          <a:off x="266700" y="1152525"/>
          <a:ext cx="838200" cy="723900"/>
        </a:xfrm>
        <a:prstGeom prst="rect">
          <a:avLst/>
        </a:prstGeom>
        <a:noFill/>
        <a:ln w="9525" cmpd="sng">
          <a:noFill/>
        </a:ln>
      </xdr:spPr>
    </xdr:pic>
    <xdr:clientData/>
  </xdr:twoCellAnchor>
  <xdr:twoCellAnchor editAs="oneCell">
    <xdr:from>
      <xdr:col>0</xdr:col>
      <xdr:colOff>266700</xdr:colOff>
      <xdr:row>22</xdr:row>
      <xdr:rowOff>19050</xdr:rowOff>
    </xdr:from>
    <xdr:to>
      <xdr:col>0</xdr:col>
      <xdr:colOff>1104900</xdr:colOff>
      <xdr:row>26</xdr:row>
      <xdr:rowOff>95250</xdr:rowOff>
    </xdr:to>
    <xdr:pic>
      <xdr:nvPicPr>
        <xdr:cNvPr id="2" name="CommandButton4"/>
        <xdr:cNvPicPr preferRelativeResize="1">
          <a:picLocks noChangeAspect="1"/>
        </xdr:cNvPicPr>
      </xdr:nvPicPr>
      <xdr:blipFill>
        <a:blip r:embed="rId2"/>
        <a:stretch>
          <a:fillRect/>
        </a:stretch>
      </xdr:blipFill>
      <xdr:spPr>
        <a:xfrm>
          <a:off x="266700" y="3581400"/>
          <a:ext cx="838200" cy="723900"/>
        </a:xfrm>
        <a:prstGeom prst="rect">
          <a:avLst/>
        </a:prstGeom>
        <a:noFill/>
        <a:ln w="9525" cmpd="sng">
          <a:noFill/>
        </a:ln>
      </xdr:spPr>
    </xdr:pic>
    <xdr:clientData/>
  </xdr:twoCellAnchor>
  <xdr:twoCellAnchor editAs="oneCell">
    <xdr:from>
      <xdr:col>0</xdr:col>
      <xdr:colOff>266700</xdr:colOff>
      <xdr:row>39</xdr:row>
      <xdr:rowOff>19050</xdr:rowOff>
    </xdr:from>
    <xdr:to>
      <xdr:col>0</xdr:col>
      <xdr:colOff>1104900</xdr:colOff>
      <xdr:row>43</xdr:row>
      <xdr:rowOff>95250</xdr:rowOff>
    </xdr:to>
    <xdr:pic>
      <xdr:nvPicPr>
        <xdr:cNvPr id="3" name="CommandButton5"/>
        <xdr:cNvPicPr preferRelativeResize="1">
          <a:picLocks noChangeAspect="1"/>
        </xdr:cNvPicPr>
      </xdr:nvPicPr>
      <xdr:blipFill>
        <a:blip r:embed="rId3"/>
        <a:stretch>
          <a:fillRect/>
        </a:stretch>
      </xdr:blipFill>
      <xdr:spPr>
        <a:xfrm>
          <a:off x="266700" y="6334125"/>
          <a:ext cx="838200" cy="723900"/>
        </a:xfrm>
        <a:prstGeom prst="rect">
          <a:avLst/>
        </a:prstGeom>
        <a:noFill/>
        <a:ln w="9525" cmpd="sng">
          <a:noFill/>
        </a:ln>
      </xdr:spPr>
    </xdr:pic>
    <xdr:clientData/>
  </xdr:twoCellAnchor>
  <xdr:twoCellAnchor editAs="oneCell">
    <xdr:from>
      <xdr:col>0</xdr:col>
      <xdr:colOff>266700</xdr:colOff>
      <xdr:row>48</xdr:row>
      <xdr:rowOff>19050</xdr:rowOff>
    </xdr:from>
    <xdr:to>
      <xdr:col>0</xdr:col>
      <xdr:colOff>1104900</xdr:colOff>
      <xdr:row>52</xdr:row>
      <xdr:rowOff>95250</xdr:rowOff>
    </xdr:to>
    <xdr:pic>
      <xdr:nvPicPr>
        <xdr:cNvPr id="4" name="CommandButton6"/>
        <xdr:cNvPicPr preferRelativeResize="1">
          <a:picLocks noChangeAspect="1"/>
        </xdr:cNvPicPr>
      </xdr:nvPicPr>
      <xdr:blipFill>
        <a:blip r:embed="rId4"/>
        <a:stretch>
          <a:fillRect/>
        </a:stretch>
      </xdr:blipFill>
      <xdr:spPr>
        <a:xfrm>
          <a:off x="266700" y="7791450"/>
          <a:ext cx="838200" cy="723900"/>
        </a:xfrm>
        <a:prstGeom prst="rect">
          <a:avLst/>
        </a:prstGeom>
        <a:noFill/>
        <a:ln w="9525" cmpd="sng">
          <a:noFill/>
        </a:ln>
      </xdr:spPr>
    </xdr:pic>
    <xdr:clientData/>
  </xdr:twoCellAnchor>
  <xdr:twoCellAnchor editAs="oneCell">
    <xdr:from>
      <xdr:col>0</xdr:col>
      <xdr:colOff>266700</xdr:colOff>
      <xdr:row>60</xdr:row>
      <xdr:rowOff>19050</xdr:rowOff>
    </xdr:from>
    <xdr:to>
      <xdr:col>0</xdr:col>
      <xdr:colOff>1104900</xdr:colOff>
      <xdr:row>64</xdr:row>
      <xdr:rowOff>95250</xdr:rowOff>
    </xdr:to>
    <xdr:pic>
      <xdr:nvPicPr>
        <xdr:cNvPr id="5" name="CommandButton7"/>
        <xdr:cNvPicPr preferRelativeResize="1">
          <a:picLocks noChangeAspect="1"/>
        </xdr:cNvPicPr>
      </xdr:nvPicPr>
      <xdr:blipFill>
        <a:blip r:embed="rId5"/>
        <a:stretch>
          <a:fillRect/>
        </a:stretch>
      </xdr:blipFill>
      <xdr:spPr>
        <a:xfrm>
          <a:off x="266700" y="9734550"/>
          <a:ext cx="838200" cy="723900"/>
        </a:xfrm>
        <a:prstGeom prst="rect">
          <a:avLst/>
        </a:prstGeom>
        <a:noFill/>
        <a:ln w="9525" cmpd="sng">
          <a:noFill/>
        </a:ln>
      </xdr:spPr>
    </xdr:pic>
    <xdr:clientData/>
  </xdr:twoCellAnchor>
  <xdr:twoCellAnchor editAs="oneCell">
    <xdr:from>
      <xdr:col>0</xdr:col>
      <xdr:colOff>266700</xdr:colOff>
      <xdr:row>77</xdr:row>
      <xdr:rowOff>19050</xdr:rowOff>
    </xdr:from>
    <xdr:to>
      <xdr:col>0</xdr:col>
      <xdr:colOff>1104900</xdr:colOff>
      <xdr:row>81</xdr:row>
      <xdr:rowOff>95250</xdr:rowOff>
    </xdr:to>
    <xdr:pic>
      <xdr:nvPicPr>
        <xdr:cNvPr id="6" name="CommandButton8"/>
        <xdr:cNvPicPr preferRelativeResize="1">
          <a:picLocks noChangeAspect="1"/>
        </xdr:cNvPicPr>
      </xdr:nvPicPr>
      <xdr:blipFill>
        <a:blip r:embed="rId6"/>
        <a:stretch>
          <a:fillRect/>
        </a:stretch>
      </xdr:blipFill>
      <xdr:spPr>
        <a:xfrm>
          <a:off x="266700" y="12487275"/>
          <a:ext cx="838200" cy="723900"/>
        </a:xfrm>
        <a:prstGeom prst="rect">
          <a:avLst/>
        </a:prstGeom>
        <a:noFill/>
        <a:ln w="9525" cmpd="sng">
          <a:noFill/>
        </a:ln>
      </xdr:spPr>
    </xdr:pic>
    <xdr:clientData/>
  </xdr:twoCellAnchor>
  <xdr:twoCellAnchor editAs="oneCell">
    <xdr:from>
      <xdr:col>4</xdr:col>
      <xdr:colOff>266700</xdr:colOff>
      <xdr:row>76</xdr:row>
      <xdr:rowOff>0</xdr:rowOff>
    </xdr:from>
    <xdr:to>
      <xdr:col>6</xdr:col>
      <xdr:colOff>228600</xdr:colOff>
      <xdr:row>80</xdr:row>
      <xdr:rowOff>38100</xdr:rowOff>
    </xdr:to>
    <xdr:pic>
      <xdr:nvPicPr>
        <xdr:cNvPr id="7" name="CommandButton2"/>
        <xdr:cNvPicPr preferRelativeResize="1">
          <a:picLocks noChangeAspect="1"/>
        </xdr:cNvPicPr>
      </xdr:nvPicPr>
      <xdr:blipFill>
        <a:blip r:embed="rId7"/>
        <a:stretch>
          <a:fillRect/>
        </a:stretch>
      </xdr:blipFill>
      <xdr:spPr>
        <a:xfrm>
          <a:off x="4305300" y="12306300"/>
          <a:ext cx="1752600" cy="685800"/>
        </a:xfrm>
        <a:prstGeom prst="rect">
          <a:avLst/>
        </a:prstGeom>
        <a:noFill/>
        <a:ln w="9525" cmpd="sng">
          <a:noFill/>
        </a:ln>
      </xdr:spPr>
    </xdr:pic>
    <xdr:clientData/>
  </xdr:twoCellAnchor>
  <xdr:twoCellAnchor editAs="oneCell">
    <xdr:from>
      <xdr:col>4</xdr:col>
      <xdr:colOff>257175</xdr:colOff>
      <xdr:row>59</xdr:row>
      <xdr:rowOff>0</xdr:rowOff>
    </xdr:from>
    <xdr:to>
      <xdr:col>6</xdr:col>
      <xdr:colOff>219075</xdr:colOff>
      <xdr:row>63</xdr:row>
      <xdr:rowOff>38100</xdr:rowOff>
    </xdr:to>
    <xdr:pic>
      <xdr:nvPicPr>
        <xdr:cNvPr id="8" name="CommandButton1"/>
        <xdr:cNvPicPr preferRelativeResize="1">
          <a:picLocks noChangeAspect="1"/>
        </xdr:cNvPicPr>
      </xdr:nvPicPr>
      <xdr:blipFill>
        <a:blip r:embed="rId8"/>
        <a:stretch>
          <a:fillRect/>
        </a:stretch>
      </xdr:blipFill>
      <xdr:spPr>
        <a:xfrm>
          <a:off x="4295775" y="9553575"/>
          <a:ext cx="1752600" cy="685800"/>
        </a:xfrm>
        <a:prstGeom prst="rect">
          <a:avLst/>
        </a:prstGeom>
        <a:noFill/>
        <a:ln w="9525" cmpd="sng">
          <a:noFill/>
        </a:ln>
      </xdr:spPr>
    </xdr:pic>
    <xdr:clientData/>
  </xdr:twoCellAnchor>
  <xdr:twoCellAnchor editAs="oneCell">
    <xdr:from>
      <xdr:col>4</xdr:col>
      <xdr:colOff>847725</xdr:colOff>
      <xdr:row>7</xdr:row>
      <xdr:rowOff>38100</xdr:rowOff>
    </xdr:from>
    <xdr:to>
      <xdr:col>6</xdr:col>
      <xdr:colOff>66675</xdr:colOff>
      <xdr:row>10</xdr:row>
      <xdr:rowOff>66675</xdr:rowOff>
    </xdr:to>
    <xdr:pic>
      <xdr:nvPicPr>
        <xdr:cNvPr id="9" name="CommandButton10"/>
        <xdr:cNvPicPr preferRelativeResize="1">
          <a:picLocks noChangeAspect="1"/>
        </xdr:cNvPicPr>
      </xdr:nvPicPr>
      <xdr:blipFill>
        <a:blip r:embed="rId9"/>
        <a:stretch>
          <a:fillRect/>
        </a:stretch>
      </xdr:blipFill>
      <xdr:spPr>
        <a:xfrm>
          <a:off x="4886325" y="1171575"/>
          <a:ext cx="1009650" cy="514350"/>
        </a:xfrm>
        <a:prstGeom prst="rect">
          <a:avLst/>
        </a:prstGeom>
        <a:noFill/>
        <a:ln w="9525" cmpd="sng">
          <a:noFill/>
        </a:ln>
      </xdr:spPr>
    </xdr:pic>
    <xdr:clientData/>
  </xdr:twoCellAnchor>
  <xdr:twoCellAnchor editAs="oneCell">
    <xdr:from>
      <xdr:col>4</xdr:col>
      <xdr:colOff>847725</xdr:colOff>
      <xdr:row>22</xdr:row>
      <xdr:rowOff>38100</xdr:rowOff>
    </xdr:from>
    <xdr:to>
      <xdr:col>6</xdr:col>
      <xdr:colOff>66675</xdr:colOff>
      <xdr:row>25</xdr:row>
      <xdr:rowOff>66675</xdr:rowOff>
    </xdr:to>
    <xdr:pic>
      <xdr:nvPicPr>
        <xdr:cNvPr id="10" name="CommandButton11"/>
        <xdr:cNvPicPr preferRelativeResize="1">
          <a:picLocks noChangeAspect="1"/>
        </xdr:cNvPicPr>
      </xdr:nvPicPr>
      <xdr:blipFill>
        <a:blip r:embed="rId10"/>
        <a:stretch>
          <a:fillRect/>
        </a:stretch>
      </xdr:blipFill>
      <xdr:spPr>
        <a:xfrm>
          <a:off x="4886325" y="3600450"/>
          <a:ext cx="1009650" cy="514350"/>
        </a:xfrm>
        <a:prstGeom prst="rect">
          <a:avLst/>
        </a:prstGeom>
        <a:noFill/>
        <a:ln w="9525" cmpd="sng">
          <a:noFill/>
        </a:ln>
      </xdr:spPr>
    </xdr:pic>
    <xdr:clientData/>
  </xdr:twoCellAnchor>
  <xdr:twoCellAnchor editAs="oneCell">
    <xdr:from>
      <xdr:col>4</xdr:col>
      <xdr:colOff>847725</xdr:colOff>
      <xdr:row>67</xdr:row>
      <xdr:rowOff>38100</xdr:rowOff>
    </xdr:from>
    <xdr:to>
      <xdr:col>6</xdr:col>
      <xdr:colOff>66675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4886325" y="10887075"/>
          <a:ext cx="1009650" cy="514350"/>
        </a:xfrm>
        <a:prstGeom prst="rect">
          <a:avLst/>
        </a:prstGeom>
        <a:noFill/>
        <a:ln w="9525" cmpd="sng">
          <a:noFill/>
        </a:ln>
      </xdr:spPr>
    </xdr:pic>
    <xdr:clientData/>
  </xdr:twoCellAnchor>
  <xdr:twoCellAnchor editAs="oneCell">
    <xdr:from>
      <xdr:col>4</xdr:col>
      <xdr:colOff>847725</xdr:colOff>
      <xdr:row>84</xdr:row>
      <xdr:rowOff>38100</xdr:rowOff>
    </xdr:from>
    <xdr:to>
      <xdr:col>6</xdr:col>
      <xdr:colOff>66675</xdr:colOff>
      <xdr:row>87</xdr:row>
      <xdr:rowOff>66675</xdr:rowOff>
    </xdr:to>
    <xdr:pic>
      <xdr:nvPicPr>
        <xdr:cNvPr id="12" name="CommandButton13"/>
        <xdr:cNvPicPr preferRelativeResize="1">
          <a:picLocks noChangeAspect="1"/>
        </xdr:cNvPicPr>
      </xdr:nvPicPr>
      <xdr:blipFill>
        <a:blip r:embed="rId12"/>
        <a:stretch>
          <a:fillRect/>
        </a:stretch>
      </xdr:blipFill>
      <xdr:spPr>
        <a:xfrm>
          <a:off x="4886325" y="13639800"/>
          <a:ext cx="1009650" cy="514350"/>
        </a:xfrm>
        <a:prstGeom prst="rect">
          <a:avLst/>
        </a:prstGeom>
        <a:noFill/>
        <a:ln w="9525" cmpd="sng">
          <a:noFill/>
        </a:ln>
      </xdr:spPr>
    </xdr:pic>
    <xdr:clientData/>
  </xdr:twoCellAnchor>
  <xdr:twoCellAnchor editAs="oneCell">
    <xdr:from>
      <xdr:col>7</xdr:col>
      <xdr:colOff>0</xdr:colOff>
      <xdr:row>96</xdr:row>
      <xdr:rowOff>57150</xdr:rowOff>
    </xdr:from>
    <xdr:to>
      <xdr:col>8</xdr:col>
      <xdr:colOff>152400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6629400" y="15601950"/>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5838825" y="8658225"/>
          <a:ext cx="2638425" cy="447675"/>
        </a:xfrm>
        <a:prstGeom prst="rect">
          <a:avLst/>
        </a:prstGeom>
        <a:noFill/>
        <a:ln w="9525" cmpd="sng">
          <a:noFill/>
        </a:ln>
      </xdr:spPr>
    </xdr:pic>
    <xdr:clientData/>
  </xdr:twoCellAnchor>
  <xdr:twoCellAnchor editAs="oneCell">
    <xdr:from>
      <xdr:col>7</xdr:col>
      <xdr:colOff>0</xdr:colOff>
      <xdr:row>43</xdr:row>
      <xdr:rowOff>9525</xdr:rowOff>
    </xdr:from>
    <xdr:to>
      <xdr:col>8</xdr:col>
      <xdr:colOff>28575</xdr:colOff>
      <xdr:row>43</xdr:row>
      <xdr:rowOff>161925</xdr:rowOff>
    </xdr:to>
    <xdr:pic>
      <xdr:nvPicPr>
        <xdr:cNvPr id="15" name="SpinButton1"/>
        <xdr:cNvPicPr preferRelativeResize="1">
          <a:picLocks noChangeAspect="1"/>
        </xdr:cNvPicPr>
      </xdr:nvPicPr>
      <xdr:blipFill>
        <a:blip r:embed="rId15"/>
        <a:stretch>
          <a:fillRect/>
        </a:stretch>
      </xdr:blipFill>
      <xdr:spPr>
        <a:xfrm>
          <a:off x="6629400" y="6972300"/>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45</xdr:row>
      <xdr:rowOff>0</xdr:rowOff>
    </xdr:to>
    <xdr:pic>
      <xdr:nvPicPr>
        <xdr:cNvPr id="16" name="CommandButton16"/>
        <xdr:cNvPicPr preferRelativeResize="1">
          <a:picLocks noChangeAspect="1"/>
        </xdr:cNvPicPr>
      </xdr:nvPicPr>
      <xdr:blipFill>
        <a:blip r:embed="rId16"/>
        <a:stretch>
          <a:fillRect/>
        </a:stretch>
      </xdr:blipFill>
      <xdr:spPr>
        <a:xfrm>
          <a:off x="5019675" y="6162675"/>
          <a:ext cx="762000" cy="1123950"/>
        </a:xfrm>
        <a:prstGeom prst="rect">
          <a:avLst/>
        </a:prstGeom>
        <a:noFill/>
        <a:ln w="9525" cmpd="sng">
          <a:noFill/>
        </a:ln>
      </xdr:spPr>
    </xdr:pic>
    <xdr:clientData/>
  </xdr:twoCellAnchor>
  <xdr:twoCellAnchor editAs="oneCell">
    <xdr:from>
      <xdr:col>7</xdr:col>
      <xdr:colOff>0</xdr:colOff>
      <xdr:row>38</xdr:row>
      <xdr:rowOff>9525</xdr:rowOff>
    </xdr:from>
    <xdr:to>
      <xdr:col>8</xdr:col>
      <xdr:colOff>28575</xdr:colOff>
      <xdr:row>38</xdr:row>
      <xdr:rowOff>161925</xdr:rowOff>
    </xdr:to>
    <xdr:pic>
      <xdr:nvPicPr>
        <xdr:cNvPr id="17" name="SpinButton2"/>
        <xdr:cNvPicPr preferRelativeResize="1">
          <a:picLocks noChangeAspect="1"/>
        </xdr:cNvPicPr>
      </xdr:nvPicPr>
      <xdr:blipFill>
        <a:blip r:embed="rId15"/>
        <a:stretch>
          <a:fillRect/>
        </a:stretch>
      </xdr:blipFill>
      <xdr:spPr>
        <a:xfrm>
          <a:off x="6629400" y="6162675"/>
          <a:ext cx="885825" cy="152400"/>
        </a:xfrm>
        <a:prstGeom prst="rect">
          <a:avLst/>
        </a:prstGeom>
        <a:noFill/>
        <a:ln w="9525" cmpd="sng">
          <a:noFill/>
        </a:ln>
      </xdr:spPr>
    </xdr:pic>
    <xdr:clientData/>
  </xdr:twoCellAnchor>
  <xdr:twoCellAnchor editAs="oneCell">
    <xdr:from>
      <xdr:col>7</xdr:col>
      <xdr:colOff>0</xdr:colOff>
      <xdr:row>39</xdr:row>
      <xdr:rowOff>9525</xdr:rowOff>
    </xdr:from>
    <xdr:to>
      <xdr:col>8</xdr:col>
      <xdr:colOff>28575</xdr:colOff>
      <xdr:row>39</xdr:row>
      <xdr:rowOff>161925</xdr:rowOff>
    </xdr:to>
    <xdr:pic>
      <xdr:nvPicPr>
        <xdr:cNvPr id="18" name="SpinButton3"/>
        <xdr:cNvPicPr preferRelativeResize="1">
          <a:picLocks noChangeAspect="1"/>
        </xdr:cNvPicPr>
      </xdr:nvPicPr>
      <xdr:blipFill>
        <a:blip r:embed="rId15"/>
        <a:stretch>
          <a:fillRect/>
        </a:stretch>
      </xdr:blipFill>
      <xdr:spPr>
        <a:xfrm>
          <a:off x="6629400" y="6324600"/>
          <a:ext cx="885825" cy="152400"/>
        </a:xfrm>
        <a:prstGeom prst="rect">
          <a:avLst/>
        </a:prstGeom>
        <a:noFill/>
        <a:ln w="9525" cmpd="sng">
          <a:noFill/>
        </a:ln>
      </xdr:spPr>
    </xdr:pic>
    <xdr:clientData/>
  </xdr:twoCellAnchor>
  <xdr:twoCellAnchor editAs="oneCell">
    <xdr:from>
      <xdr:col>7</xdr:col>
      <xdr:colOff>0</xdr:colOff>
      <xdr:row>40</xdr:row>
      <xdr:rowOff>9525</xdr:rowOff>
    </xdr:from>
    <xdr:to>
      <xdr:col>8</xdr:col>
      <xdr:colOff>28575</xdr:colOff>
      <xdr:row>40</xdr:row>
      <xdr:rowOff>161925</xdr:rowOff>
    </xdr:to>
    <xdr:pic>
      <xdr:nvPicPr>
        <xdr:cNvPr id="19" name="SpinButton4"/>
        <xdr:cNvPicPr preferRelativeResize="1">
          <a:picLocks noChangeAspect="1"/>
        </xdr:cNvPicPr>
      </xdr:nvPicPr>
      <xdr:blipFill>
        <a:blip r:embed="rId15"/>
        <a:stretch>
          <a:fillRect/>
        </a:stretch>
      </xdr:blipFill>
      <xdr:spPr>
        <a:xfrm>
          <a:off x="6629400" y="6486525"/>
          <a:ext cx="885825" cy="152400"/>
        </a:xfrm>
        <a:prstGeom prst="rect">
          <a:avLst/>
        </a:prstGeom>
        <a:noFill/>
        <a:ln w="9525" cmpd="sng">
          <a:noFill/>
        </a:ln>
      </xdr:spPr>
    </xdr:pic>
    <xdr:clientData/>
  </xdr:twoCellAnchor>
  <xdr:twoCellAnchor editAs="oneCell">
    <xdr:from>
      <xdr:col>7</xdr:col>
      <xdr:colOff>0</xdr:colOff>
      <xdr:row>41</xdr:row>
      <xdr:rowOff>9525</xdr:rowOff>
    </xdr:from>
    <xdr:to>
      <xdr:col>8</xdr:col>
      <xdr:colOff>28575</xdr:colOff>
      <xdr:row>41</xdr:row>
      <xdr:rowOff>161925</xdr:rowOff>
    </xdr:to>
    <xdr:pic>
      <xdr:nvPicPr>
        <xdr:cNvPr id="20" name="SpinButton5"/>
        <xdr:cNvPicPr preferRelativeResize="1">
          <a:picLocks noChangeAspect="1"/>
        </xdr:cNvPicPr>
      </xdr:nvPicPr>
      <xdr:blipFill>
        <a:blip r:embed="rId15"/>
        <a:stretch>
          <a:fillRect/>
        </a:stretch>
      </xdr:blipFill>
      <xdr:spPr>
        <a:xfrm>
          <a:off x="6629400" y="6648450"/>
          <a:ext cx="885825" cy="152400"/>
        </a:xfrm>
        <a:prstGeom prst="rect">
          <a:avLst/>
        </a:prstGeom>
        <a:noFill/>
        <a:ln w="9525" cmpd="sng">
          <a:noFill/>
        </a:ln>
      </xdr:spPr>
    </xdr:pic>
    <xdr:clientData/>
  </xdr:twoCellAnchor>
  <xdr:twoCellAnchor editAs="oneCell">
    <xdr:from>
      <xdr:col>7</xdr:col>
      <xdr:colOff>0</xdr:colOff>
      <xdr:row>42</xdr:row>
      <xdr:rowOff>9525</xdr:rowOff>
    </xdr:from>
    <xdr:to>
      <xdr:col>8</xdr:col>
      <xdr:colOff>28575</xdr:colOff>
      <xdr:row>42</xdr:row>
      <xdr:rowOff>161925</xdr:rowOff>
    </xdr:to>
    <xdr:pic>
      <xdr:nvPicPr>
        <xdr:cNvPr id="21" name="SpinButton"/>
        <xdr:cNvPicPr preferRelativeResize="1">
          <a:picLocks noChangeAspect="1"/>
        </xdr:cNvPicPr>
      </xdr:nvPicPr>
      <xdr:blipFill>
        <a:blip r:embed="rId15"/>
        <a:stretch>
          <a:fillRect/>
        </a:stretch>
      </xdr:blipFill>
      <xdr:spPr>
        <a:xfrm>
          <a:off x="6629400" y="6810375"/>
          <a:ext cx="885825" cy="152400"/>
        </a:xfrm>
        <a:prstGeom prst="rect">
          <a:avLst/>
        </a:prstGeom>
        <a:noFill/>
        <a:ln w="9525" cmpd="sng">
          <a:noFill/>
        </a:ln>
      </xdr:spPr>
    </xdr:pic>
    <xdr:clientData/>
  </xdr:twoCellAnchor>
  <xdr:twoCellAnchor editAs="oneCell">
    <xdr:from>
      <xdr:col>5</xdr:col>
      <xdr:colOff>85725</xdr:colOff>
      <xdr:row>47</xdr:row>
      <xdr:rowOff>9525</xdr:rowOff>
    </xdr:from>
    <xdr:to>
      <xdr:col>5</xdr:col>
      <xdr:colOff>847725</xdr:colOff>
      <xdr:row>54</xdr:row>
      <xdr:rowOff>0</xdr:rowOff>
    </xdr:to>
    <xdr:pic>
      <xdr:nvPicPr>
        <xdr:cNvPr id="22" name="CommandButton17"/>
        <xdr:cNvPicPr preferRelativeResize="1">
          <a:picLocks noChangeAspect="1"/>
        </xdr:cNvPicPr>
      </xdr:nvPicPr>
      <xdr:blipFill>
        <a:blip r:embed="rId17"/>
        <a:stretch>
          <a:fillRect/>
        </a:stretch>
      </xdr:blipFill>
      <xdr:spPr>
        <a:xfrm>
          <a:off x="5019675" y="7620000"/>
          <a:ext cx="762000" cy="1123950"/>
        </a:xfrm>
        <a:prstGeom prst="rect">
          <a:avLst/>
        </a:prstGeom>
        <a:noFill/>
        <a:ln w="9525" cmpd="sng">
          <a:noFill/>
        </a:ln>
      </xdr:spPr>
    </xdr:pic>
    <xdr:clientData/>
  </xdr:twoCellAnchor>
  <xdr:twoCellAnchor editAs="oneCell">
    <xdr:from>
      <xdr:col>7</xdr:col>
      <xdr:colOff>0</xdr:colOff>
      <xdr:row>52</xdr:row>
      <xdr:rowOff>9525</xdr:rowOff>
    </xdr:from>
    <xdr:to>
      <xdr:col>8</xdr:col>
      <xdr:colOff>28575</xdr:colOff>
      <xdr:row>52</xdr:row>
      <xdr:rowOff>161925</xdr:rowOff>
    </xdr:to>
    <xdr:pic>
      <xdr:nvPicPr>
        <xdr:cNvPr id="23" name="SpinButton6"/>
        <xdr:cNvPicPr preferRelativeResize="1">
          <a:picLocks noChangeAspect="1"/>
        </xdr:cNvPicPr>
      </xdr:nvPicPr>
      <xdr:blipFill>
        <a:blip r:embed="rId15"/>
        <a:stretch>
          <a:fillRect/>
        </a:stretch>
      </xdr:blipFill>
      <xdr:spPr>
        <a:xfrm>
          <a:off x="6629400" y="8429625"/>
          <a:ext cx="885825" cy="152400"/>
        </a:xfrm>
        <a:prstGeom prst="rect">
          <a:avLst/>
        </a:prstGeom>
        <a:noFill/>
        <a:ln w="9525" cmpd="sng">
          <a:noFill/>
        </a:ln>
      </xdr:spPr>
    </xdr:pic>
    <xdr:clientData/>
  </xdr:twoCellAnchor>
  <xdr:twoCellAnchor editAs="oneCell">
    <xdr:from>
      <xdr:col>7</xdr:col>
      <xdr:colOff>0</xdr:colOff>
      <xdr:row>47</xdr:row>
      <xdr:rowOff>9525</xdr:rowOff>
    </xdr:from>
    <xdr:to>
      <xdr:col>8</xdr:col>
      <xdr:colOff>28575</xdr:colOff>
      <xdr:row>47</xdr:row>
      <xdr:rowOff>161925</xdr:rowOff>
    </xdr:to>
    <xdr:pic>
      <xdr:nvPicPr>
        <xdr:cNvPr id="24" name="SpinButton7"/>
        <xdr:cNvPicPr preferRelativeResize="1">
          <a:picLocks noChangeAspect="1"/>
        </xdr:cNvPicPr>
      </xdr:nvPicPr>
      <xdr:blipFill>
        <a:blip r:embed="rId15"/>
        <a:stretch>
          <a:fillRect/>
        </a:stretch>
      </xdr:blipFill>
      <xdr:spPr>
        <a:xfrm>
          <a:off x="6629400" y="7620000"/>
          <a:ext cx="885825" cy="152400"/>
        </a:xfrm>
        <a:prstGeom prst="rect">
          <a:avLst/>
        </a:prstGeom>
        <a:noFill/>
        <a:ln w="9525" cmpd="sng">
          <a:noFill/>
        </a:ln>
      </xdr:spPr>
    </xdr:pic>
    <xdr:clientData/>
  </xdr:twoCellAnchor>
  <xdr:twoCellAnchor editAs="oneCell">
    <xdr:from>
      <xdr:col>7</xdr:col>
      <xdr:colOff>0</xdr:colOff>
      <xdr:row>48</xdr:row>
      <xdr:rowOff>9525</xdr:rowOff>
    </xdr:from>
    <xdr:to>
      <xdr:col>8</xdr:col>
      <xdr:colOff>28575</xdr:colOff>
      <xdr:row>48</xdr:row>
      <xdr:rowOff>161925</xdr:rowOff>
    </xdr:to>
    <xdr:pic>
      <xdr:nvPicPr>
        <xdr:cNvPr id="25" name="SpinButton8"/>
        <xdr:cNvPicPr preferRelativeResize="1">
          <a:picLocks noChangeAspect="1"/>
        </xdr:cNvPicPr>
      </xdr:nvPicPr>
      <xdr:blipFill>
        <a:blip r:embed="rId15"/>
        <a:stretch>
          <a:fillRect/>
        </a:stretch>
      </xdr:blipFill>
      <xdr:spPr>
        <a:xfrm>
          <a:off x="6629400" y="7781925"/>
          <a:ext cx="885825" cy="152400"/>
        </a:xfrm>
        <a:prstGeom prst="rect">
          <a:avLst/>
        </a:prstGeom>
        <a:noFill/>
        <a:ln w="9525" cmpd="sng">
          <a:noFill/>
        </a:ln>
      </xdr:spPr>
    </xdr:pic>
    <xdr:clientData/>
  </xdr:twoCellAnchor>
  <xdr:twoCellAnchor editAs="oneCell">
    <xdr:from>
      <xdr:col>7</xdr:col>
      <xdr:colOff>0</xdr:colOff>
      <xdr:row>49</xdr:row>
      <xdr:rowOff>9525</xdr:rowOff>
    </xdr:from>
    <xdr:to>
      <xdr:col>8</xdr:col>
      <xdr:colOff>28575</xdr:colOff>
      <xdr:row>49</xdr:row>
      <xdr:rowOff>161925</xdr:rowOff>
    </xdr:to>
    <xdr:pic>
      <xdr:nvPicPr>
        <xdr:cNvPr id="26" name="SpinButton9"/>
        <xdr:cNvPicPr preferRelativeResize="1">
          <a:picLocks noChangeAspect="1"/>
        </xdr:cNvPicPr>
      </xdr:nvPicPr>
      <xdr:blipFill>
        <a:blip r:embed="rId15"/>
        <a:stretch>
          <a:fillRect/>
        </a:stretch>
      </xdr:blipFill>
      <xdr:spPr>
        <a:xfrm>
          <a:off x="6629400" y="7943850"/>
          <a:ext cx="885825" cy="152400"/>
        </a:xfrm>
        <a:prstGeom prst="rect">
          <a:avLst/>
        </a:prstGeom>
        <a:noFill/>
        <a:ln w="9525" cmpd="sng">
          <a:noFill/>
        </a:ln>
      </xdr:spPr>
    </xdr:pic>
    <xdr:clientData/>
  </xdr:twoCellAnchor>
  <xdr:twoCellAnchor editAs="oneCell">
    <xdr:from>
      <xdr:col>7</xdr:col>
      <xdr:colOff>0</xdr:colOff>
      <xdr:row>50</xdr:row>
      <xdr:rowOff>9525</xdr:rowOff>
    </xdr:from>
    <xdr:to>
      <xdr:col>8</xdr:col>
      <xdr:colOff>28575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6629400" y="8105775"/>
          <a:ext cx="885825" cy="152400"/>
        </a:xfrm>
        <a:prstGeom prst="rect">
          <a:avLst/>
        </a:prstGeom>
        <a:noFill/>
        <a:ln w="9525" cmpd="sng">
          <a:noFill/>
        </a:ln>
      </xdr:spPr>
    </xdr:pic>
    <xdr:clientData/>
  </xdr:twoCellAnchor>
  <xdr:twoCellAnchor editAs="oneCell">
    <xdr:from>
      <xdr:col>7</xdr:col>
      <xdr:colOff>0</xdr:colOff>
      <xdr:row>51</xdr:row>
      <xdr:rowOff>9525</xdr:rowOff>
    </xdr:from>
    <xdr:to>
      <xdr:col>8</xdr:col>
      <xdr:colOff>28575</xdr:colOff>
      <xdr:row>51</xdr:row>
      <xdr:rowOff>161925</xdr:rowOff>
    </xdr:to>
    <xdr:pic>
      <xdr:nvPicPr>
        <xdr:cNvPr id="28" name="SpinButton11"/>
        <xdr:cNvPicPr preferRelativeResize="1">
          <a:picLocks noChangeAspect="1"/>
        </xdr:cNvPicPr>
      </xdr:nvPicPr>
      <xdr:blipFill>
        <a:blip r:embed="rId15"/>
        <a:stretch>
          <a:fillRect/>
        </a:stretch>
      </xdr:blipFill>
      <xdr:spPr>
        <a:xfrm>
          <a:off x="6629400" y="8267700"/>
          <a:ext cx="885825" cy="152400"/>
        </a:xfrm>
        <a:prstGeom prst="rect">
          <a:avLst/>
        </a:prstGeom>
        <a:noFill/>
        <a:ln w="9525" cmpd="sng">
          <a:noFill/>
        </a:ln>
      </xdr:spPr>
    </xdr:pic>
    <xdr:clientData/>
  </xdr:twoCellAnchor>
  <xdr:twoCellAnchor editAs="oneCell">
    <xdr:from>
      <xdr:col>5</xdr:col>
      <xdr:colOff>171450</xdr:colOff>
      <xdr:row>94</xdr:row>
      <xdr:rowOff>152400</xdr:rowOff>
    </xdr:from>
    <xdr:to>
      <xdr:col>6</xdr:col>
      <xdr:colOff>704850</xdr:colOff>
      <xdr:row>101</xdr:row>
      <xdr:rowOff>66675</xdr:rowOff>
    </xdr:to>
    <xdr:pic>
      <xdr:nvPicPr>
        <xdr:cNvPr id="29" name="CommandButton18"/>
        <xdr:cNvPicPr preferRelativeResize="1">
          <a:picLocks noChangeAspect="1"/>
        </xdr:cNvPicPr>
      </xdr:nvPicPr>
      <xdr:blipFill>
        <a:blip r:embed="rId18"/>
        <a:stretch>
          <a:fillRect/>
        </a:stretch>
      </xdr:blipFill>
      <xdr:spPr>
        <a:xfrm>
          <a:off x="5105400" y="15373350"/>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0.868</cdr:y>
    </cdr:from>
    <cdr:to>
      <cdr:x>1</cdr:x>
      <cdr:y>0.99175</cdr:y>
    </cdr:to>
    <cdr:sp>
      <cdr:nvSpPr>
        <cdr:cNvPr id="1" name="Text Box 1"/>
        <cdr:cNvSpPr txBox="1">
          <a:spLocks noChangeArrowheads="1"/>
        </cdr:cNvSpPr>
      </cdr:nvSpPr>
      <cdr:spPr>
        <a:xfrm>
          <a:off x="0" y="3686175"/>
          <a:ext cx="6438900" cy="52387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0.92725</cdr:y>
    </cdr:from>
    <cdr:to>
      <cdr:x>0.30075</cdr:x>
      <cdr:y>0.99375</cdr:y>
    </cdr:to>
    <cdr:sp>
      <cdr:nvSpPr>
        <cdr:cNvPr id="2" name="Text Box 2"/>
        <cdr:cNvSpPr txBox="1">
          <a:spLocks noChangeArrowheads="1"/>
        </cdr:cNvSpPr>
      </cdr:nvSpPr>
      <cdr:spPr>
        <a:xfrm>
          <a:off x="0" y="3933825"/>
          <a:ext cx="1933575"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0.866</cdr:y>
    </cdr:from>
    <cdr:to>
      <cdr:x>1</cdr:x>
      <cdr:y>0.99125</cdr:y>
    </cdr:to>
    <cdr:sp>
      <cdr:nvSpPr>
        <cdr:cNvPr id="1" name="Text Box 1"/>
        <cdr:cNvSpPr txBox="1">
          <a:spLocks noChangeArrowheads="1"/>
        </cdr:cNvSpPr>
      </cdr:nvSpPr>
      <cdr:spPr>
        <a:xfrm>
          <a:off x="0" y="3667125"/>
          <a:ext cx="6429375" cy="53340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0.9255</cdr:y>
    </cdr:from>
    <cdr:to>
      <cdr:x>0.301</cdr:x>
      <cdr:y>0.993</cdr:y>
    </cdr:to>
    <cdr:sp>
      <cdr:nvSpPr>
        <cdr:cNvPr id="2" name="Text Box 2"/>
        <cdr:cNvSpPr txBox="1">
          <a:spLocks noChangeArrowheads="1"/>
        </cdr:cNvSpPr>
      </cdr:nvSpPr>
      <cdr:spPr>
        <a:xfrm>
          <a:off x="0" y="3914775"/>
          <a:ext cx="1933575"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0.53075</cdr:y>
    </cdr:from>
    <cdr:to>
      <cdr:x>0.9965</cdr:x>
      <cdr:y>0.99075</cdr:y>
    </cdr:to>
    <cdr:graphicFrame>
      <cdr:nvGraphicFramePr>
        <cdr:cNvPr id="1" name="Chart 115"/>
        <cdr:cNvGraphicFramePr/>
      </cdr:nvGraphicFramePr>
      <cdr:xfrm>
        <a:off x="38100" y="4895850"/>
        <a:ext cx="6410325" cy="4248150"/>
      </cdr:xfrm>
      <a:graphic>
        <a:graphicData uri="http://schemas.openxmlformats.org/drawingml/2006/chart">
          <c:chart r:id="rId1"/>
        </a:graphicData>
      </a:graphic>
    </cdr:graphicFrame>
  </cdr:relSizeAnchor>
  <cdr:relSizeAnchor xmlns:cdr="http://schemas.openxmlformats.org/drawingml/2006/chartDrawing">
    <cdr:from>
      <cdr:x>0.0075</cdr:x>
      <cdr:y>0.00425</cdr:y>
    </cdr:from>
    <cdr:to>
      <cdr:x>0.9965</cdr:x>
      <cdr:y>0.46325</cdr:y>
    </cdr:to>
    <cdr:graphicFrame>
      <cdr:nvGraphicFramePr>
        <cdr:cNvPr id="2" name="Chart 116"/>
        <cdr:cNvGraphicFramePr/>
      </cdr:nvGraphicFramePr>
      <cdr:xfrm>
        <a:off x="47625" y="38100"/>
        <a:ext cx="6400800" cy="4238625"/>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0.00325</cdr:y>
    </cdr:from>
    <cdr:to>
      <cdr:x>0.99575</cdr:x>
      <cdr:y>0.993</cdr:y>
    </cdr:to>
    <cdr:graphicFrame>
      <cdr:nvGraphicFramePr>
        <cdr:cNvPr id="1" name="Chart 172"/>
        <cdr:cNvGraphicFramePr/>
      </cdr:nvGraphicFramePr>
      <cdr:xfrm>
        <a:off x="38100" y="28575"/>
        <a:ext cx="6400800" cy="9134475"/>
      </cdr:xfrm>
      <a:graphic>
        <a:graphicData uri="http://schemas.openxmlformats.org/drawingml/2006/chart">
          <c:chart r:id="rId1"/>
        </a:graphicData>
      </a:graphic>
    </cdr:graphicFrame>
  </cdr:relSizeAnchor>
  <cdr:relSizeAnchor xmlns:cdr="http://schemas.openxmlformats.org/drawingml/2006/chartDrawing">
    <cdr:from>
      <cdr:x>0.00275</cdr:x>
      <cdr:y>0.946</cdr:y>
    </cdr:from>
    <cdr:to>
      <cdr:x>0.3595</cdr:x>
      <cdr:y>0.98675</cdr:y>
    </cdr:to>
    <cdr:sp>
      <cdr:nvSpPr>
        <cdr:cNvPr id="2" name="Text Box 2053"/>
        <cdr:cNvSpPr txBox="1">
          <a:spLocks noChangeArrowheads="1"/>
        </cdr:cNvSpPr>
      </cdr:nvSpPr>
      <cdr:spPr>
        <a:xfrm>
          <a:off x="9525" y="8724900"/>
          <a:ext cx="2305050" cy="3714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0.4365</cdr:x>
      <cdr:y>0.90825</cdr:y>
    </cdr:from>
    <cdr:to>
      <cdr:x>0.74475</cdr:x>
      <cdr:y>0.93925</cdr:y>
    </cdr:to>
    <cdr:sp>
      <cdr:nvSpPr>
        <cdr:cNvPr id="3" name="Text Box 2054"/>
        <cdr:cNvSpPr txBox="1">
          <a:spLocks noChangeArrowheads="1"/>
        </cdr:cNvSpPr>
      </cdr:nvSpPr>
      <cdr:spPr>
        <a:xfrm>
          <a:off x="2819400" y="8382000"/>
          <a:ext cx="1990725"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0.3005</cdr:x>
      <cdr:y>0.208</cdr:y>
    </cdr:to>
    <cdr:sp>
      <cdr:nvSpPr>
        <cdr:cNvPr id="1" name="Text Box 1"/>
        <cdr:cNvSpPr txBox="1">
          <a:spLocks noChangeArrowheads="1"/>
        </cdr:cNvSpPr>
      </cdr:nvSpPr>
      <cdr:spPr>
        <a:xfrm>
          <a:off x="0" y="0"/>
          <a:ext cx="1933575" cy="88582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0.9325</cdr:y>
    </cdr:from>
    <cdr:to>
      <cdr:x>0.3005</cdr:x>
      <cdr:y>1</cdr:y>
    </cdr:to>
    <cdr:sp>
      <cdr:nvSpPr>
        <cdr:cNvPr id="2" name="Text Box 2"/>
        <cdr:cNvSpPr txBox="1">
          <a:spLocks noChangeArrowheads="1"/>
        </cdr:cNvSpPr>
      </cdr:nvSpPr>
      <cdr:spPr>
        <a:xfrm>
          <a:off x="0" y="3943350"/>
          <a:ext cx="1933575"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0.3005</cdr:x>
      <cdr:y>0.208</cdr:y>
    </cdr:to>
    <cdr:sp>
      <cdr:nvSpPr>
        <cdr:cNvPr id="1" name="Text Box 1"/>
        <cdr:cNvSpPr txBox="1">
          <a:spLocks noChangeArrowheads="1"/>
        </cdr:cNvSpPr>
      </cdr:nvSpPr>
      <cdr:spPr>
        <a:xfrm>
          <a:off x="0" y="0"/>
          <a:ext cx="1933575" cy="88582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0.9325</cdr:y>
    </cdr:from>
    <cdr:to>
      <cdr:x>0.3005</cdr:x>
      <cdr:y>1</cdr:y>
    </cdr:to>
    <cdr:sp>
      <cdr:nvSpPr>
        <cdr:cNvPr id="2" name="Text Box 2"/>
        <cdr:cNvSpPr txBox="1">
          <a:spLocks noChangeArrowheads="1"/>
        </cdr:cNvSpPr>
      </cdr:nvSpPr>
      <cdr:spPr>
        <a:xfrm>
          <a:off x="0" y="3952875"/>
          <a:ext cx="1933575"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0.00725</cdr:y>
    </cdr:from>
    <cdr:to>
      <cdr:x>0.9965</cdr:x>
      <cdr:y>0.466</cdr:y>
    </cdr:to>
    <cdr:graphicFrame>
      <cdr:nvGraphicFramePr>
        <cdr:cNvPr id="1" name="Chart 115"/>
        <cdr:cNvGraphicFramePr/>
      </cdr:nvGraphicFramePr>
      <cdr:xfrm>
        <a:off x="38100" y="66675"/>
        <a:ext cx="6410325" cy="4238625"/>
      </cdr:xfrm>
      <a:graphic>
        <a:graphicData uri="http://schemas.openxmlformats.org/drawingml/2006/chart">
          <c:chart r:id="rId1"/>
        </a:graphicData>
      </a:graphic>
    </cdr:graphicFrame>
  </cdr:relSizeAnchor>
  <cdr:relSizeAnchor xmlns:cdr="http://schemas.openxmlformats.org/drawingml/2006/chartDrawing">
    <cdr:from>
      <cdr:x>0.006</cdr:x>
      <cdr:y>0.52875</cdr:y>
    </cdr:from>
    <cdr:to>
      <cdr:x>0.9965</cdr:x>
      <cdr:y>0.98875</cdr:y>
    </cdr:to>
    <cdr:graphicFrame>
      <cdr:nvGraphicFramePr>
        <cdr:cNvPr id="2" name="Chart 116"/>
        <cdr:cNvGraphicFramePr/>
      </cdr:nvGraphicFramePr>
      <cdr:xfrm>
        <a:off x="38100" y="4876800"/>
        <a:ext cx="6410325" cy="4248150"/>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0.931</cdr:y>
    </cdr:from>
    <cdr:to>
      <cdr:x>0.30075</cdr:x>
      <cdr:y>0.9985</cdr:y>
    </cdr:to>
    <cdr:sp>
      <cdr:nvSpPr>
        <cdr:cNvPr id="1" name="Text Box 1"/>
        <cdr:cNvSpPr txBox="1">
          <a:spLocks noChangeArrowheads="1"/>
        </cdr:cNvSpPr>
      </cdr:nvSpPr>
      <cdr:spPr>
        <a:xfrm>
          <a:off x="0" y="3943350"/>
          <a:ext cx="1924050"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0.9315</cdr:y>
    </cdr:from>
    <cdr:to>
      <cdr:x>0.30075</cdr:x>
      <cdr:y>0.99875</cdr:y>
    </cdr:to>
    <cdr:sp>
      <cdr:nvSpPr>
        <cdr:cNvPr id="1" name="Text Box 1"/>
        <cdr:cNvSpPr txBox="1">
          <a:spLocks noChangeArrowheads="1"/>
        </cdr:cNvSpPr>
      </cdr:nvSpPr>
      <cdr:spPr>
        <a:xfrm>
          <a:off x="0" y="4010025"/>
          <a:ext cx="1924050"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0.00625</cdr:y>
    </cdr:from>
    <cdr:to>
      <cdr:x>0.9965</cdr:x>
      <cdr:y>0.46525</cdr:y>
    </cdr:to>
    <cdr:graphicFrame>
      <cdr:nvGraphicFramePr>
        <cdr:cNvPr id="1" name="Chart 115"/>
        <cdr:cNvGraphicFramePr/>
      </cdr:nvGraphicFramePr>
      <cdr:xfrm>
        <a:off x="47625" y="57150"/>
        <a:ext cx="6400800" cy="4238625"/>
      </cdr:xfrm>
      <a:graphic>
        <a:graphicData uri="http://schemas.openxmlformats.org/drawingml/2006/chart">
          <c:chart r:id="rId1"/>
        </a:graphicData>
      </a:graphic>
    </cdr:graphicFrame>
  </cdr:relSizeAnchor>
  <cdr:relSizeAnchor xmlns:cdr="http://schemas.openxmlformats.org/drawingml/2006/chartDrawing">
    <cdr:from>
      <cdr:x>0.009</cdr:x>
      <cdr:y>0.523</cdr:y>
    </cdr:from>
    <cdr:to>
      <cdr:x>0.9965</cdr:x>
      <cdr:y>0.99075</cdr:y>
    </cdr:to>
    <cdr:graphicFrame>
      <cdr:nvGraphicFramePr>
        <cdr:cNvPr id="2" name="Chart 116"/>
        <cdr:cNvGraphicFramePr/>
      </cdr:nvGraphicFramePr>
      <cdr:xfrm>
        <a:off x="57150" y="4819650"/>
        <a:ext cx="6391275" cy="431482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202.Q-2007-Grafik-Auto%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AD-Grafik S.7"/>
      <sheetName val="AD-Grafik S.8"/>
      <sheetName val="AD-Grafik S.9"/>
      <sheetName val="AD-Grafik S.10"/>
      <sheetName val="ausTabelle10oder18"/>
      <sheetName val="ausTabelle19"/>
    </sheetNames>
    <sheetDataSet>
      <sheetData sheetId="0">
        <row r="20">
          <cell r="B20" t="str">
            <v>2. Einfuhr Januar 2011 bis Dezember 2012</v>
          </cell>
        </row>
        <row r="21">
          <cell r="C21">
            <v>2011</v>
          </cell>
          <cell r="D21">
            <v>2012</v>
          </cell>
        </row>
        <row r="22">
          <cell r="B22" t="str">
            <v>Jan.</v>
          </cell>
          <cell r="C22">
            <v>649.5</v>
          </cell>
          <cell r="D22">
            <v>682.7</v>
          </cell>
        </row>
        <row r="23">
          <cell r="B23" t="str">
            <v>Feb.</v>
          </cell>
          <cell r="C23">
            <v>646.7</v>
          </cell>
          <cell r="D23">
            <v>701.4</v>
          </cell>
        </row>
        <row r="24">
          <cell r="B24" t="str">
            <v>März</v>
          </cell>
          <cell r="C24">
            <v>697</v>
          </cell>
          <cell r="D24">
            <v>679.3</v>
          </cell>
        </row>
        <row r="25">
          <cell r="B25" t="str">
            <v>April</v>
          </cell>
          <cell r="C25">
            <v>636.9</v>
          </cell>
          <cell r="D25">
            <v>670.7</v>
          </cell>
        </row>
        <row r="26">
          <cell r="B26" t="str">
            <v>Mai</v>
          </cell>
          <cell r="C26">
            <v>680</v>
          </cell>
          <cell r="D26">
            <v>683.7</v>
          </cell>
        </row>
        <row r="27">
          <cell r="B27" t="str">
            <v>Juni</v>
          </cell>
          <cell r="C27">
            <v>669</v>
          </cell>
          <cell r="D27">
            <v>715.8</v>
          </cell>
        </row>
        <row r="28">
          <cell r="B28" t="str">
            <v>Juli</v>
          </cell>
          <cell r="C28">
            <v>674.9</v>
          </cell>
          <cell r="D28">
            <v>729.4</v>
          </cell>
        </row>
        <row r="29">
          <cell r="B29" t="str">
            <v>Aug.</v>
          </cell>
          <cell r="C29">
            <v>630.2</v>
          </cell>
          <cell r="D29">
            <v>684.2</v>
          </cell>
        </row>
        <row r="30">
          <cell r="B30" t="str">
            <v>Sept.</v>
          </cell>
          <cell r="C30">
            <v>701.7</v>
          </cell>
          <cell r="D30">
            <v>675.4</v>
          </cell>
        </row>
        <row r="31">
          <cell r="B31" t="str">
            <v>Okt.</v>
          </cell>
          <cell r="C31">
            <v>656.4</v>
          </cell>
          <cell r="D31">
            <v>702.6</v>
          </cell>
        </row>
        <row r="32">
          <cell r="B32" t="str">
            <v>Nov.</v>
          </cell>
          <cell r="C32">
            <v>700.9</v>
          </cell>
          <cell r="D32">
            <v>646.5</v>
          </cell>
        </row>
        <row r="33">
          <cell r="B33" t="str">
            <v>Dez.</v>
          </cell>
          <cell r="C33">
            <v>652.3</v>
          </cell>
          <cell r="D33">
            <v>586.2</v>
          </cell>
        </row>
        <row r="47">
          <cell r="B47" t="str">
            <v>        4. Einfuhr von ausgewählten Enderzeugnissen im 4. Vierteljahr 2012                  in der Reihenfolge ihrer Anteile</v>
          </cell>
        </row>
        <row r="48">
          <cell r="E48">
            <v>156454657</v>
          </cell>
        </row>
        <row r="49">
          <cell r="E49">
            <v>95026506</v>
          </cell>
        </row>
        <row r="50">
          <cell r="E50">
            <v>82215176</v>
          </cell>
        </row>
        <row r="51">
          <cell r="E51">
            <v>70413223</v>
          </cell>
        </row>
        <row r="52">
          <cell r="E52">
            <v>53706974</v>
          </cell>
        </row>
        <row r="54">
          <cell r="E54">
            <v>665078581</v>
          </cell>
        </row>
        <row r="58">
          <cell r="B58" t="str">
            <v>                   5. Ausfuhr im 4. Vierteljahr 2012 nach ausgewählten Ländern                in der Reihenfolge ihrer Anteile</v>
          </cell>
        </row>
        <row r="59">
          <cell r="B59">
            <v>55.737</v>
          </cell>
          <cell r="C59" t="str">
            <v>Slowakei</v>
          </cell>
        </row>
        <row r="60">
          <cell r="B60">
            <v>98.425</v>
          </cell>
          <cell r="C60" t="str">
            <v>Belgien</v>
          </cell>
        </row>
        <row r="61">
          <cell r="B61">
            <v>103.288</v>
          </cell>
          <cell r="C61" t="str">
            <v>Schweiz</v>
          </cell>
        </row>
        <row r="62">
          <cell r="B62">
            <v>103.508</v>
          </cell>
          <cell r="C62" t="str">
            <v>Russische Föderation</v>
          </cell>
        </row>
        <row r="63">
          <cell r="B63">
            <v>121.443</v>
          </cell>
          <cell r="C63" t="str">
            <v>Spanien</v>
          </cell>
        </row>
        <row r="64">
          <cell r="B64">
            <v>134.499</v>
          </cell>
          <cell r="C64" t="str">
            <v>Niederlande</v>
          </cell>
        </row>
        <row r="65">
          <cell r="B65">
            <v>148.357</v>
          </cell>
          <cell r="C65" t="str">
            <v>Volksrepublik China</v>
          </cell>
        </row>
        <row r="66">
          <cell r="B66">
            <v>149.841</v>
          </cell>
          <cell r="C66" t="str">
            <v>Polen</v>
          </cell>
        </row>
        <row r="67">
          <cell r="B67">
            <v>164.422</v>
          </cell>
          <cell r="C67" t="str">
            <v>Italien</v>
          </cell>
        </row>
        <row r="68">
          <cell r="B68">
            <v>165.037</v>
          </cell>
          <cell r="C68" t="str">
            <v>Tschechische Republik</v>
          </cell>
        </row>
        <row r="69">
          <cell r="B69">
            <v>178.709</v>
          </cell>
          <cell r="C69" t="str">
            <v>Österreich</v>
          </cell>
        </row>
        <row r="70">
          <cell r="B70">
            <v>186.576</v>
          </cell>
          <cell r="C70" t="str">
            <v>Ungarn</v>
          </cell>
        </row>
        <row r="71">
          <cell r="B71">
            <v>199.116</v>
          </cell>
          <cell r="C71" t="str">
            <v>Vereinigtes Königreich</v>
          </cell>
        </row>
        <row r="72">
          <cell r="B72">
            <v>214.117</v>
          </cell>
          <cell r="C72" t="str">
            <v>Vereinigte Staaten</v>
          </cell>
        </row>
        <row r="73">
          <cell r="B73">
            <v>227.986</v>
          </cell>
          <cell r="C73" t="str">
            <v>Frankreich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23" customWidth="1"/>
  </cols>
  <sheetData>
    <row r="1" spans="1:2" ht="15.75">
      <c r="A1" s="422" t="s">
        <v>1280</v>
      </c>
      <c r="B1" s="422"/>
    </row>
    <row r="4" spans="1:2" ht="12.75">
      <c r="A4" s="17" t="s">
        <v>1294</v>
      </c>
      <c r="B4" s="17"/>
    </row>
    <row r="5" spans="1:2" ht="14.25">
      <c r="A5" s="130"/>
      <c r="B5" s="130"/>
    </row>
    <row r="6" spans="1:2" ht="14.25">
      <c r="A6" s="130"/>
      <c r="B6" s="130"/>
    </row>
    <row r="7" spans="1:2" ht="12.75">
      <c r="A7" s="423" t="s">
        <v>1281</v>
      </c>
      <c r="B7" s="424"/>
    </row>
    <row r="10" spans="1:2" ht="12.75">
      <c r="A10" s="424" t="s">
        <v>1295</v>
      </c>
      <c r="B10" s="424"/>
    </row>
    <row r="11" ht="12.75">
      <c r="A11" s="423" t="s">
        <v>1282</v>
      </c>
    </row>
    <row r="14" ht="12.75">
      <c r="A14" s="423" t="s">
        <v>1283</v>
      </c>
    </row>
    <row r="17" ht="12.75">
      <c r="A17" s="423" t="s">
        <v>1284</v>
      </c>
    </row>
    <row r="18" ht="12.75">
      <c r="A18" s="423" t="s">
        <v>1285</v>
      </c>
    </row>
    <row r="19" ht="12.75">
      <c r="A19" s="423" t="s">
        <v>1286</v>
      </c>
    </row>
    <row r="20" ht="12.75">
      <c r="A20" s="423" t="s">
        <v>1287</v>
      </c>
    </row>
    <row r="21" ht="12.75">
      <c r="A21" s="423" t="s">
        <v>1288</v>
      </c>
    </row>
    <row r="24" spans="1:2" ht="12.75">
      <c r="A24" s="425" t="s">
        <v>1289</v>
      </c>
      <c r="B24" s="425"/>
    </row>
    <row r="25" spans="1:2" ht="38.25">
      <c r="A25" s="426" t="s">
        <v>1290</v>
      </c>
      <c r="B25" s="426"/>
    </row>
    <row r="28" spans="1:2" ht="12.75">
      <c r="A28" s="425" t="s">
        <v>1291</v>
      </c>
      <c r="B28" s="425"/>
    </row>
    <row r="29" spans="1:2" ht="51">
      <c r="A29" s="426" t="s">
        <v>1292</v>
      </c>
      <c r="B29" s="426"/>
    </row>
    <row r="30" ht="12.75">
      <c r="A30" s="423" t="s">
        <v>1293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S578"/>
  <sheetViews>
    <sheetView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8" customWidth="1"/>
  </cols>
  <sheetData>
    <row r="1" spans="1:16" ht="17.25">
      <c r="A1" s="52"/>
      <c r="B1" s="52"/>
      <c r="C1" s="53"/>
      <c r="D1" s="53"/>
      <c r="E1" s="53"/>
      <c r="F1" s="53"/>
      <c r="G1" s="54"/>
      <c r="H1" s="55" t="s">
        <v>1195</v>
      </c>
      <c r="I1" s="56" t="s">
        <v>766</v>
      </c>
      <c r="J1" s="57"/>
      <c r="K1" s="57"/>
      <c r="L1" s="53"/>
      <c r="P1" s="58"/>
    </row>
    <row r="2" spans="1:16" ht="15">
      <c r="A2" s="59"/>
      <c r="B2" s="59"/>
      <c r="C2" s="59"/>
      <c r="D2" s="59"/>
      <c r="E2" s="59"/>
      <c r="F2" s="60"/>
      <c r="G2" s="60"/>
      <c r="H2" s="60"/>
      <c r="I2" s="60"/>
      <c r="J2" s="60"/>
      <c r="P2" s="61"/>
    </row>
    <row r="3" spans="1:16" ht="12.75" customHeight="1">
      <c r="A3" s="466" t="s">
        <v>1154</v>
      </c>
      <c r="B3" s="460" t="s">
        <v>763</v>
      </c>
      <c r="C3" s="461"/>
      <c r="D3" s="461"/>
      <c r="E3" s="449"/>
      <c r="F3" s="485" t="s">
        <v>935</v>
      </c>
      <c r="G3" s="486"/>
      <c r="H3" s="457" t="s">
        <v>480</v>
      </c>
      <c r="I3" s="458"/>
      <c r="J3" s="458"/>
      <c r="K3" s="458"/>
      <c r="L3" s="458"/>
      <c r="M3" s="458"/>
      <c r="N3" s="458"/>
      <c r="O3" s="459"/>
      <c r="P3" s="468" t="s">
        <v>1037</v>
      </c>
    </row>
    <row r="4" spans="1:16" ht="12.75" customHeight="1">
      <c r="A4" s="464"/>
      <c r="B4" s="462"/>
      <c r="C4" s="461"/>
      <c r="D4" s="461"/>
      <c r="E4" s="449"/>
      <c r="F4" s="487"/>
      <c r="G4" s="488"/>
      <c r="H4" s="476" t="s">
        <v>207</v>
      </c>
      <c r="I4" s="483" t="s">
        <v>481</v>
      </c>
      <c r="J4" s="484"/>
      <c r="K4" s="464" t="s">
        <v>209</v>
      </c>
      <c r="L4" s="471" t="s">
        <v>210</v>
      </c>
      <c r="M4" s="471" t="s">
        <v>211</v>
      </c>
      <c r="N4" s="473" t="s">
        <v>1118</v>
      </c>
      <c r="O4" s="471" t="s">
        <v>212</v>
      </c>
      <c r="P4" s="469"/>
    </row>
    <row r="5" spans="1:16" ht="12.75" customHeight="1">
      <c r="A5" s="464"/>
      <c r="B5" s="462"/>
      <c r="C5" s="461"/>
      <c r="D5" s="461"/>
      <c r="E5" s="449"/>
      <c r="F5" s="489"/>
      <c r="G5" s="465"/>
      <c r="H5" s="474"/>
      <c r="I5" s="477" t="s">
        <v>764</v>
      </c>
      <c r="J5" s="482" t="s">
        <v>765</v>
      </c>
      <c r="K5" s="464"/>
      <c r="L5" s="471"/>
      <c r="M5" s="471"/>
      <c r="N5" s="471"/>
      <c r="O5" s="471"/>
      <c r="P5" s="469"/>
    </row>
    <row r="6" spans="1:16" ht="17.25" customHeight="1">
      <c r="A6" s="464"/>
      <c r="B6" s="462"/>
      <c r="C6" s="461"/>
      <c r="D6" s="461"/>
      <c r="E6" s="449"/>
      <c r="F6" s="62" t="s">
        <v>478</v>
      </c>
      <c r="G6" s="63" t="s">
        <v>936</v>
      </c>
      <c r="H6" s="475"/>
      <c r="I6" s="478"/>
      <c r="J6" s="472"/>
      <c r="K6" s="465"/>
      <c r="L6" s="472"/>
      <c r="M6" s="472"/>
      <c r="N6" s="472"/>
      <c r="O6" s="472"/>
      <c r="P6" s="469"/>
    </row>
    <row r="7" spans="1:16" ht="12.75">
      <c r="A7" s="467"/>
      <c r="B7" s="463"/>
      <c r="C7" s="463"/>
      <c r="D7" s="463"/>
      <c r="E7" s="450"/>
      <c r="F7" s="64" t="s">
        <v>479</v>
      </c>
      <c r="G7" s="65" t="s">
        <v>867</v>
      </c>
      <c r="H7" s="479" t="s">
        <v>479</v>
      </c>
      <c r="I7" s="480"/>
      <c r="J7" s="480"/>
      <c r="K7" s="480"/>
      <c r="L7" s="480"/>
      <c r="M7" s="480"/>
      <c r="N7" s="480"/>
      <c r="O7" s="481"/>
      <c r="P7" s="470"/>
    </row>
    <row r="8" spans="1:16" s="17" customFormat="1" ht="20.25" customHeight="1">
      <c r="A8" s="78" t="s">
        <v>213</v>
      </c>
      <c r="B8" s="279"/>
      <c r="C8" s="149" t="s">
        <v>494</v>
      </c>
      <c r="D8" s="149"/>
      <c r="E8" s="50"/>
      <c r="F8" s="267">
        <v>207641</v>
      </c>
      <c r="G8" s="268">
        <v>6.7</v>
      </c>
      <c r="H8" s="267">
        <v>179131</v>
      </c>
      <c r="I8" s="267">
        <v>168552</v>
      </c>
      <c r="J8" s="267">
        <v>114518</v>
      </c>
      <c r="K8" s="267">
        <v>3527</v>
      </c>
      <c r="L8" s="267">
        <v>17115</v>
      </c>
      <c r="M8" s="267">
        <v>6301</v>
      </c>
      <c r="N8" s="267">
        <v>1551</v>
      </c>
      <c r="O8" s="267">
        <v>15</v>
      </c>
      <c r="P8" s="150" t="s">
        <v>213</v>
      </c>
    </row>
    <row r="9" spans="1:16" ht="20.25" customHeight="1">
      <c r="A9" s="146">
        <v>315</v>
      </c>
      <c r="B9" s="280"/>
      <c r="C9" s="146"/>
      <c r="D9" s="32" t="s">
        <v>1199</v>
      </c>
      <c r="E9" s="43"/>
      <c r="F9" s="267">
        <v>73827</v>
      </c>
      <c r="G9" s="268">
        <v>2.4</v>
      </c>
      <c r="H9" s="267">
        <v>57986</v>
      </c>
      <c r="I9" s="267">
        <v>54112</v>
      </c>
      <c r="J9" s="267">
        <v>39443</v>
      </c>
      <c r="K9" s="267">
        <v>54</v>
      </c>
      <c r="L9" s="267">
        <v>14336</v>
      </c>
      <c r="M9" s="267">
        <v>1284</v>
      </c>
      <c r="N9" s="267">
        <v>166</v>
      </c>
      <c r="O9" s="267">
        <v>0</v>
      </c>
      <c r="P9" s="269">
        <v>315</v>
      </c>
    </row>
    <row r="10" spans="1:16" ht="12.75">
      <c r="A10" s="146">
        <v>377</v>
      </c>
      <c r="B10" s="280"/>
      <c r="C10" s="146"/>
      <c r="D10" s="32" t="s">
        <v>1038</v>
      </c>
      <c r="E10" s="43"/>
      <c r="F10" s="267">
        <v>36877</v>
      </c>
      <c r="G10" s="268">
        <v>1.2</v>
      </c>
      <c r="H10" s="267">
        <v>32482</v>
      </c>
      <c r="I10" s="267">
        <v>30588</v>
      </c>
      <c r="J10" s="267">
        <v>19146</v>
      </c>
      <c r="K10" s="267">
        <v>64</v>
      </c>
      <c r="L10" s="267">
        <v>1913</v>
      </c>
      <c r="M10" s="267">
        <v>1804</v>
      </c>
      <c r="N10" s="267">
        <v>614</v>
      </c>
      <c r="O10" s="267" t="s">
        <v>706</v>
      </c>
      <c r="P10" s="269">
        <v>377</v>
      </c>
    </row>
    <row r="11" spans="1:16" ht="12.75">
      <c r="A11" s="146">
        <v>204</v>
      </c>
      <c r="B11" s="280"/>
      <c r="C11" s="146"/>
      <c r="D11" s="32" t="s">
        <v>1039</v>
      </c>
      <c r="E11" s="43"/>
      <c r="F11" s="267">
        <v>23951</v>
      </c>
      <c r="G11" s="268">
        <v>0.8</v>
      </c>
      <c r="H11" s="267">
        <v>23867</v>
      </c>
      <c r="I11" s="267">
        <v>23531</v>
      </c>
      <c r="J11" s="267">
        <v>16911</v>
      </c>
      <c r="K11" s="267">
        <v>63</v>
      </c>
      <c r="L11" s="267">
        <v>4</v>
      </c>
      <c r="M11" s="267">
        <v>11</v>
      </c>
      <c r="N11" s="267" t="s">
        <v>706</v>
      </c>
      <c r="O11" s="267">
        <v>5</v>
      </c>
      <c r="P11" s="269">
        <v>204</v>
      </c>
    </row>
    <row r="12" spans="1:16" s="17" customFormat="1" ht="20.25" customHeight="1">
      <c r="A12" s="78" t="s">
        <v>246</v>
      </c>
      <c r="B12" s="281"/>
      <c r="C12" s="66" t="s">
        <v>707</v>
      </c>
      <c r="D12" s="66"/>
      <c r="E12" s="50"/>
      <c r="F12" s="267">
        <v>2731551</v>
      </c>
      <c r="G12" s="268">
        <v>87.7</v>
      </c>
      <c r="H12" s="267">
        <v>1865843</v>
      </c>
      <c r="I12" s="267">
        <v>1579797</v>
      </c>
      <c r="J12" s="267">
        <v>861144</v>
      </c>
      <c r="K12" s="267">
        <v>90749</v>
      </c>
      <c r="L12" s="267">
        <v>302804</v>
      </c>
      <c r="M12" s="267">
        <v>458254</v>
      </c>
      <c r="N12" s="267">
        <v>13888</v>
      </c>
      <c r="O12" s="267">
        <v>12</v>
      </c>
      <c r="P12" s="151" t="s">
        <v>246</v>
      </c>
    </row>
    <row r="13" spans="1:16" s="17" customFormat="1" ht="20.25" customHeight="1">
      <c r="A13" s="152" t="s">
        <v>708</v>
      </c>
      <c r="B13" s="282"/>
      <c r="C13" s="66" t="s">
        <v>709</v>
      </c>
      <c r="D13" s="66"/>
      <c r="E13" s="50"/>
      <c r="F13" s="267">
        <v>21528</v>
      </c>
      <c r="G13" s="268">
        <v>0.7</v>
      </c>
      <c r="H13" s="267">
        <v>11006</v>
      </c>
      <c r="I13" s="267">
        <v>4440</v>
      </c>
      <c r="J13" s="267">
        <v>3147</v>
      </c>
      <c r="K13" s="267">
        <v>6346</v>
      </c>
      <c r="L13" s="267">
        <v>2156</v>
      </c>
      <c r="M13" s="267">
        <v>2020</v>
      </c>
      <c r="N13" s="267">
        <v>0</v>
      </c>
      <c r="O13" s="267" t="s">
        <v>706</v>
      </c>
      <c r="P13" s="151" t="s">
        <v>708</v>
      </c>
    </row>
    <row r="14" spans="1:16" ht="20.25" customHeight="1">
      <c r="A14" s="146">
        <v>506</v>
      </c>
      <c r="B14" s="280"/>
      <c r="C14" s="146"/>
      <c r="D14" s="32" t="s">
        <v>1200</v>
      </c>
      <c r="E14" s="43"/>
      <c r="F14" s="267">
        <v>9860</v>
      </c>
      <c r="G14" s="268">
        <v>0.3</v>
      </c>
      <c r="H14" s="267">
        <v>2685</v>
      </c>
      <c r="I14" s="267">
        <v>1069</v>
      </c>
      <c r="J14" s="267">
        <v>571</v>
      </c>
      <c r="K14" s="267">
        <v>6313</v>
      </c>
      <c r="L14" s="267">
        <v>6</v>
      </c>
      <c r="M14" s="267">
        <v>855</v>
      </c>
      <c r="N14" s="267" t="s">
        <v>706</v>
      </c>
      <c r="O14" s="267" t="s">
        <v>706</v>
      </c>
      <c r="P14" s="269">
        <v>506</v>
      </c>
    </row>
    <row r="15" spans="1:16" ht="12.75">
      <c r="A15" s="146">
        <v>513</v>
      </c>
      <c r="B15" s="280"/>
      <c r="C15" s="146"/>
      <c r="D15" s="32" t="s">
        <v>1040</v>
      </c>
      <c r="E15" s="43"/>
      <c r="F15" s="267">
        <v>8475</v>
      </c>
      <c r="G15" s="268">
        <v>0.3</v>
      </c>
      <c r="H15" s="267">
        <v>5456</v>
      </c>
      <c r="I15" s="267">
        <v>1517</v>
      </c>
      <c r="J15" s="267">
        <v>1235</v>
      </c>
      <c r="K15" s="267">
        <v>31</v>
      </c>
      <c r="L15" s="267">
        <v>2011</v>
      </c>
      <c r="M15" s="267">
        <v>976</v>
      </c>
      <c r="N15" s="267" t="s">
        <v>706</v>
      </c>
      <c r="O15" s="267" t="s">
        <v>706</v>
      </c>
      <c r="P15" s="269">
        <v>513</v>
      </c>
    </row>
    <row r="16" spans="1:16" ht="12.75">
      <c r="A16" s="146">
        <v>532</v>
      </c>
      <c r="B16" s="280"/>
      <c r="C16" s="146"/>
      <c r="D16" s="32" t="s">
        <v>1167</v>
      </c>
      <c r="E16" s="43"/>
      <c r="F16" s="267">
        <v>1078</v>
      </c>
      <c r="G16" s="268">
        <v>0</v>
      </c>
      <c r="H16" s="267">
        <v>1069</v>
      </c>
      <c r="I16" s="267">
        <v>919</v>
      </c>
      <c r="J16" s="267">
        <v>582</v>
      </c>
      <c r="K16" s="267">
        <v>2</v>
      </c>
      <c r="L16" s="267" t="s">
        <v>706</v>
      </c>
      <c r="M16" s="267">
        <v>7</v>
      </c>
      <c r="N16" s="267">
        <v>0</v>
      </c>
      <c r="O16" s="267" t="s">
        <v>706</v>
      </c>
      <c r="P16" s="269">
        <v>532</v>
      </c>
    </row>
    <row r="17" spans="1:16" s="17" customFormat="1" ht="20.25" customHeight="1">
      <c r="A17" s="152" t="s">
        <v>710</v>
      </c>
      <c r="B17" s="282"/>
      <c r="C17" s="66" t="s">
        <v>711</v>
      </c>
      <c r="D17" s="66"/>
      <c r="E17" s="50"/>
      <c r="F17" s="267">
        <v>128064</v>
      </c>
      <c r="G17" s="268">
        <v>4.1</v>
      </c>
      <c r="H17" s="267">
        <v>93837</v>
      </c>
      <c r="I17" s="267">
        <v>83999</v>
      </c>
      <c r="J17" s="267">
        <v>64112</v>
      </c>
      <c r="K17" s="267">
        <v>5105</v>
      </c>
      <c r="L17" s="267">
        <v>9948</v>
      </c>
      <c r="M17" s="267">
        <v>18743</v>
      </c>
      <c r="N17" s="267">
        <v>431</v>
      </c>
      <c r="O17" s="267" t="s">
        <v>706</v>
      </c>
      <c r="P17" s="151" t="s">
        <v>710</v>
      </c>
    </row>
    <row r="18" spans="1:16" ht="20.25" customHeight="1">
      <c r="A18" s="146">
        <v>607</v>
      </c>
      <c r="B18" s="280"/>
      <c r="C18" s="146"/>
      <c r="D18" s="32" t="s">
        <v>1041</v>
      </c>
      <c r="E18" s="43"/>
      <c r="F18" s="267">
        <v>29057</v>
      </c>
      <c r="G18" s="268">
        <v>0.9</v>
      </c>
      <c r="H18" s="267">
        <v>13991</v>
      </c>
      <c r="I18" s="267">
        <v>13239</v>
      </c>
      <c r="J18" s="267">
        <v>10981</v>
      </c>
      <c r="K18" s="267">
        <v>4607</v>
      </c>
      <c r="L18" s="267">
        <v>3514</v>
      </c>
      <c r="M18" s="267">
        <v>6945</v>
      </c>
      <c r="N18" s="267" t="s">
        <v>706</v>
      </c>
      <c r="O18" s="267" t="s">
        <v>706</v>
      </c>
      <c r="P18" s="269">
        <v>607</v>
      </c>
    </row>
    <row r="19" spans="1:16" ht="12.75">
      <c r="A19" s="146">
        <v>608</v>
      </c>
      <c r="B19" s="280"/>
      <c r="C19" s="146"/>
      <c r="D19" s="32" t="s">
        <v>1201</v>
      </c>
      <c r="E19" s="43"/>
      <c r="F19" s="267">
        <v>25696</v>
      </c>
      <c r="G19" s="268">
        <v>0.8</v>
      </c>
      <c r="H19" s="267">
        <v>24412</v>
      </c>
      <c r="I19" s="267">
        <v>23171</v>
      </c>
      <c r="J19" s="267">
        <v>20908</v>
      </c>
      <c r="K19" s="267">
        <v>22</v>
      </c>
      <c r="L19" s="267">
        <v>427</v>
      </c>
      <c r="M19" s="267">
        <v>729</v>
      </c>
      <c r="N19" s="267">
        <v>106</v>
      </c>
      <c r="O19" s="267" t="s">
        <v>706</v>
      </c>
      <c r="P19" s="269">
        <v>608</v>
      </c>
    </row>
    <row r="20" spans="1:16" ht="12.75">
      <c r="A20" s="146">
        <v>609</v>
      </c>
      <c r="B20" s="280"/>
      <c r="C20" s="146"/>
      <c r="D20" s="32" t="s">
        <v>1042</v>
      </c>
      <c r="E20" s="43"/>
      <c r="F20" s="267">
        <v>22961</v>
      </c>
      <c r="G20" s="268">
        <v>0.7</v>
      </c>
      <c r="H20" s="267">
        <v>17709</v>
      </c>
      <c r="I20" s="267">
        <v>14031</v>
      </c>
      <c r="J20" s="267">
        <v>10385</v>
      </c>
      <c r="K20" s="267">
        <v>298</v>
      </c>
      <c r="L20" s="267">
        <v>1055</v>
      </c>
      <c r="M20" s="267">
        <v>3639</v>
      </c>
      <c r="N20" s="267">
        <v>261</v>
      </c>
      <c r="O20" s="267" t="s">
        <v>706</v>
      </c>
      <c r="P20" s="269">
        <v>609</v>
      </c>
    </row>
    <row r="21" spans="1:16" s="17" customFormat="1" ht="20.25" customHeight="1">
      <c r="A21" s="66" t="s">
        <v>289</v>
      </c>
      <c r="B21" s="281"/>
      <c r="C21" s="66" t="s">
        <v>712</v>
      </c>
      <c r="D21" s="66"/>
      <c r="E21" s="50"/>
      <c r="F21" s="267">
        <v>2581958</v>
      </c>
      <c r="G21" s="268">
        <v>82.9</v>
      </c>
      <c r="H21" s="267">
        <v>1761000</v>
      </c>
      <c r="I21" s="267">
        <v>1491358</v>
      </c>
      <c r="J21" s="267">
        <v>793885</v>
      </c>
      <c r="K21" s="267">
        <v>79298</v>
      </c>
      <c r="L21" s="267">
        <v>290699</v>
      </c>
      <c r="M21" s="267">
        <v>437492</v>
      </c>
      <c r="N21" s="267">
        <v>13457</v>
      </c>
      <c r="O21" s="267">
        <v>12</v>
      </c>
      <c r="P21" s="151" t="s">
        <v>289</v>
      </c>
    </row>
    <row r="22" spans="1:16" s="17" customFormat="1" ht="20.25" customHeight="1">
      <c r="A22" s="152" t="s">
        <v>713</v>
      </c>
      <c r="B22" s="282"/>
      <c r="C22" s="66" t="s">
        <v>714</v>
      </c>
      <c r="D22" s="152"/>
      <c r="E22" s="50"/>
      <c r="F22" s="267">
        <v>238659</v>
      </c>
      <c r="G22" s="268">
        <v>7.7</v>
      </c>
      <c r="H22" s="267">
        <v>194880</v>
      </c>
      <c r="I22" s="267">
        <v>178252</v>
      </c>
      <c r="J22" s="267">
        <v>99431</v>
      </c>
      <c r="K22" s="267">
        <v>2628</v>
      </c>
      <c r="L22" s="267">
        <v>15733</v>
      </c>
      <c r="M22" s="267">
        <v>24545</v>
      </c>
      <c r="N22" s="267">
        <v>873</v>
      </c>
      <c r="O22" s="267" t="s">
        <v>706</v>
      </c>
      <c r="P22" s="151" t="s">
        <v>713</v>
      </c>
    </row>
    <row r="23" spans="1:16" ht="20.25" customHeight="1">
      <c r="A23" s="146">
        <v>753</v>
      </c>
      <c r="B23" s="280"/>
      <c r="C23" s="146"/>
      <c r="D23" s="32" t="s">
        <v>1043</v>
      </c>
      <c r="E23" s="43"/>
      <c r="F23" s="267">
        <v>88622</v>
      </c>
      <c r="G23" s="268">
        <v>2.8</v>
      </c>
      <c r="H23" s="267">
        <v>85167</v>
      </c>
      <c r="I23" s="267">
        <v>79414</v>
      </c>
      <c r="J23" s="267">
        <v>39781</v>
      </c>
      <c r="K23" s="267">
        <v>1755</v>
      </c>
      <c r="L23" s="267">
        <v>1418</v>
      </c>
      <c r="M23" s="267">
        <v>282</v>
      </c>
      <c r="N23" s="267" t="s">
        <v>706</v>
      </c>
      <c r="O23" s="267" t="s">
        <v>706</v>
      </c>
      <c r="P23" s="269">
        <v>753</v>
      </c>
    </row>
    <row r="24" spans="1:16" ht="12.75">
      <c r="A24" s="146">
        <v>708</v>
      </c>
      <c r="B24" s="280"/>
      <c r="C24" s="146"/>
      <c r="D24" s="32" t="s">
        <v>1044</v>
      </c>
      <c r="E24" s="43"/>
      <c r="F24" s="267">
        <v>32913</v>
      </c>
      <c r="G24" s="268">
        <v>1.1</v>
      </c>
      <c r="H24" s="267">
        <v>30905</v>
      </c>
      <c r="I24" s="267">
        <v>29685</v>
      </c>
      <c r="J24" s="267">
        <v>17894</v>
      </c>
      <c r="K24" s="267">
        <v>381</v>
      </c>
      <c r="L24" s="267">
        <v>580</v>
      </c>
      <c r="M24" s="267">
        <v>1047</v>
      </c>
      <c r="N24" s="267" t="s">
        <v>706</v>
      </c>
      <c r="O24" s="267" t="s">
        <v>706</v>
      </c>
      <c r="P24" s="269">
        <v>708</v>
      </c>
    </row>
    <row r="25" spans="1:16" ht="12.75">
      <c r="A25" s="146">
        <v>732</v>
      </c>
      <c r="B25" s="280"/>
      <c r="C25" s="146"/>
      <c r="D25" s="32" t="s">
        <v>1047</v>
      </c>
      <c r="E25" s="43"/>
      <c r="F25" s="267">
        <v>24369</v>
      </c>
      <c r="G25" s="268">
        <v>0.8</v>
      </c>
      <c r="H25" s="267">
        <v>19417</v>
      </c>
      <c r="I25" s="267">
        <v>18016</v>
      </c>
      <c r="J25" s="267">
        <v>10769</v>
      </c>
      <c r="K25" s="267">
        <v>51</v>
      </c>
      <c r="L25" s="267">
        <v>1618</v>
      </c>
      <c r="M25" s="267">
        <v>3279</v>
      </c>
      <c r="N25" s="267">
        <v>5</v>
      </c>
      <c r="O25" s="267" t="s">
        <v>706</v>
      </c>
      <c r="P25" s="269">
        <v>732</v>
      </c>
    </row>
    <row r="26" spans="1:16" s="17" customFormat="1" ht="20.25" customHeight="1">
      <c r="A26" s="152" t="s">
        <v>715</v>
      </c>
      <c r="B26" s="282"/>
      <c r="C26" s="66" t="s">
        <v>716</v>
      </c>
      <c r="D26" s="66"/>
      <c r="E26" s="50"/>
      <c r="F26" s="267">
        <v>2343299</v>
      </c>
      <c r="G26" s="268">
        <v>75.2</v>
      </c>
      <c r="H26" s="267">
        <v>1566120</v>
      </c>
      <c r="I26" s="267">
        <v>1313106</v>
      </c>
      <c r="J26" s="267">
        <v>694454</v>
      </c>
      <c r="K26" s="267">
        <v>76670</v>
      </c>
      <c r="L26" s="267">
        <v>274967</v>
      </c>
      <c r="M26" s="267">
        <v>412947</v>
      </c>
      <c r="N26" s="267">
        <v>12584</v>
      </c>
      <c r="O26" s="267">
        <v>12</v>
      </c>
      <c r="P26" s="151" t="s">
        <v>715</v>
      </c>
    </row>
    <row r="27" spans="1:16" ht="20.25" customHeight="1">
      <c r="A27" s="146">
        <v>884</v>
      </c>
      <c r="B27" s="280"/>
      <c r="C27" s="146"/>
      <c r="D27" s="32" t="s">
        <v>1202</v>
      </c>
      <c r="E27" s="43"/>
      <c r="F27" s="67">
        <v>368997</v>
      </c>
      <c r="G27" s="68">
        <v>11.8</v>
      </c>
      <c r="H27" s="67">
        <v>304388</v>
      </c>
      <c r="I27" s="67">
        <v>297022</v>
      </c>
      <c r="J27" s="67">
        <v>139109</v>
      </c>
      <c r="K27" s="67">
        <v>3185</v>
      </c>
      <c r="L27" s="67">
        <v>30059</v>
      </c>
      <c r="M27" s="67">
        <v>31302</v>
      </c>
      <c r="N27" s="67">
        <v>63</v>
      </c>
      <c r="O27" s="267" t="s">
        <v>706</v>
      </c>
      <c r="P27" s="269">
        <v>884</v>
      </c>
    </row>
    <row r="28" spans="1:16" ht="12.75">
      <c r="A28" s="146">
        <v>834</v>
      </c>
      <c r="B28" s="280"/>
      <c r="C28" s="146"/>
      <c r="D28" s="32" t="s">
        <v>1203</v>
      </c>
      <c r="E28" s="43"/>
      <c r="F28" s="67">
        <v>177635</v>
      </c>
      <c r="G28" s="68">
        <v>5.7</v>
      </c>
      <c r="H28" s="67">
        <v>109914</v>
      </c>
      <c r="I28" s="67">
        <v>77155</v>
      </c>
      <c r="J28" s="67">
        <v>53442</v>
      </c>
      <c r="K28" s="67">
        <v>7073</v>
      </c>
      <c r="L28" s="67">
        <v>18197</v>
      </c>
      <c r="M28" s="67">
        <v>38374</v>
      </c>
      <c r="N28" s="67">
        <v>4078</v>
      </c>
      <c r="O28" s="267" t="s">
        <v>706</v>
      </c>
      <c r="P28" s="269">
        <v>834</v>
      </c>
    </row>
    <row r="29" spans="1:16" ht="12.75">
      <c r="A29" s="146">
        <v>832</v>
      </c>
      <c r="B29" s="280"/>
      <c r="C29" s="146"/>
      <c r="D29" s="32" t="s">
        <v>1168</v>
      </c>
      <c r="E29" s="43"/>
      <c r="F29" s="67">
        <v>152641</v>
      </c>
      <c r="G29" s="68">
        <v>4.9</v>
      </c>
      <c r="H29" s="67">
        <v>135335</v>
      </c>
      <c r="I29" s="67">
        <v>115161</v>
      </c>
      <c r="J29" s="67">
        <v>64985</v>
      </c>
      <c r="K29" s="67">
        <v>1549</v>
      </c>
      <c r="L29" s="67">
        <v>5504</v>
      </c>
      <c r="M29" s="67">
        <v>8890</v>
      </c>
      <c r="N29" s="67">
        <v>1364</v>
      </c>
      <c r="O29" s="267" t="s">
        <v>706</v>
      </c>
      <c r="P29" s="269">
        <v>832</v>
      </c>
    </row>
    <row r="30" spans="1:16" s="17" customFormat="1" ht="20.25" customHeight="1">
      <c r="A30" s="71"/>
      <c r="B30" s="283"/>
      <c r="C30" s="66" t="s">
        <v>717</v>
      </c>
      <c r="D30" s="66"/>
      <c r="E30" s="50"/>
      <c r="F30" s="72">
        <v>3114688</v>
      </c>
      <c r="G30" s="73">
        <v>100</v>
      </c>
      <c r="H30" s="72">
        <v>2220300</v>
      </c>
      <c r="I30" s="72">
        <v>1923393</v>
      </c>
      <c r="J30" s="72">
        <v>1082733</v>
      </c>
      <c r="K30" s="72">
        <v>94315</v>
      </c>
      <c r="L30" s="72">
        <v>320004</v>
      </c>
      <c r="M30" s="72">
        <v>464579</v>
      </c>
      <c r="N30" s="72">
        <v>15464</v>
      </c>
      <c r="O30" s="72">
        <v>27</v>
      </c>
      <c r="P30" s="269"/>
    </row>
    <row r="31" spans="1:19" s="17" customFormat="1" ht="4.5" customHeight="1">
      <c r="A31" s="71"/>
      <c r="B31" s="71"/>
      <c r="C31" s="66"/>
      <c r="D31" s="66"/>
      <c r="E31" s="71"/>
      <c r="F31" s="74"/>
      <c r="G31" s="75"/>
      <c r="H31" s="74"/>
      <c r="I31" s="74"/>
      <c r="J31" s="74"/>
      <c r="K31" s="74"/>
      <c r="L31" s="74"/>
      <c r="M31" s="74"/>
      <c r="N31" s="74"/>
      <c r="O31" s="76"/>
      <c r="P31" s="77"/>
      <c r="S31" s="194"/>
    </row>
    <row r="32" spans="1:19" s="17" customFormat="1" ht="4.5" customHeight="1">
      <c r="A32" s="71"/>
      <c r="B32" s="71"/>
      <c r="C32" s="66"/>
      <c r="D32" s="66"/>
      <c r="E32" s="71"/>
      <c r="F32" s="74"/>
      <c r="G32" s="75"/>
      <c r="H32" s="74"/>
      <c r="I32" s="74"/>
      <c r="J32" s="74"/>
      <c r="K32" s="74"/>
      <c r="L32" s="74"/>
      <c r="M32" s="74"/>
      <c r="N32" s="74"/>
      <c r="O32" s="76"/>
      <c r="P32" s="77"/>
      <c r="S32" s="194"/>
    </row>
    <row r="33" spans="1:19" s="17" customFormat="1" ht="4.5" customHeight="1">
      <c r="A33" s="71"/>
      <c r="B33" s="71"/>
      <c r="C33" s="66"/>
      <c r="D33" s="66"/>
      <c r="E33" s="71"/>
      <c r="F33" s="74"/>
      <c r="G33" s="75"/>
      <c r="H33" s="74"/>
      <c r="I33" s="74"/>
      <c r="J33" s="74"/>
      <c r="K33" s="74"/>
      <c r="L33" s="74"/>
      <c r="M33" s="74"/>
      <c r="N33" s="74"/>
      <c r="O33" s="76"/>
      <c r="P33" s="77"/>
      <c r="S33" s="194"/>
    </row>
    <row r="34" spans="1:19" ht="17.25">
      <c r="A34" s="52"/>
      <c r="B34" s="52"/>
      <c r="C34" s="53"/>
      <c r="D34" s="53"/>
      <c r="E34" s="53"/>
      <c r="F34" s="53"/>
      <c r="G34" s="54"/>
      <c r="H34" s="55" t="s">
        <v>1198</v>
      </c>
      <c r="I34" s="56" t="s">
        <v>6</v>
      </c>
      <c r="J34" s="57"/>
      <c r="K34" s="57"/>
      <c r="L34" s="53"/>
      <c r="P34" s="58"/>
      <c r="S34" s="194"/>
    </row>
    <row r="35" spans="1:19" ht="12.75">
      <c r="A35" s="14"/>
      <c r="B35" s="14"/>
      <c r="C35" s="14"/>
      <c r="D35" s="14"/>
      <c r="E35" s="14"/>
      <c r="P35" s="61"/>
      <c r="S35" s="194"/>
    </row>
    <row r="36" spans="1:19" ht="12.75" customHeight="1">
      <c r="A36" s="466" t="s">
        <v>1154</v>
      </c>
      <c r="B36" s="460" t="s">
        <v>763</v>
      </c>
      <c r="C36" s="461"/>
      <c r="D36" s="461"/>
      <c r="E36" s="449"/>
      <c r="F36" s="485" t="s">
        <v>1004</v>
      </c>
      <c r="G36" s="486"/>
      <c r="H36" s="457" t="s">
        <v>480</v>
      </c>
      <c r="I36" s="458"/>
      <c r="J36" s="458"/>
      <c r="K36" s="458"/>
      <c r="L36" s="458"/>
      <c r="M36" s="458"/>
      <c r="N36" s="458"/>
      <c r="O36" s="458"/>
      <c r="P36" s="468" t="s">
        <v>1037</v>
      </c>
      <c r="R36" s="194"/>
      <c r="S36" s="194"/>
    </row>
    <row r="37" spans="1:19" ht="12.75" customHeight="1">
      <c r="A37" s="464"/>
      <c r="B37" s="462"/>
      <c r="C37" s="461"/>
      <c r="D37" s="461"/>
      <c r="E37" s="449"/>
      <c r="F37" s="487"/>
      <c r="G37" s="488"/>
      <c r="H37" s="476" t="s">
        <v>207</v>
      </c>
      <c r="I37" s="483" t="s">
        <v>481</v>
      </c>
      <c r="J37" s="484"/>
      <c r="K37" s="464" t="s">
        <v>209</v>
      </c>
      <c r="L37" s="471" t="s">
        <v>210</v>
      </c>
      <c r="M37" s="471" t="s">
        <v>211</v>
      </c>
      <c r="N37" s="473" t="s">
        <v>1118</v>
      </c>
      <c r="O37" s="474" t="s">
        <v>212</v>
      </c>
      <c r="P37" s="469"/>
      <c r="R37" s="194"/>
      <c r="S37" s="194"/>
    </row>
    <row r="38" spans="1:19" ht="12.75" customHeight="1">
      <c r="A38" s="464"/>
      <c r="B38" s="462"/>
      <c r="C38" s="461"/>
      <c r="D38" s="461"/>
      <c r="E38" s="449"/>
      <c r="F38" s="489"/>
      <c r="G38" s="465"/>
      <c r="H38" s="474"/>
      <c r="I38" s="477" t="s">
        <v>764</v>
      </c>
      <c r="J38" s="482" t="s">
        <v>765</v>
      </c>
      <c r="K38" s="464"/>
      <c r="L38" s="471"/>
      <c r="M38" s="471"/>
      <c r="N38" s="471"/>
      <c r="O38" s="474"/>
      <c r="P38" s="469"/>
      <c r="R38" s="194"/>
      <c r="S38" s="194"/>
    </row>
    <row r="39" spans="1:19" ht="17.25" customHeight="1">
      <c r="A39" s="464"/>
      <c r="B39" s="462"/>
      <c r="C39" s="461"/>
      <c r="D39" s="461"/>
      <c r="E39" s="449"/>
      <c r="F39" s="62" t="s">
        <v>478</v>
      </c>
      <c r="G39" s="63" t="s">
        <v>936</v>
      </c>
      <c r="H39" s="475"/>
      <c r="I39" s="478"/>
      <c r="J39" s="472"/>
      <c r="K39" s="465"/>
      <c r="L39" s="472"/>
      <c r="M39" s="472"/>
      <c r="N39" s="472"/>
      <c r="O39" s="475"/>
      <c r="P39" s="469"/>
      <c r="R39" s="194"/>
      <c r="S39" s="194"/>
    </row>
    <row r="40" spans="1:19" ht="12.75">
      <c r="A40" s="467"/>
      <c r="B40" s="463"/>
      <c r="C40" s="463"/>
      <c r="D40" s="463"/>
      <c r="E40" s="450"/>
      <c r="F40" s="64" t="s">
        <v>479</v>
      </c>
      <c r="G40" s="65" t="s">
        <v>867</v>
      </c>
      <c r="H40" s="479" t="s">
        <v>479</v>
      </c>
      <c r="I40" s="480"/>
      <c r="J40" s="480"/>
      <c r="K40" s="480"/>
      <c r="L40" s="480"/>
      <c r="M40" s="480"/>
      <c r="N40" s="480"/>
      <c r="O40" s="481"/>
      <c r="P40" s="470"/>
      <c r="R40" s="194"/>
      <c r="S40" s="194"/>
    </row>
    <row r="41" spans="1:16" s="17" customFormat="1" ht="20.25" customHeight="1">
      <c r="A41" s="78" t="s">
        <v>213</v>
      </c>
      <c r="B41" s="284"/>
      <c r="C41" s="149" t="s">
        <v>494</v>
      </c>
      <c r="D41" s="149"/>
      <c r="E41" s="50"/>
      <c r="F41" s="267">
        <v>182044</v>
      </c>
      <c r="G41" s="285">
        <v>9.4</v>
      </c>
      <c r="H41" s="267">
        <v>173418</v>
      </c>
      <c r="I41" s="267">
        <v>168826</v>
      </c>
      <c r="J41" s="267">
        <v>135562</v>
      </c>
      <c r="K41" s="267">
        <v>514</v>
      </c>
      <c r="L41" s="267">
        <v>2897</v>
      </c>
      <c r="M41" s="267">
        <v>5187</v>
      </c>
      <c r="N41" s="267">
        <v>28</v>
      </c>
      <c r="O41" s="267" t="s">
        <v>706</v>
      </c>
      <c r="P41" s="150" t="s">
        <v>213</v>
      </c>
    </row>
    <row r="42" spans="1:16" ht="20.25" customHeight="1">
      <c r="A42" s="146">
        <v>345</v>
      </c>
      <c r="B42" s="280"/>
      <c r="C42" s="146"/>
      <c r="D42" s="32" t="s">
        <v>1204</v>
      </c>
      <c r="E42" s="43"/>
      <c r="F42" s="267">
        <v>25862</v>
      </c>
      <c r="G42" s="285">
        <v>1.3</v>
      </c>
      <c r="H42" s="267">
        <v>25697</v>
      </c>
      <c r="I42" s="267">
        <v>25697</v>
      </c>
      <c r="J42" s="267">
        <v>25034</v>
      </c>
      <c r="K42" s="267">
        <v>124</v>
      </c>
      <c r="L42" s="267">
        <v>7</v>
      </c>
      <c r="M42" s="267">
        <v>33</v>
      </c>
      <c r="N42" s="267">
        <v>0</v>
      </c>
      <c r="O42" s="267" t="s">
        <v>706</v>
      </c>
      <c r="P42" s="269">
        <v>345</v>
      </c>
    </row>
    <row r="43" spans="1:16" ht="12.75">
      <c r="A43" s="146">
        <v>377</v>
      </c>
      <c r="B43" s="280"/>
      <c r="C43" s="146"/>
      <c r="D43" s="32" t="s">
        <v>1038</v>
      </c>
      <c r="E43" s="43"/>
      <c r="F43" s="267">
        <v>17334</v>
      </c>
      <c r="G43" s="285">
        <v>0.9</v>
      </c>
      <c r="H43" s="267">
        <v>17287</v>
      </c>
      <c r="I43" s="267">
        <v>17286</v>
      </c>
      <c r="J43" s="267">
        <v>16228</v>
      </c>
      <c r="K43" s="267">
        <v>42</v>
      </c>
      <c r="L43" s="267">
        <v>5</v>
      </c>
      <c r="M43" s="267">
        <v>0</v>
      </c>
      <c r="N43" s="267" t="s">
        <v>706</v>
      </c>
      <c r="O43" s="267" t="s">
        <v>706</v>
      </c>
      <c r="P43" s="269">
        <v>377</v>
      </c>
    </row>
    <row r="44" spans="1:16" ht="12.75">
      <c r="A44" s="146">
        <v>204</v>
      </c>
      <c r="B44" s="280"/>
      <c r="C44" s="146"/>
      <c r="D44" s="32" t="s">
        <v>1039</v>
      </c>
      <c r="E44" s="43"/>
      <c r="F44" s="267">
        <v>16711</v>
      </c>
      <c r="G44" s="285">
        <v>0.9</v>
      </c>
      <c r="H44" s="267">
        <v>16710</v>
      </c>
      <c r="I44" s="267">
        <v>16702</v>
      </c>
      <c r="J44" s="267">
        <v>15554</v>
      </c>
      <c r="K44" s="267" t="s">
        <v>706</v>
      </c>
      <c r="L44" s="267" t="s">
        <v>706</v>
      </c>
      <c r="M44" s="267" t="s">
        <v>706</v>
      </c>
      <c r="N44" s="267">
        <v>1</v>
      </c>
      <c r="O44" s="267" t="s">
        <v>706</v>
      </c>
      <c r="P44" s="269">
        <v>204</v>
      </c>
    </row>
    <row r="45" spans="1:16" s="17" customFormat="1" ht="20.25" customHeight="1">
      <c r="A45" s="78" t="s">
        <v>246</v>
      </c>
      <c r="B45" s="286"/>
      <c r="C45" s="66" t="s">
        <v>707</v>
      </c>
      <c r="D45" s="66"/>
      <c r="E45" s="50"/>
      <c r="F45" s="267">
        <v>1485950</v>
      </c>
      <c r="G45" s="285">
        <v>76.8</v>
      </c>
      <c r="H45" s="267">
        <v>1120048</v>
      </c>
      <c r="I45" s="267">
        <v>1023578</v>
      </c>
      <c r="J45" s="267">
        <v>572123</v>
      </c>
      <c r="K45" s="267">
        <v>9946</v>
      </c>
      <c r="L45" s="267">
        <v>61101</v>
      </c>
      <c r="M45" s="267">
        <v>294349</v>
      </c>
      <c r="N45" s="267">
        <v>506</v>
      </c>
      <c r="O45" s="267" t="s">
        <v>706</v>
      </c>
      <c r="P45" s="150" t="s">
        <v>246</v>
      </c>
    </row>
    <row r="46" spans="1:16" s="17" customFormat="1" ht="20.25" customHeight="1">
      <c r="A46" s="152" t="s">
        <v>708</v>
      </c>
      <c r="B46" s="282"/>
      <c r="C46" s="66" t="s">
        <v>709</v>
      </c>
      <c r="D46" s="66"/>
      <c r="E46" s="50"/>
      <c r="F46" s="267">
        <v>19457</v>
      </c>
      <c r="G46" s="285">
        <v>1</v>
      </c>
      <c r="H46" s="267">
        <v>11974</v>
      </c>
      <c r="I46" s="267">
        <v>10393</v>
      </c>
      <c r="J46" s="267">
        <v>5472</v>
      </c>
      <c r="K46" s="267">
        <v>853</v>
      </c>
      <c r="L46" s="267">
        <v>649</v>
      </c>
      <c r="M46" s="267">
        <v>5977</v>
      </c>
      <c r="N46" s="267">
        <v>4</v>
      </c>
      <c r="O46" s="267" t="s">
        <v>706</v>
      </c>
      <c r="P46" s="151" t="s">
        <v>708</v>
      </c>
    </row>
    <row r="47" spans="1:16" ht="20.25" customHeight="1">
      <c r="A47" s="146">
        <v>513</v>
      </c>
      <c r="B47" s="280"/>
      <c r="C47" s="146"/>
      <c r="D47" s="32" t="s">
        <v>1040</v>
      </c>
      <c r="E47" s="43"/>
      <c r="F47" s="267">
        <v>10290</v>
      </c>
      <c r="G47" s="285">
        <v>0.5</v>
      </c>
      <c r="H47" s="267">
        <v>3949</v>
      </c>
      <c r="I47" s="267">
        <v>2952</v>
      </c>
      <c r="J47" s="267">
        <v>2051</v>
      </c>
      <c r="K47" s="267">
        <v>763</v>
      </c>
      <c r="L47" s="267">
        <v>501</v>
      </c>
      <c r="M47" s="267">
        <v>5077</v>
      </c>
      <c r="N47" s="267" t="s">
        <v>706</v>
      </c>
      <c r="O47" s="267" t="s">
        <v>706</v>
      </c>
      <c r="P47" s="269">
        <v>513</v>
      </c>
    </row>
    <row r="48" spans="1:16" ht="12.75">
      <c r="A48" s="146">
        <v>511</v>
      </c>
      <c r="B48" s="280"/>
      <c r="C48" s="146"/>
      <c r="D48" s="32" t="s">
        <v>1151</v>
      </c>
      <c r="E48" s="43"/>
      <c r="F48" s="267">
        <v>2058</v>
      </c>
      <c r="G48" s="285">
        <v>0.1</v>
      </c>
      <c r="H48" s="267">
        <v>2057</v>
      </c>
      <c r="I48" s="267">
        <v>2053</v>
      </c>
      <c r="J48" s="267">
        <v>6</v>
      </c>
      <c r="K48" s="267" t="s">
        <v>706</v>
      </c>
      <c r="L48" s="267" t="s">
        <v>706</v>
      </c>
      <c r="M48" s="267">
        <v>1</v>
      </c>
      <c r="N48" s="267" t="s">
        <v>706</v>
      </c>
      <c r="O48" s="267" t="s">
        <v>706</v>
      </c>
      <c r="P48" s="269">
        <v>511</v>
      </c>
    </row>
    <row r="49" spans="1:16" ht="12.75">
      <c r="A49" s="146">
        <v>502</v>
      </c>
      <c r="B49" s="280"/>
      <c r="C49" s="146"/>
      <c r="D49" s="30" t="s">
        <v>1205</v>
      </c>
      <c r="E49" s="43"/>
      <c r="F49" s="267">
        <v>1523</v>
      </c>
      <c r="G49" s="285">
        <v>0.1</v>
      </c>
      <c r="H49" s="267">
        <v>1409</v>
      </c>
      <c r="I49" s="267">
        <v>1409</v>
      </c>
      <c r="J49" s="267">
        <v>1206</v>
      </c>
      <c r="K49" s="267" t="s">
        <v>706</v>
      </c>
      <c r="L49" s="267" t="s">
        <v>706</v>
      </c>
      <c r="M49" s="267">
        <v>113</v>
      </c>
      <c r="N49" s="267" t="s">
        <v>706</v>
      </c>
      <c r="O49" s="267" t="s">
        <v>706</v>
      </c>
      <c r="P49" s="269">
        <v>502</v>
      </c>
    </row>
    <row r="50" spans="1:16" s="17" customFormat="1" ht="20.25" customHeight="1">
      <c r="A50" s="152" t="s">
        <v>710</v>
      </c>
      <c r="B50" s="282"/>
      <c r="C50" s="66" t="s">
        <v>711</v>
      </c>
      <c r="D50" s="66"/>
      <c r="E50" s="50"/>
      <c r="F50" s="267">
        <v>92452</v>
      </c>
      <c r="G50" s="285">
        <v>4.8</v>
      </c>
      <c r="H50" s="267">
        <v>80800</v>
      </c>
      <c r="I50" s="267">
        <v>53394</v>
      </c>
      <c r="J50" s="267">
        <v>25863</v>
      </c>
      <c r="K50" s="267">
        <v>2507</v>
      </c>
      <c r="L50" s="267">
        <v>2697</v>
      </c>
      <c r="M50" s="267">
        <v>6448</v>
      </c>
      <c r="N50" s="267" t="s">
        <v>706</v>
      </c>
      <c r="O50" s="267" t="s">
        <v>706</v>
      </c>
      <c r="P50" s="151" t="s">
        <v>710</v>
      </c>
    </row>
    <row r="51" spans="1:16" ht="20.25" customHeight="1">
      <c r="A51" s="146">
        <v>645</v>
      </c>
      <c r="B51" s="280"/>
      <c r="C51" s="146"/>
      <c r="D51" s="32" t="s">
        <v>278</v>
      </c>
      <c r="E51" s="43"/>
      <c r="F51" s="267">
        <v>23440</v>
      </c>
      <c r="G51" s="285">
        <v>1.2</v>
      </c>
      <c r="H51" s="267">
        <v>18604</v>
      </c>
      <c r="I51" s="267">
        <v>6426</v>
      </c>
      <c r="J51" s="267">
        <v>5588</v>
      </c>
      <c r="K51" s="267">
        <v>2403</v>
      </c>
      <c r="L51" s="267" t="s">
        <v>706</v>
      </c>
      <c r="M51" s="267">
        <v>2433</v>
      </c>
      <c r="N51" s="267" t="s">
        <v>706</v>
      </c>
      <c r="O51" s="267" t="s">
        <v>706</v>
      </c>
      <c r="P51" s="269">
        <v>645</v>
      </c>
    </row>
    <row r="52" spans="1:16" ht="12.75">
      <c r="A52" s="146">
        <v>646</v>
      </c>
      <c r="B52" s="280"/>
      <c r="C52" s="146"/>
      <c r="D52" s="32" t="s">
        <v>279</v>
      </c>
      <c r="E52" s="43"/>
      <c r="F52" s="267">
        <v>12269</v>
      </c>
      <c r="G52" s="285">
        <v>0.6</v>
      </c>
      <c r="H52" s="267">
        <v>11464</v>
      </c>
      <c r="I52" s="267">
        <v>5287</v>
      </c>
      <c r="J52" s="267">
        <v>1332</v>
      </c>
      <c r="K52" s="267" t="s">
        <v>706</v>
      </c>
      <c r="L52" s="267">
        <v>8</v>
      </c>
      <c r="M52" s="267">
        <v>798</v>
      </c>
      <c r="N52" s="267" t="s">
        <v>706</v>
      </c>
      <c r="O52" s="267" t="s">
        <v>706</v>
      </c>
      <c r="P52" s="269">
        <v>646</v>
      </c>
    </row>
    <row r="53" spans="1:16" ht="12.75">
      <c r="A53" s="146">
        <v>642</v>
      </c>
      <c r="B53" s="280"/>
      <c r="C53" s="146"/>
      <c r="D53" s="32" t="s">
        <v>1196</v>
      </c>
      <c r="E53" s="43"/>
      <c r="F53" s="267">
        <v>9512</v>
      </c>
      <c r="G53" s="285">
        <v>0.5</v>
      </c>
      <c r="H53" s="267">
        <v>9405</v>
      </c>
      <c r="I53" s="267">
        <v>9298</v>
      </c>
      <c r="J53" s="267">
        <v>112</v>
      </c>
      <c r="K53" s="267" t="s">
        <v>706</v>
      </c>
      <c r="L53" s="267">
        <v>0</v>
      </c>
      <c r="M53" s="267">
        <v>107</v>
      </c>
      <c r="N53" s="267" t="s">
        <v>706</v>
      </c>
      <c r="O53" s="267" t="s">
        <v>706</v>
      </c>
      <c r="P53" s="269">
        <v>642</v>
      </c>
    </row>
    <row r="54" spans="1:16" s="17" customFormat="1" ht="20.25" customHeight="1">
      <c r="A54" s="66" t="s">
        <v>289</v>
      </c>
      <c r="B54" s="281"/>
      <c r="C54" s="66" t="s">
        <v>712</v>
      </c>
      <c r="D54" s="66"/>
      <c r="E54" s="50"/>
      <c r="F54" s="267">
        <v>1374041</v>
      </c>
      <c r="G54" s="285">
        <v>71</v>
      </c>
      <c r="H54" s="267">
        <v>1027274</v>
      </c>
      <c r="I54" s="267">
        <v>959792</v>
      </c>
      <c r="J54" s="267">
        <v>540788</v>
      </c>
      <c r="K54" s="267">
        <v>6586</v>
      </c>
      <c r="L54" s="267">
        <v>57755</v>
      </c>
      <c r="M54" s="267">
        <v>281924</v>
      </c>
      <c r="N54" s="267">
        <v>501</v>
      </c>
      <c r="O54" s="267" t="s">
        <v>706</v>
      </c>
      <c r="P54" s="150" t="s">
        <v>289</v>
      </c>
    </row>
    <row r="55" spans="1:16" s="17" customFormat="1" ht="20.25" customHeight="1">
      <c r="A55" s="152" t="s">
        <v>713</v>
      </c>
      <c r="B55" s="282"/>
      <c r="C55" s="66" t="s">
        <v>714</v>
      </c>
      <c r="D55" s="66"/>
      <c r="E55" s="50"/>
      <c r="F55" s="267">
        <v>251145</v>
      </c>
      <c r="G55" s="285">
        <v>13</v>
      </c>
      <c r="H55" s="267">
        <v>218871</v>
      </c>
      <c r="I55" s="267">
        <v>200622</v>
      </c>
      <c r="J55" s="267">
        <v>147974</v>
      </c>
      <c r="K55" s="267">
        <v>1510</v>
      </c>
      <c r="L55" s="267">
        <v>12147</v>
      </c>
      <c r="M55" s="267">
        <v>18616</v>
      </c>
      <c r="N55" s="267">
        <v>0</v>
      </c>
      <c r="O55" s="267" t="s">
        <v>706</v>
      </c>
      <c r="P55" s="151" t="s">
        <v>713</v>
      </c>
    </row>
    <row r="56" spans="1:16" ht="20.25" customHeight="1">
      <c r="A56" s="146">
        <v>732</v>
      </c>
      <c r="B56" s="280"/>
      <c r="C56" s="146"/>
      <c r="D56" s="32" t="s">
        <v>1047</v>
      </c>
      <c r="E56" s="43"/>
      <c r="F56" s="267">
        <v>66053</v>
      </c>
      <c r="G56" s="285">
        <v>3.4</v>
      </c>
      <c r="H56" s="267">
        <v>61430</v>
      </c>
      <c r="I56" s="267">
        <v>59424</v>
      </c>
      <c r="J56" s="267">
        <v>45236</v>
      </c>
      <c r="K56" s="267" t="s">
        <v>706</v>
      </c>
      <c r="L56" s="267">
        <v>535</v>
      </c>
      <c r="M56" s="267">
        <v>4087</v>
      </c>
      <c r="N56" s="267" t="s">
        <v>706</v>
      </c>
      <c r="O56" s="267" t="s">
        <v>706</v>
      </c>
      <c r="P56" s="269">
        <v>732</v>
      </c>
    </row>
    <row r="57" spans="1:16" ht="12.75">
      <c r="A57" s="146">
        <v>708</v>
      </c>
      <c r="B57" s="280"/>
      <c r="C57" s="146"/>
      <c r="D57" s="32" t="s">
        <v>1044</v>
      </c>
      <c r="E57" s="43"/>
      <c r="F57" s="267">
        <v>46457</v>
      </c>
      <c r="G57" s="285">
        <v>2.4</v>
      </c>
      <c r="H57" s="267">
        <v>45578</v>
      </c>
      <c r="I57" s="267">
        <v>44664</v>
      </c>
      <c r="J57" s="267">
        <v>28406</v>
      </c>
      <c r="K57" s="267">
        <v>442</v>
      </c>
      <c r="L57" s="267">
        <v>298</v>
      </c>
      <c r="M57" s="267">
        <v>139</v>
      </c>
      <c r="N57" s="267" t="s">
        <v>706</v>
      </c>
      <c r="O57" s="267" t="s">
        <v>706</v>
      </c>
      <c r="P57" s="269">
        <v>708</v>
      </c>
    </row>
    <row r="58" spans="1:16" ht="12.75">
      <c r="A58" s="146">
        <v>755</v>
      </c>
      <c r="B58" s="280"/>
      <c r="C58" s="146"/>
      <c r="D58" s="32" t="s">
        <v>1197</v>
      </c>
      <c r="E58" s="43"/>
      <c r="F58" s="267">
        <v>32545</v>
      </c>
      <c r="G58" s="285">
        <v>1.7</v>
      </c>
      <c r="H58" s="267">
        <v>30663</v>
      </c>
      <c r="I58" s="267">
        <v>30471</v>
      </c>
      <c r="J58" s="267">
        <v>25469</v>
      </c>
      <c r="K58" s="267" t="s">
        <v>706</v>
      </c>
      <c r="L58" s="267">
        <v>522</v>
      </c>
      <c r="M58" s="267">
        <v>1360</v>
      </c>
      <c r="N58" s="267" t="s">
        <v>706</v>
      </c>
      <c r="O58" s="267" t="s">
        <v>706</v>
      </c>
      <c r="P58" s="269">
        <v>755</v>
      </c>
    </row>
    <row r="59" spans="1:16" s="17" customFormat="1" ht="20.25" customHeight="1">
      <c r="A59" s="152" t="s">
        <v>715</v>
      </c>
      <c r="B59" s="282"/>
      <c r="C59" s="66" t="s">
        <v>716</v>
      </c>
      <c r="D59" s="66"/>
      <c r="E59" s="50"/>
      <c r="F59" s="267">
        <v>1122895</v>
      </c>
      <c r="G59" s="285">
        <v>58</v>
      </c>
      <c r="H59" s="267">
        <v>808403</v>
      </c>
      <c r="I59" s="267">
        <v>759170</v>
      </c>
      <c r="J59" s="267">
        <v>392813</v>
      </c>
      <c r="K59" s="267">
        <v>5075</v>
      </c>
      <c r="L59" s="267">
        <v>45607</v>
      </c>
      <c r="M59" s="267">
        <v>263308</v>
      </c>
      <c r="N59" s="267">
        <v>501</v>
      </c>
      <c r="O59" s="267" t="s">
        <v>706</v>
      </c>
      <c r="P59" s="151" t="s">
        <v>715</v>
      </c>
    </row>
    <row r="60" spans="1:16" ht="20.25" customHeight="1">
      <c r="A60" s="146">
        <v>884</v>
      </c>
      <c r="B60" s="280"/>
      <c r="C60" s="146"/>
      <c r="D60" s="32" t="s">
        <v>1202</v>
      </c>
      <c r="E60" s="43"/>
      <c r="F60" s="67">
        <v>156455</v>
      </c>
      <c r="G60" s="139">
        <v>8.1</v>
      </c>
      <c r="H60" s="67">
        <v>150696</v>
      </c>
      <c r="I60" s="67">
        <v>147764</v>
      </c>
      <c r="J60" s="67">
        <v>100578</v>
      </c>
      <c r="K60" s="67">
        <v>895</v>
      </c>
      <c r="L60" s="67">
        <v>1283</v>
      </c>
      <c r="M60" s="67">
        <v>3579</v>
      </c>
      <c r="N60" s="67">
        <v>1</v>
      </c>
      <c r="O60" s="267" t="s">
        <v>706</v>
      </c>
      <c r="P60" s="269">
        <v>884</v>
      </c>
    </row>
    <row r="61" spans="1:16" ht="12.75">
      <c r="A61" s="146">
        <v>883</v>
      </c>
      <c r="B61" s="280"/>
      <c r="C61" s="146"/>
      <c r="D61" s="32" t="s">
        <v>1169</v>
      </c>
      <c r="E61" s="43"/>
      <c r="F61" s="67">
        <v>95027</v>
      </c>
      <c r="G61" s="139">
        <v>4.9</v>
      </c>
      <c r="H61" s="67">
        <v>94016</v>
      </c>
      <c r="I61" s="67">
        <v>94016</v>
      </c>
      <c r="J61" s="67">
        <v>65</v>
      </c>
      <c r="K61" s="67">
        <v>131</v>
      </c>
      <c r="L61" s="67">
        <v>538</v>
      </c>
      <c r="M61" s="67">
        <v>338</v>
      </c>
      <c r="N61" s="67">
        <v>3</v>
      </c>
      <c r="O61" s="267" t="s">
        <v>706</v>
      </c>
      <c r="P61" s="269">
        <v>883</v>
      </c>
    </row>
    <row r="62" spans="1:16" ht="12.75">
      <c r="A62" s="146">
        <v>875</v>
      </c>
      <c r="B62" s="280"/>
      <c r="C62" s="146"/>
      <c r="D62" s="32" t="s">
        <v>1048</v>
      </c>
      <c r="E62" s="43"/>
      <c r="F62" s="67">
        <v>82215</v>
      </c>
      <c r="G62" s="139">
        <v>4.2</v>
      </c>
      <c r="H62" s="67">
        <v>58323</v>
      </c>
      <c r="I62" s="67">
        <v>55824</v>
      </c>
      <c r="J62" s="67">
        <v>21415</v>
      </c>
      <c r="K62" s="67">
        <v>13</v>
      </c>
      <c r="L62" s="67">
        <v>137</v>
      </c>
      <c r="M62" s="67">
        <v>23742</v>
      </c>
      <c r="N62" s="67" t="s">
        <v>706</v>
      </c>
      <c r="O62" s="267" t="s">
        <v>706</v>
      </c>
      <c r="P62" s="269">
        <v>875</v>
      </c>
    </row>
    <row r="63" spans="1:16" s="17" customFormat="1" ht="20.25" customHeight="1">
      <c r="A63" s="71"/>
      <c r="B63" s="283"/>
      <c r="C63" s="66" t="s">
        <v>717</v>
      </c>
      <c r="D63" s="66"/>
      <c r="E63" s="50"/>
      <c r="F63" s="72">
        <v>1935263</v>
      </c>
      <c r="G63" s="73">
        <v>100</v>
      </c>
      <c r="H63" s="72">
        <v>1538284</v>
      </c>
      <c r="I63" s="72">
        <v>1434488</v>
      </c>
      <c r="J63" s="72">
        <v>864285</v>
      </c>
      <c r="K63" s="72">
        <v>10740</v>
      </c>
      <c r="L63" s="72">
        <v>72651</v>
      </c>
      <c r="M63" s="72">
        <v>312742</v>
      </c>
      <c r="N63" s="72">
        <v>846</v>
      </c>
      <c r="O63" s="72" t="s">
        <v>706</v>
      </c>
      <c r="P63" s="287"/>
    </row>
    <row r="64" spans="1:18" s="17" customFormat="1" ht="7.5" customHeight="1">
      <c r="A64" s="71"/>
      <c r="B64" s="71"/>
      <c r="C64" s="66"/>
      <c r="D64" s="66"/>
      <c r="E64" s="71"/>
      <c r="F64" s="74"/>
      <c r="G64" s="190"/>
      <c r="H64" s="74"/>
      <c r="I64" s="74"/>
      <c r="J64" s="74"/>
      <c r="K64" s="74"/>
      <c r="L64" s="74"/>
      <c r="M64" s="74"/>
      <c r="N64" s="74"/>
      <c r="O64" s="74"/>
      <c r="P64" s="66"/>
      <c r="R64" s="194"/>
    </row>
    <row r="65" spans="1:16" ht="7.5" customHeight="1">
      <c r="A65" t="s">
        <v>874</v>
      </c>
      <c r="P65" s="77"/>
    </row>
    <row r="66" spans="1:16" ht="28.5" customHeight="1">
      <c r="A66" s="444" t="s">
        <v>686</v>
      </c>
      <c r="B66" s="444"/>
      <c r="C66" s="444"/>
      <c r="D66" s="444"/>
      <c r="E66" s="444"/>
      <c r="F66" s="444"/>
      <c r="G66" s="444"/>
      <c r="P66" s="77"/>
    </row>
    <row r="67" ht="12.75">
      <c r="P67" s="77"/>
    </row>
    <row r="68" ht="12.75">
      <c r="P68" s="77"/>
    </row>
    <row r="69" ht="12.75">
      <c r="P69" s="77"/>
    </row>
    <row r="70" ht="12.75">
      <c r="P70" s="77"/>
    </row>
    <row r="71" ht="12.75">
      <c r="P71" s="77"/>
    </row>
    <row r="72" ht="12.75">
      <c r="P72" s="77"/>
    </row>
    <row r="73" ht="12.75">
      <c r="P73" s="77"/>
    </row>
    <row r="74" ht="12.75">
      <c r="P74" s="77"/>
    </row>
    <row r="75" ht="12.75">
      <c r="P75" s="77"/>
    </row>
    <row r="76" ht="12.75">
      <c r="P76" s="77"/>
    </row>
    <row r="77" ht="12.75">
      <c r="P77" s="77"/>
    </row>
    <row r="78" ht="12.75">
      <c r="P78" s="77"/>
    </row>
    <row r="79" ht="12.75">
      <c r="P79" s="77"/>
    </row>
    <row r="80" ht="12.75">
      <c r="P80" s="77"/>
    </row>
    <row r="81" ht="12.75">
      <c r="P81" s="77"/>
    </row>
    <row r="82" ht="12.75">
      <c r="P82" s="77"/>
    </row>
    <row r="83" ht="12.75">
      <c r="P83" s="77"/>
    </row>
    <row r="84" ht="12.75">
      <c r="P84" s="77"/>
    </row>
    <row r="85" ht="12.75">
      <c r="P85" s="77"/>
    </row>
    <row r="86" ht="12.75">
      <c r="P86" s="77"/>
    </row>
    <row r="87" ht="12.75">
      <c r="P87" s="77"/>
    </row>
    <row r="88" ht="12.75">
      <c r="P88" s="77"/>
    </row>
    <row r="89" ht="12.75">
      <c r="P89" s="77"/>
    </row>
    <row r="90" ht="12.75">
      <c r="P90" s="77"/>
    </row>
    <row r="91" ht="12.75">
      <c r="P91" s="77"/>
    </row>
    <row r="92" ht="12.75">
      <c r="P92" s="77"/>
    </row>
    <row r="93" ht="12.75">
      <c r="P93" s="77"/>
    </row>
    <row r="94" ht="12.75">
      <c r="P94" s="77"/>
    </row>
    <row r="95" ht="12.75">
      <c r="P95" s="77"/>
    </row>
    <row r="96" ht="12.75">
      <c r="P96" s="77"/>
    </row>
    <row r="97" ht="12.75">
      <c r="P97" s="77"/>
    </row>
    <row r="98" ht="12.75">
      <c r="P98" s="77"/>
    </row>
    <row r="99" ht="12.75">
      <c r="P99" s="77"/>
    </row>
    <row r="100" ht="12.75">
      <c r="P100" s="77"/>
    </row>
    <row r="101" ht="12.75">
      <c r="P101" s="77"/>
    </row>
    <row r="102" ht="12.75">
      <c r="P102" s="77"/>
    </row>
    <row r="103" ht="12.75">
      <c r="P103" s="77"/>
    </row>
    <row r="104" ht="12.75">
      <c r="P104" s="77"/>
    </row>
    <row r="105" ht="12.75">
      <c r="P105" s="77"/>
    </row>
    <row r="106" ht="12.75">
      <c r="P106" s="77"/>
    </row>
    <row r="107" ht="12.75">
      <c r="P107" s="77"/>
    </row>
    <row r="108" ht="12.75">
      <c r="P108" s="77"/>
    </row>
    <row r="109" ht="12.75">
      <c r="P109" s="77"/>
    </row>
    <row r="110" ht="12.75">
      <c r="P110" s="77"/>
    </row>
    <row r="111" ht="12.75">
      <c r="P111" s="77"/>
    </row>
    <row r="112" ht="12.75">
      <c r="P112" s="77"/>
    </row>
    <row r="113" ht="12.75">
      <c r="P113" s="77"/>
    </row>
    <row r="114" ht="12.75">
      <c r="P114" s="77"/>
    </row>
    <row r="115" ht="12.75">
      <c r="P115" s="77"/>
    </row>
    <row r="116" ht="12.75">
      <c r="P116" s="77"/>
    </row>
    <row r="117" ht="12.75">
      <c r="P117" s="77"/>
    </row>
    <row r="118" ht="12.75">
      <c r="P118" s="77"/>
    </row>
    <row r="119" ht="12.75">
      <c r="P119" s="77"/>
    </row>
    <row r="120" ht="12.75">
      <c r="P120" s="77"/>
    </row>
    <row r="121" ht="12.75">
      <c r="P121" s="77"/>
    </row>
    <row r="122" ht="12.75">
      <c r="P122" s="77"/>
    </row>
    <row r="123" ht="12.75">
      <c r="P123" s="77"/>
    </row>
    <row r="124" ht="12.75">
      <c r="P124" s="77"/>
    </row>
    <row r="125" ht="12.75">
      <c r="P125" s="77"/>
    </row>
    <row r="126" ht="12.75">
      <c r="P126" s="77"/>
    </row>
    <row r="127" ht="12.75">
      <c r="P127" s="77"/>
    </row>
    <row r="128" ht="12.75">
      <c r="P128" s="77"/>
    </row>
    <row r="129" ht="12.75">
      <c r="P129" s="77"/>
    </row>
    <row r="130" ht="12.75">
      <c r="P130" s="77"/>
    </row>
    <row r="131" ht="12.75">
      <c r="P131" s="77"/>
    </row>
    <row r="132" ht="12.75">
      <c r="P132" s="77"/>
    </row>
    <row r="133" ht="12.75">
      <c r="P133" s="77"/>
    </row>
    <row r="134" ht="12.75">
      <c r="P134" s="77"/>
    </row>
    <row r="135" ht="12.75">
      <c r="P135" s="77"/>
    </row>
    <row r="136" ht="12.75">
      <c r="P136" s="77"/>
    </row>
    <row r="137" ht="12.75">
      <c r="P137" s="77"/>
    </row>
    <row r="138" ht="12.75">
      <c r="P138" s="77"/>
    </row>
    <row r="139" ht="12.75">
      <c r="P139" s="77"/>
    </row>
    <row r="140" ht="12.75">
      <c r="P140" s="77"/>
    </row>
    <row r="141" ht="12.75">
      <c r="P141" s="77"/>
    </row>
    <row r="142" ht="12.75">
      <c r="P142" s="77"/>
    </row>
    <row r="143" ht="12.75">
      <c r="P143" s="77"/>
    </row>
    <row r="144" ht="12.75">
      <c r="P144" s="77"/>
    </row>
    <row r="145" ht="12.75">
      <c r="P145" s="77"/>
    </row>
    <row r="146" ht="12.75">
      <c r="P146" s="77"/>
    </row>
    <row r="147" ht="12.75">
      <c r="P147" s="77"/>
    </row>
    <row r="148" ht="12.75">
      <c r="P148" s="77"/>
    </row>
    <row r="149" ht="12.75">
      <c r="P149" s="77"/>
    </row>
    <row r="150" ht="12.75">
      <c r="P150" s="77"/>
    </row>
    <row r="151" ht="12.75">
      <c r="P151" s="77"/>
    </row>
    <row r="152" ht="12.75">
      <c r="P152" s="77"/>
    </row>
    <row r="153" ht="12.75">
      <c r="P153" s="77"/>
    </row>
    <row r="154" ht="12.75">
      <c r="P154" s="77"/>
    </row>
    <row r="155" ht="12.75">
      <c r="P155" s="77"/>
    </row>
    <row r="156" ht="12.75">
      <c r="P156" s="77"/>
    </row>
    <row r="157" ht="12.75">
      <c r="P157" s="77"/>
    </row>
    <row r="158" ht="12.75">
      <c r="P158" s="77"/>
    </row>
    <row r="159" ht="12.75">
      <c r="P159" s="77"/>
    </row>
    <row r="160" ht="12.75">
      <c r="P160" s="77"/>
    </row>
    <row r="161" ht="12.75">
      <c r="P161" s="77"/>
    </row>
    <row r="162" ht="12.75">
      <c r="P162" s="77"/>
    </row>
    <row r="163" ht="12.75">
      <c r="P163" s="77"/>
    </row>
    <row r="164" ht="12.75">
      <c r="P164" s="77"/>
    </row>
    <row r="165" ht="12.75">
      <c r="P165" s="77"/>
    </row>
    <row r="166" ht="12.75">
      <c r="P166" s="77"/>
    </row>
    <row r="167" ht="12.75">
      <c r="P167" s="77"/>
    </row>
    <row r="168" ht="12.75">
      <c r="P168" s="77"/>
    </row>
    <row r="169" ht="12.75">
      <c r="P169" s="77"/>
    </row>
    <row r="170" ht="12.75">
      <c r="P170" s="77"/>
    </row>
    <row r="171" ht="12.75">
      <c r="P171" s="77"/>
    </row>
    <row r="172" ht="12.75">
      <c r="P172" s="77"/>
    </row>
    <row r="173" ht="12.75">
      <c r="P173" s="77"/>
    </row>
    <row r="174" ht="12.75">
      <c r="P174" s="77"/>
    </row>
    <row r="175" ht="12.75">
      <c r="P175" s="77"/>
    </row>
    <row r="176" ht="12.75">
      <c r="P176" s="77"/>
    </row>
    <row r="177" ht="12.75">
      <c r="P177" s="77"/>
    </row>
    <row r="178" ht="12.75">
      <c r="P178" s="77"/>
    </row>
    <row r="179" ht="12.75">
      <c r="P179" s="77"/>
    </row>
    <row r="180" ht="12.75">
      <c r="P180" s="77"/>
    </row>
    <row r="181" ht="12.75">
      <c r="P181" s="77"/>
    </row>
    <row r="182" ht="12.75">
      <c r="P182" s="77"/>
    </row>
    <row r="183" ht="12.75">
      <c r="P183" s="77"/>
    </row>
    <row r="184" ht="12.75">
      <c r="P184" s="77"/>
    </row>
    <row r="185" ht="12.75">
      <c r="P185" s="77"/>
    </row>
    <row r="186" ht="12.75">
      <c r="P186" s="77"/>
    </row>
    <row r="187" ht="12.75">
      <c r="P187" s="77"/>
    </row>
    <row r="188" ht="12.75">
      <c r="P188" s="77"/>
    </row>
    <row r="189" ht="12.75">
      <c r="P189" s="77"/>
    </row>
    <row r="190" ht="12.75">
      <c r="P190" s="77"/>
    </row>
    <row r="191" ht="12.75">
      <c r="P191" s="77"/>
    </row>
    <row r="192" ht="12.75">
      <c r="P192" s="77"/>
    </row>
    <row r="193" ht="12.75">
      <c r="P193" s="77"/>
    </row>
    <row r="194" ht="12.75">
      <c r="P194" s="77"/>
    </row>
    <row r="195" ht="12.75">
      <c r="P195" s="77"/>
    </row>
    <row r="196" ht="12.75">
      <c r="P196" s="77"/>
    </row>
    <row r="197" ht="12.75">
      <c r="P197" s="77"/>
    </row>
    <row r="198" ht="12.75">
      <c r="P198" s="77"/>
    </row>
    <row r="199" ht="12.75">
      <c r="P199" s="77"/>
    </row>
    <row r="200" ht="12.75">
      <c r="P200" s="77"/>
    </row>
    <row r="201" ht="12.75">
      <c r="P201" s="77"/>
    </row>
    <row r="202" ht="12.75">
      <c r="P202" s="77"/>
    </row>
    <row r="203" ht="12.75">
      <c r="P203" s="77"/>
    </row>
    <row r="204" ht="12.75">
      <c r="P204" s="77"/>
    </row>
    <row r="205" ht="12.75">
      <c r="P205" s="77"/>
    </row>
    <row r="206" ht="12.75">
      <c r="P206" s="77"/>
    </row>
    <row r="207" ht="12.75">
      <c r="P207" s="77"/>
    </row>
    <row r="208" ht="12.75">
      <c r="P208" s="77"/>
    </row>
    <row r="209" ht="12.75">
      <c r="P209" s="77"/>
    </row>
    <row r="210" ht="12.75">
      <c r="P210" s="77"/>
    </row>
    <row r="211" ht="12.75">
      <c r="P211" s="77"/>
    </row>
    <row r="212" ht="12.75">
      <c r="P212" s="77"/>
    </row>
    <row r="213" ht="12.75">
      <c r="P213" s="77"/>
    </row>
    <row r="214" ht="12.75">
      <c r="P214" s="77"/>
    </row>
    <row r="215" ht="12.75">
      <c r="P215" s="77"/>
    </row>
    <row r="216" ht="12.75">
      <c r="P216" s="77"/>
    </row>
    <row r="217" ht="12.75">
      <c r="P217" s="77"/>
    </row>
    <row r="218" ht="12.75">
      <c r="P218" s="77"/>
    </row>
    <row r="219" ht="12.75">
      <c r="P219" s="77"/>
    </row>
    <row r="220" ht="12.75">
      <c r="P220" s="77"/>
    </row>
    <row r="221" ht="12.75">
      <c r="P221" s="77"/>
    </row>
    <row r="222" ht="12.75">
      <c r="P222" s="77"/>
    </row>
    <row r="223" ht="12.75">
      <c r="P223" s="77"/>
    </row>
    <row r="224" ht="12.75">
      <c r="P224" s="77"/>
    </row>
    <row r="225" ht="12.75">
      <c r="P225" s="77"/>
    </row>
    <row r="226" ht="12.75">
      <c r="P226" s="77"/>
    </row>
    <row r="227" ht="12.75">
      <c r="P227" s="77"/>
    </row>
    <row r="228" ht="12.75">
      <c r="P228" s="77"/>
    </row>
    <row r="229" ht="12.75">
      <c r="P229" s="77"/>
    </row>
    <row r="230" ht="12.75">
      <c r="P230" s="77"/>
    </row>
    <row r="231" ht="12.75">
      <c r="P231" s="77"/>
    </row>
    <row r="232" ht="12.75">
      <c r="P232" s="77"/>
    </row>
    <row r="233" ht="12.75">
      <c r="P233" s="77"/>
    </row>
    <row r="234" ht="12.75">
      <c r="P234" s="77"/>
    </row>
    <row r="235" ht="12.75">
      <c r="P235" s="77"/>
    </row>
    <row r="236" ht="12.75">
      <c r="P236" s="77"/>
    </row>
    <row r="237" ht="12.75">
      <c r="P237" s="77"/>
    </row>
    <row r="238" ht="12.75">
      <c r="P238" s="77"/>
    </row>
    <row r="239" ht="12.75">
      <c r="P239" s="77"/>
    </row>
    <row r="240" ht="12.75">
      <c r="P240" s="77"/>
    </row>
    <row r="241" ht="12.75">
      <c r="P241" s="77"/>
    </row>
    <row r="242" ht="12.75">
      <c r="P242" s="77"/>
    </row>
    <row r="243" ht="12.75">
      <c r="P243" s="77"/>
    </row>
    <row r="244" ht="12.75">
      <c r="P244" s="77"/>
    </row>
    <row r="245" ht="12.75">
      <c r="P245" s="77"/>
    </row>
    <row r="246" ht="12.75">
      <c r="P246" s="77"/>
    </row>
    <row r="247" ht="12.75">
      <c r="P247" s="77"/>
    </row>
    <row r="248" ht="12.75">
      <c r="P248" s="77"/>
    </row>
    <row r="249" ht="12.75">
      <c r="P249" s="77"/>
    </row>
    <row r="250" ht="12.75">
      <c r="P250" s="77"/>
    </row>
    <row r="251" ht="12.75">
      <c r="P251" s="77"/>
    </row>
    <row r="252" ht="12.75">
      <c r="P252" s="77"/>
    </row>
    <row r="253" ht="12.75">
      <c r="P253" s="77"/>
    </row>
    <row r="254" ht="12.75">
      <c r="P254" s="77"/>
    </row>
    <row r="255" ht="12.75">
      <c r="P255" s="77"/>
    </row>
    <row r="256" ht="12.75">
      <c r="P256" s="77"/>
    </row>
    <row r="257" ht="12.75">
      <c r="P257" s="77"/>
    </row>
    <row r="258" ht="12.75">
      <c r="P258" s="77"/>
    </row>
    <row r="259" ht="12.75">
      <c r="P259" s="77"/>
    </row>
    <row r="260" ht="12.75">
      <c r="P260" s="77"/>
    </row>
    <row r="261" ht="12.75">
      <c r="P261" s="77"/>
    </row>
    <row r="262" ht="12.75">
      <c r="P262" s="77"/>
    </row>
    <row r="263" ht="12.75">
      <c r="P263" s="77"/>
    </row>
    <row r="264" ht="12.75">
      <c r="P264" s="77"/>
    </row>
    <row r="265" ht="12.75">
      <c r="P265" s="77"/>
    </row>
    <row r="266" ht="12.75">
      <c r="P266" s="77"/>
    </row>
    <row r="267" ht="12.75">
      <c r="P267" s="77"/>
    </row>
    <row r="268" ht="12.75">
      <c r="P268" s="77"/>
    </row>
    <row r="269" ht="12.75">
      <c r="P269" s="77"/>
    </row>
    <row r="270" ht="12.75">
      <c r="P270" s="77"/>
    </row>
    <row r="271" ht="12.75">
      <c r="P271" s="77"/>
    </row>
    <row r="272" ht="12.75">
      <c r="P272" s="77"/>
    </row>
    <row r="273" ht="12.75">
      <c r="P273" s="77"/>
    </row>
    <row r="274" ht="12.75">
      <c r="P274" s="77"/>
    </row>
    <row r="275" ht="12.75">
      <c r="P275" s="77"/>
    </row>
    <row r="276" ht="12.75">
      <c r="P276" s="77"/>
    </row>
    <row r="277" ht="12.75">
      <c r="P277" s="77"/>
    </row>
    <row r="278" ht="12.75">
      <c r="P278" s="77"/>
    </row>
    <row r="279" ht="12.75">
      <c r="P279" s="77"/>
    </row>
    <row r="280" ht="12.75">
      <c r="P280" s="77"/>
    </row>
    <row r="281" ht="12.75">
      <c r="P281" s="77"/>
    </row>
    <row r="282" ht="12.75">
      <c r="P282" s="77"/>
    </row>
    <row r="283" ht="12.75">
      <c r="P283" s="77"/>
    </row>
    <row r="284" ht="12.75">
      <c r="P284" s="77"/>
    </row>
    <row r="285" ht="12.75">
      <c r="P285" s="77"/>
    </row>
    <row r="286" ht="12.75">
      <c r="P286" s="77"/>
    </row>
    <row r="287" ht="12.75">
      <c r="P287" s="77"/>
    </row>
    <row r="288" ht="12.75">
      <c r="P288" s="77"/>
    </row>
    <row r="289" ht="12.75">
      <c r="P289" s="77"/>
    </row>
    <row r="290" ht="12.75">
      <c r="P290" s="77"/>
    </row>
    <row r="291" ht="12.75">
      <c r="P291" s="77"/>
    </row>
    <row r="292" ht="12.75">
      <c r="P292" s="77"/>
    </row>
    <row r="293" ht="12.75">
      <c r="P293" s="77"/>
    </row>
    <row r="294" ht="12.75">
      <c r="P294" s="77"/>
    </row>
    <row r="295" ht="12.75">
      <c r="P295" s="77"/>
    </row>
    <row r="296" ht="12.75">
      <c r="P296" s="77"/>
    </row>
    <row r="297" ht="12.75">
      <c r="P297" s="77"/>
    </row>
    <row r="298" ht="12.75">
      <c r="P298" s="77"/>
    </row>
    <row r="299" ht="12.75">
      <c r="P299" s="77"/>
    </row>
    <row r="300" ht="12.75">
      <c r="P300" s="77"/>
    </row>
    <row r="301" ht="12.75">
      <c r="P301" s="77"/>
    </row>
    <row r="302" ht="12.75">
      <c r="P302" s="77"/>
    </row>
    <row r="303" ht="12.75">
      <c r="P303" s="77"/>
    </row>
    <row r="304" ht="12.75">
      <c r="P304" s="77"/>
    </row>
    <row r="305" ht="12.75">
      <c r="P305" s="77"/>
    </row>
    <row r="306" ht="12.75">
      <c r="P306" s="77"/>
    </row>
    <row r="307" ht="12.75">
      <c r="P307" s="77"/>
    </row>
    <row r="308" ht="12.75">
      <c r="P308" s="77"/>
    </row>
    <row r="309" ht="12.75">
      <c r="P309" s="77"/>
    </row>
    <row r="310" ht="12.75">
      <c r="P310" s="77"/>
    </row>
    <row r="311" ht="12.75">
      <c r="P311" s="77"/>
    </row>
    <row r="312" ht="12.75">
      <c r="P312" s="77"/>
    </row>
    <row r="313" ht="12.75">
      <c r="P313" s="77"/>
    </row>
    <row r="314" ht="12.75">
      <c r="P314" s="77"/>
    </row>
    <row r="315" ht="12.75">
      <c r="P315" s="77"/>
    </row>
    <row r="316" ht="12.75">
      <c r="P316" s="77"/>
    </row>
    <row r="317" ht="12.75">
      <c r="P317" s="77"/>
    </row>
    <row r="318" ht="12.75">
      <c r="P318" s="77"/>
    </row>
    <row r="319" ht="12.75">
      <c r="P319" s="77"/>
    </row>
    <row r="320" ht="12.75">
      <c r="P320" s="77"/>
    </row>
    <row r="321" ht="12.75">
      <c r="P321" s="77"/>
    </row>
    <row r="322" ht="12.75">
      <c r="P322" s="77"/>
    </row>
    <row r="323" ht="12.75">
      <c r="P323" s="77"/>
    </row>
    <row r="324" ht="12.75">
      <c r="P324" s="77"/>
    </row>
    <row r="325" ht="12.75">
      <c r="P325" s="77"/>
    </row>
    <row r="326" ht="12.75">
      <c r="P326" s="77"/>
    </row>
    <row r="327" ht="12.75">
      <c r="P327" s="77"/>
    </row>
    <row r="328" ht="12.75">
      <c r="P328" s="77"/>
    </row>
    <row r="329" ht="12.75">
      <c r="P329" s="77"/>
    </row>
    <row r="330" ht="12.75">
      <c r="P330" s="77"/>
    </row>
    <row r="331" ht="12.75">
      <c r="P331" s="77"/>
    </row>
    <row r="332" ht="12.75">
      <c r="P332" s="77"/>
    </row>
    <row r="333" ht="12.75">
      <c r="P333" s="77"/>
    </row>
    <row r="334" ht="12.75">
      <c r="P334" s="77"/>
    </row>
    <row r="335" ht="12.75">
      <c r="P335" s="77"/>
    </row>
    <row r="336" ht="12.75">
      <c r="P336" s="77"/>
    </row>
    <row r="337" ht="12.75">
      <c r="P337" s="77"/>
    </row>
    <row r="338" ht="12.75">
      <c r="P338" s="77"/>
    </row>
    <row r="339" ht="12.75">
      <c r="P339" s="77"/>
    </row>
    <row r="340" ht="12.75">
      <c r="P340" s="77"/>
    </row>
    <row r="341" ht="12.75">
      <c r="P341" s="77"/>
    </row>
    <row r="342" ht="12.75">
      <c r="P342" s="77"/>
    </row>
    <row r="343" ht="12.75">
      <c r="P343" s="77"/>
    </row>
    <row r="344" ht="12.75">
      <c r="P344" s="77"/>
    </row>
    <row r="345" ht="12.75">
      <c r="P345" s="77"/>
    </row>
    <row r="346" ht="12.75">
      <c r="P346" s="77"/>
    </row>
    <row r="347" ht="12.75">
      <c r="P347" s="77"/>
    </row>
    <row r="348" ht="12.75">
      <c r="P348" s="77"/>
    </row>
    <row r="349" ht="12.75">
      <c r="P349" s="77"/>
    </row>
    <row r="350" ht="12.75">
      <c r="P350" s="77"/>
    </row>
    <row r="351" ht="12.75">
      <c r="P351" s="77"/>
    </row>
    <row r="352" ht="12.75">
      <c r="P352" s="77"/>
    </row>
    <row r="353" ht="12.75">
      <c r="P353" s="77"/>
    </row>
    <row r="354" ht="12.75">
      <c r="P354" s="77"/>
    </row>
    <row r="355" ht="12.75">
      <c r="P355" s="77"/>
    </row>
    <row r="356" ht="12.75">
      <c r="P356" s="77"/>
    </row>
    <row r="357" ht="12.75">
      <c r="P357" s="77"/>
    </row>
    <row r="358" ht="12.75">
      <c r="P358" s="77"/>
    </row>
    <row r="359" ht="12.75">
      <c r="P359" s="77"/>
    </row>
    <row r="360" ht="12.75">
      <c r="P360" s="77"/>
    </row>
    <row r="361" ht="12.75">
      <c r="P361" s="77"/>
    </row>
    <row r="362" ht="12.75">
      <c r="P362" s="77"/>
    </row>
    <row r="363" ht="12.75">
      <c r="P363" s="77"/>
    </row>
    <row r="364" ht="12.75">
      <c r="P364" s="77"/>
    </row>
    <row r="365" ht="12.75">
      <c r="P365" s="77"/>
    </row>
    <row r="366" ht="12.75">
      <c r="P366" s="77"/>
    </row>
    <row r="367" ht="12.75">
      <c r="P367" s="77"/>
    </row>
    <row r="368" ht="12.75">
      <c r="P368" s="77"/>
    </row>
    <row r="369" ht="12.75">
      <c r="P369" s="77"/>
    </row>
    <row r="370" ht="12.75">
      <c r="P370" s="77"/>
    </row>
    <row r="371" ht="12.75">
      <c r="P371" s="77"/>
    </row>
    <row r="372" ht="12.75">
      <c r="P372" s="77"/>
    </row>
    <row r="373" ht="12.75">
      <c r="P373" s="77"/>
    </row>
    <row r="374" ht="12.75">
      <c r="P374" s="77"/>
    </row>
    <row r="375" ht="12.75">
      <c r="P375" s="77"/>
    </row>
    <row r="376" ht="12.75">
      <c r="P376" s="77"/>
    </row>
    <row r="377" ht="12.75">
      <c r="P377" s="77"/>
    </row>
    <row r="378" ht="12.75">
      <c r="P378" s="77"/>
    </row>
    <row r="379" ht="12.75">
      <c r="P379" s="77"/>
    </row>
    <row r="380" ht="12.75">
      <c r="P380" s="77"/>
    </row>
    <row r="381" ht="12.75">
      <c r="P381" s="77"/>
    </row>
    <row r="382" ht="12.75">
      <c r="P382" s="77"/>
    </row>
    <row r="383" ht="12.75">
      <c r="P383" s="77"/>
    </row>
    <row r="384" ht="12.75">
      <c r="P384" s="77"/>
    </row>
    <row r="385" ht="12.75">
      <c r="P385" s="77"/>
    </row>
    <row r="386" ht="12.75">
      <c r="P386" s="77"/>
    </row>
    <row r="387" ht="12.75">
      <c r="P387" s="77"/>
    </row>
    <row r="388" ht="12.75">
      <c r="P388" s="77"/>
    </row>
    <row r="389" ht="12.75">
      <c r="P389" s="77"/>
    </row>
    <row r="390" ht="12.75">
      <c r="P390" s="77"/>
    </row>
    <row r="391" ht="12.75">
      <c r="P391" s="77"/>
    </row>
    <row r="392" ht="12.75">
      <c r="P392" s="77"/>
    </row>
    <row r="393" ht="12.75">
      <c r="P393" s="77"/>
    </row>
    <row r="394" ht="12.75">
      <c r="P394" s="77"/>
    </row>
    <row r="395" ht="12.75">
      <c r="P395" s="77"/>
    </row>
    <row r="396" ht="12.75">
      <c r="P396" s="77"/>
    </row>
    <row r="397" ht="12.75">
      <c r="P397" s="77"/>
    </row>
    <row r="398" ht="12.75">
      <c r="P398" s="77"/>
    </row>
    <row r="399" ht="12.75">
      <c r="P399" s="77"/>
    </row>
    <row r="400" ht="12.75">
      <c r="P400" s="77"/>
    </row>
    <row r="401" ht="12.75">
      <c r="P401" s="77"/>
    </row>
    <row r="402" ht="12.75">
      <c r="P402" s="77"/>
    </row>
    <row r="403" ht="12.75">
      <c r="P403" s="77"/>
    </row>
    <row r="404" ht="12.75">
      <c r="P404" s="77"/>
    </row>
    <row r="405" ht="12.75">
      <c r="P405" s="77"/>
    </row>
    <row r="406" ht="12.75">
      <c r="P406" s="77"/>
    </row>
    <row r="407" ht="12.75">
      <c r="P407" s="77"/>
    </row>
    <row r="408" ht="12.75">
      <c r="P408" s="77"/>
    </row>
    <row r="409" ht="12.75">
      <c r="P409" s="77"/>
    </row>
    <row r="410" ht="12.75">
      <c r="P410" s="77"/>
    </row>
    <row r="411" ht="12.75">
      <c r="P411" s="77"/>
    </row>
    <row r="412" ht="12.75">
      <c r="P412" s="77"/>
    </row>
    <row r="413" ht="12.75">
      <c r="P413" s="77"/>
    </row>
    <row r="414" ht="12.75">
      <c r="P414" s="77"/>
    </row>
    <row r="415" ht="12.75">
      <c r="P415" s="77"/>
    </row>
    <row r="416" ht="12.75">
      <c r="P416" s="77"/>
    </row>
    <row r="417" ht="12.75">
      <c r="P417" s="77"/>
    </row>
    <row r="418" ht="12.75">
      <c r="P418" s="77"/>
    </row>
    <row r="419" ht="12.75">
      <c r="P419" s="77"/>
    </row>
    <row r="420" ht="12.75">
      <c r="P420" s="77"/>
    </row>
    <row r="421" ht="12.75">
      <c r="P421" s="77"/>
    </row>
    <row r="422" ht="12.75">
      <c r="P422" s="77"/>
    </row>
    <row r="423" ht="12.75">
      <c r="P423" s="77"/>
    </row>
    <row r="424" ht="12.75">
      <c r="P424" s="77"/>
    </row>
    <row r="425" ht="12.75">
      <c r="P425" s="77"/>
    </row>
    <row r="426" ht="12.75">
      <c r="P426" s="77"/>
    </row>
    <row r="427" ht="12.75">
      <c r="P427" s="77"/>
    </row>
    <row r="428" ht="12.75">
      <c r="P428" s="77"/>
    </row>
    <row r="429" ht="12.75">
      <c r="P429" s="77"/>
    </row>
    <row r="430" ht="12.75">
      <c r="P430" s="77"/>
    </row>
    <row r="431" ht="12.75">
      <c r="P431" s="77"/>
    </row>
    <row r="432" ht="12.75">
      <c r="P432" s="77"/>
    </row>
    <row r="433" ht="12.75">
      <c r="P433" s="77"/>
    </row>
    <row r="434" ht="12.75">
      <c r="P434" s="77"/>
    </row>
    <row r="435" ht="12.75">
      <c r="P435" s="77"/>
    </row>
    <row r="436" ht="12.75">
      <c r="P436" s="77"/>
    </row>
    <row r="437" ht="12.75">
      <c r="P437" s="77"/>
    </row>
    <row r="438" ht="12.75">
      <c r="P438" s="77"/>
    </row>
    <row r="439" ht="12.75">
      <c r="P439" s="77"/>
    </row>
    <row r="440" ht="12.75">
      <c r="P440" s="77"/>
    </row>
    <row r="441" ht="12.75">
      <c r="P441" s="77"/>
    </row>
    <row r="442" ht="12.75">
      <c r="P442" s="77"/>
    </row>
    <row r="443" ht="12.75">
      <c r="P443" s="77"/>
    </row>
    <row r="444" ht="12.75">
      <c r="P444" s="77"/>
    </row>
    <row r="445" ht="12.75">
      <c r="P445" s="77"/>
    </row>
    <row r="446" ht="12.75">
      <c r="P446" s="77"/>
    </row>
    <row r="447" ht="12.75">
      <c r="P447" s="77"/>
    </row>
    <row r="448" ht="12.75">
      <c r="P448" s="77"/>
    </row>
    <row r="449" ht="12.75">
      <c r="P449" s="77"/>
    </row>
    <row r="450" ht="12.75">
      <c r="P450" s="77"/>
    </row>
    <row r="451" ht="12.75">
      <c r="P451" s="77"/>
    </row>
    <row r="452" ht="12.75">
      <c r="P452" s="77"/>
    </row>
    <row r="453" ht="12.75">
      <c r="P453" s="77"/>
    </row>
    <row r="454" ht="12.75">
      <c r="P454" s="77"/>
    </row>
    <row r="455" ht="12.75">
      <c r="P455" s="77"/>
    </row>
    <row r="456" ht="12.75">
      <c r="P456" s="77"/>
    </row>
    <row r="457" ht="12.75">
      <c r="P457" s="77"/>
    </row>
    <row r="458" ht="12.75">
      <c r="P458" s="77"/>
    </row>
    <row r="459" ht="12.75">
      <c r="P459" s="77"/>
    </row>
    <row r="460" ht="12.75">
      <c r="P460" s="77"/>
    </row>
    <row r="461" ht="12.75">
      <c r="P461" s="77"/>
    </row>
    <row r="462" ht="12.75">
      <c r="P462" s="77"/>
    </row>
    <row r="463" ht="12.75">
      <c r="P463" s="77"/>
    </row>
    <row r="464" ht="12.75">
      <c r="P464" s="77"/>
    </row>
    <row r="465" ht="12.75">
      <c r="P465" s="77"/>
    </row>
    <row r="466" ht="12.75">
      <c r="P466" s="77"/>
    </row>
    <row r="467" ht="12.75">
      <c r="P467" s="77"/>
    </row>
    <row r="468" ht="12.75">
      <c r="P468" s="77"/>
    </row>
    <row r="469" ht="12.75">
      <c r="P469" s="77"/>
    </row>
    <row r="470" ht="12.75">
      <c r="P470" s="77"/>
    </row>
    <row r="471" ht="12.75">
      <c r="P471" s="77"/>
    </row>
    <row r="472" ht="12.75">
      <c r="P472" s="77"/>
    </row>
    <row r="473" ht="12.75">
      <c r="P473" s="77"/>
    </row>
    <row r="474" ht="12.75">
      <c r="P474" s="77"/>
    </row>
    <row r="475" ht="12.75">
      <c r="P475" s="77"/>
    </row>
    <row r="476" ht="12.75">
      <c r="P476" s="77"/>
    </row>
    <row r="477" ht="12.75">
      <c r="P477" s="77"/>
    </row>
    <row r="478" ht="12.75">
      <c r="P478" s="77"/>
    </row>
    <row r="479" ht="12.75">
      <c r="P479" s="77"/>
    </row>
    <row r="480" ht="12.75">
      <c r="P480" s="77"/>
    </row>
    <row r="481" ht="12.75">
      <c r="P481" s="77"/>
    </row>
    <row r="482" ht="12.75">
      <c r="P482" s="77"/>
    </row>
    <row r="483" ht="12.75">
      <c r="P483" s="77"/>
    </row>
    <row r="484" ht="12.75">
      <c r="P484" s="77"/>
    </row>
    <row r="485" ht="12.75">
      <c r="P485" s="77"/>
    </row>
    <row r="486" ht="12.75">
      <c r="P486" s="77"/>
    </row>
    <row r="487" ht="12.75">
      <c r="P487" s="77"/>
    </row>
    <row r="488" ht="12.75">
      <c r="P488" s="77"/>
    </row>
    <row r="489" ht="12.75">
      <c r="P489" s="77"/>
    </row>
    <row r="490" ht="12.75">
      <c r="P490" s="77"/>
    </row>
    <row r="491" ht="12.75">
      <c r="P491" s="77"/>
    </row>
    <row r="492" ht="12.75">
      <c r="P492" s="77"/>
    </row>
    <row r="493" ht="12.75">
      <c r="P493" s="77"/>
    </row>
    <row r="494" ht="12.75">
      <c r="P494" s="77"/>
    </row>
    <row r="495" ht="12.75">
      <c r="P495" s="77"/>
    </row>
    <row r="496" ht="12.75">
      <c r="P496" s="77"/>
    </row>
    <row r="497" ht="12.75">
      <c r="P497" s="77"/>
    </row>
    <row r="498" ht="12.75">
      <c r="P498" s="77"/>
    </row>
    <row r="499" ht="12.75">
      <c r="P499" s="77"/>
    </row>
    <row r="500" ht="12.75">
      <c r="P500" s="77"/>
    </row>
    <row r="501" ht="12.75">
      <c r="P501" s="77"/>
    </row>
    <row r="502" ht="12.75">
      <c r="P502" s="77"/>
    </row>
    <row r="503" ht="12.75">
      <c r="P503" s="77"/>
    </row>
    <row r="504" ht="12.75">
      <c r="P504" s="77"/>
    </row>
    <row r="505" ht="12.75">
      <c r="P505" s="77"/>
    </row>
    <row r="506" ht="12.75">
      <c r="P506" s="77"/>
    </row>
    <row r="507" ht="12.75">
      <c r="P507" s="77"/>
    </row>
    <row r="508" ht="12.75">
      <c r="P508" s="77"/>
    </row>
    <row r="509" ht="12.75">
      <c r="P509" s="77"/>
    </row>
    <row r="510" ht="12.75">
      <c r="P510" s="77"/>
    </row>
    <row r="511" ht="12.75">
      <c r="P511" s="77"/>
    </row>
    <row r="512" ht="12.75">
      <c r="P512" s="77"/>
    </row>
    <row r="513" ht="12.75">
      <c r="P513" s="77"/>
    </row>
    <row r="514" ht="12.75">
      <c r="P514" s="77"/>
    </row>
    <row r="515" ht="12.75">
      <c r="P515" s="77"/>
    </row>
    <row r="516" ht="12.75">
      <c r="P516" s="77"/>
    </row>
    <row r="517" ht="12.75">
      <c r="P517" s="77"/>
    </row>
    <row r="518" ht="12.75">
      <c r="P518" s="77"/>
    </row>
    <row r="519" ht="12.75">
      <c r="P519" s="77"/>
    </row>
    <row r="520" ht="12.75">
      <c r="P520" s="77"/>
    </row>
    <row r="521" ht="12.75">
      <c r="P521" s="77"/>
    </row>
    <row r="522" ht="12.75">
      <c r="P522" s="77"/>
    </row>
    <row r="523" ht="12.75">
      <c r="P523" s="77"/>
    </row>
    <row r="524" ht="12.75">
      <c r="P524" s="77"/>
    </row>
    <row r="525" ht="12.75">
      <c r="P525" s="77"/>
    </row>
    <row r="526" ht="12.75">
      <c r="P526" s="77"/>
    </row>
    <row r="527" ht="12.75">
      <c r="P527" s="77"/>
    </row>
    <row r="528" ht="12.75">
      <c r="P528" s="77"/>
    </row>
    <row r="529" ht="12.75">
      <c r="P529" s="77"/>
    </row>
    <row r="530" ht="12.75">
      <c r="P530" s="77"/>
    </row>
    <row r="531" ht="12.75">
      <c r="P531" s="77"/>
    </row>
    <row r="532" ht="12.75">
      <c r="P532" s="77"/>
    </row>
    <row r="533" ht="12.75">
      <c r="P533" s="77"/>
    </row>
    <row r="534" ht="12.75">
      <c r="P534" s="77"/>
    </row>
    <row r="535" ht="12.75">
      <c r="P535" s="77"/>
    </row>
    <row r="536" ht="12.75">
      <c r="P536" s="77"/>
    </row>
    <row r="537" ht="12.75">
      <c r="P537" s="77"/>
    </row>
    <row r="538" ht="12.75">
      <c r="P538" s="77"/>
    </row>
    <row r="539" ht="12.75">
      <c r="P539" s="77"/>
    </row>
    <row r="540" ht="12.75">
      <c r="P540" s="77"/>
    </row>
    <row r="541" ht="12.75">
      <c r="P541" s="77"/>
    </row>
    <row r="542" ht="12.75">
      <c r="P542" s="77"/>
    </row>
    <row r="543" ht="12.75">
      <c r="P543" s="77"/>
    </row>
    <row r="544" ht="12.75">
      <c r="P544" s="77"/>
    </row>
    <row r="545" ht="12.75">
      <c r="P545" s="77"/>
    </row>
    <row r="546" ht="12.75">
      <c r="P546" s="77"/>
    </row>
    <row r="547" ht="12.75">
      <c r="P547" s="77"/>
    </row>
    <row r="548" ht="12.75">
      <c r="P548" s="77"/>
    </row>
    <row r="549" ht="12.75">
      <c r="P549" s="77"/>
    </row>
    <row r="550" ht="12.75">
      <c r="P550" s="77"/>
    </row>
    <row r="551" ht="12.75">
      <c r="P551" s="77"/>
    </row>
    <row r="552" ht="12.75">
      <c r="P552" s="77"/>
    </row>
    <row r="553" ht="12.75">
      <c r="P553" s="77"/>
    </row>
    <row r="554" ht="12.75">
      <c r="P554" s="77"/>
    </row>
    <row r="555" ht="12.75">
      <c r="P555" s="77"/>
    </row>
    <row r="556" ht="12.75">
      <c r="P556" s="77"/>
    </row>
    <row r="557" ht="12.75">
      <c r="P557" s="77"/>
    </row>
    <row r="558" ht="12.75">
      <c r="P558" s="77"/>
    </row>
    <row r="559" ht="12.75">
      <c r="P559" s="77"/>
    </row>
    <row r="560" ht="12.75">
      <c r="P560" s="77"/>
    </row>
    <row r="561" ht="12.75">
      <c r="P561" s="77"/>
    </row>
    <row r="562" ht="12.75">
      <c r="P562" s="77"/>
    </row>
    <row r="563" ht="12.75">
      <c r="P563" s="77"/>
    </row>
    <row r="564" ht="12.75">
      <c r="P564" s="77"/>
    </row>
    <row r="565" ht="12.75">
      <c r="P565" s="77"/>
    </row>
    <row r="566" ht="12.75">
      <c r="P566" s="77"/>
    </row>
    <row r="567" ht="12.75">
      <c r="P567" s="77"/>
    </row>
    <row r="568" ht="12.75">
      <c r="P568" s="77"/>
    </row>
    <row r="569" ht="12.75">
      <c r="P569" s="77"/>
    </row>
    <row r="570" ht="12.75">
      <c r="P570" s="77"/>
    </row>
    <row r="571" ht="12.75">
      <c r="P571" s="77"/>
    </row>
    <row r="572" ht="12.75">
      <c r="P572" s="77"/>
    </row>
    <row r="573" ht="12.75">
      <c r="P573" s="77"/>
    </row>
    <row r="574" ht="12.75">
      <c r="P574" s="77"/>
    </row>
    <row r="575" ht="12.75">
      <c r="P575" s="77"/>
    </row>
    <row r="576" ht="12.75">
      <c r="P576" s="77"/>
    </row>
    <row r="577" ht="12.75">
      <c r="P577" s="77"/>
    </row>
    <row r="578" ht="12.75">
      <c r="P578" s="77"/>
    </row>
  </sheetData>
  <sheetProtection/>
  <mergeCells count="31">
    <mergeCell ref="F3:G5"/>
    <mergeCell ref="I4:J4"/>
    <mergeCell ref="I37:J37"/>
    <mergeCell ref="I5:I6"/>
    <mergeCell ref="H37:H39"/>
    <mergeCell ref="F36:G38"/>
    <mergeCell ref="H7:O7"/>
    <mergeCell ref="J38:J39"/>
    <mergeCell ref="H36:O36"/>
    <mergeCell ref="N4:N6"/>
    <mergeCell ref="M37:M39"/>
    <mergeCell ref="L4:L6"/>
    <mergeCell ref="H4:H6"/>
    <mergeCell ref="K4:K6"/>
    <mergeCell ref="I38:I39"/>
    <mergeCell ref="A66:G66"/>
    <mergeCell ref="H40:O40"/>
    <mergeCell ref="B3:E7"/>
    <mergeCell ref="A3:A7"/>
    <mergeCell ref="J5:J6"/>
    <mergeCell ref="M4:M6"/>
    <mergeCell ref="H3:O3"/>
    <mergeCell ref="B36:E40"/>
    <mergeCell ref="K37:K39"/>
    <mergeCell ref="A36:A40"/>
    <mergeCell ref="P3:P7"/>
    <mergeCell ref="O4:O6"/>
    <mergeCell ref="L37:L39"/>
    <mergeCell ref="P36:P40"/>
    <mergeCell ref="N37:N39"/>
    <mergeCell ref="O37:O39"/>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8"/>
  <dimension ref="A1:P578"/>
  <sheetViews>
    <sheetView zoomScaleSheetLayoutView="50"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8" customWidth="1"/>
  </cols>
  <sheetData>
    <row r="1" spans="1:16" ht="17.25">
      <c r="A1" s="52"/>
      <c r="B1" s="52"/>
      <c r="C1" s="53"/>
      <c r="D1" s="53"/>
      <c r="E1" s="53"/>
      <c r="F1" s="53"/>
      <c r="G1" s="54"/>
      <c r="H1" s="55" t="s">
        <v>1208</v>
      </c>
      <c r="I1" s="56" t="s">
        <v>767</v>
      </c>
      <c r="J1" s="57"/>
      <c r="K1" s="57"/>
      <c r="L1" s="53"/>
      <c r="P1" s="58"/>
    </row>
    <row r="2" spans="1:16" ht="15">
      <c r="A2" s="59"/>
      <c r="B2" s="59"/>
      <c r="C2" s="59"/>
      <c r="D2" s="59"/>
      <c r="E2" s="59"/>
      <c r="F2" s="60"/>
      <c r="G2" s="60"/>
      <c r="H2" s="60"/>
      <c r="I2" s="60"/>
      <c r="J2" s="60"/>
      <c r="P2" s="61"/>
    </row>
    <row r="3" spans="1:16" ht="12.75" customHeight="1">
      <c r="A3" s="466" t="s">
        <v>1155</v>
      </c>
      <c r="B3" s="460" t="s">
        <v>763</v>
      </c>
      <c r="C3" s="461"/>
      <c r="D3" s="461"/>
      <c r="E3" s="449"/>
      <c r="F3" s="485" t="s">
        <v>935</v>
      </c>
      <c r="G3" s="486"/>
      <c r="H3" s="457" t="s">
        <v>480</v>
      </c>
      <c r="I3" s="458"/>
      <c r="J3" s="458"/>
      <c r="K3" s="458"/>
      <c r="L3" s="458"/>
      <c r="M3" s="458"/>
      <c r="N3" s="458"/>
      <c r="O3" s="459"/>
      <c r="P3" s="468" t="s">
        <v>1037</v>
      </c>
    </row>
    <row r="4" spans="1:16" ht="12.75" customHeight="1">
      <c r="A4" s="464"/>
      <c r="B4" s="462"/>
      <c r="C4" s="461"/>
      <c r="D4" s="461"/>
      <c r="E4" s="449"/>
      <c r="F4" s="487"/>
      <c r="G4" s="488"/>
      <c r="H4" s="476" t="s">
        <v>207</v>
      </c>
      <c r="I4" s="483" t="s">
        <v>481</v>
      </c>
      <c r="J4" s="484"/>
      <c r="K4" s="464" t="s">
        <v>209</v>
      </c>
      <c r="L4" s="471" t="s">
        <v>210</v>
      </c>
      <c r="M4" s="471" t="s">
        <v>211</v>
      </c>
      <c r="N4" s="473" t="s">
        <v>1118</v>
      </c>
      <c r="O4" s="471" t="s">
        <v>212</v>
      </c>
      <c r="P4" s="469"/>
    </row>
    <row r="5" spans="1:16" ht="12.75" customHeight="1">
      <c r="A5" s="464"/>
      <c r="B5" s="462"/>
      <c r="C5" s="461"/>
      <c r="D5" s="461"/>
      <c r="E5" s="449"/>
      <c r="F5" s="489"/>
      <c r="G5" s="465"/>
      <c r="H5" s="474"/>
      <c r="I5" s="477" t="s">
        <v>764</v>
      </c>
      <c r="J5" s="482" t="s">
        <v>765</v>
      </c>
      <c r="K5" s="464"/>
      <c r="L5" s="471"/>
      <c r="M5" s="471"/>
      <c r="N5" s="471"/>
      <c r="O5" s="471"/>
      <c r="P5" s="469"/>
    </row>
    <row r="6" spans="1:16" ht="17.25" customHeight="1">
      <c r="A6" s="464"/>
      <c r="B6" s="462"/>
      <c r="C6" s="461"/>
      <c r="D6" s="461"/>
      <c r="E6" s="449"/>
      <c r="F6" s="62" t="s">
        <v>478</v>
      </c>
      <c r="G6" s="63" t="s">
        <v>936</v>
      </c>
      <c r="H6" s="475"/>
      <c r="I6" s="478"/>
      <c r="J6" s="472"/>
      <c r="K6" s="465"/>
      <c r="L6" s="472"/>
      <c r="M6" s="472"/>
      <c r="N6" s="472"/>
      <c r="O6" s="472"/>
      <c r="P6" s="469"/>
    </row>
    <row r="7" spans="1:16" ht="12.75">
      <c r="A7" s="467"/>
      <c r="B7" s="463"/>
      <c r="C7" s="463"/>
      <c r="D7" s="463"/>
      <c r="E7" s="450"/>
      <c r="F7" s="64" t="s">
        <v>479</v>
      </c>
      <c r="G7" s="65" t="s">
        <v>867</v>
      </c>
      <c r="H7" s="479" t="s">
        <v>479</v>
      </c>
      <c r="I7" s="480"/>
      <c r="J7" s="480"/>
      <c r="K7" s="480"/>
      <c r="L7" s="480"/>
      <c r="M7" s="480"/>
      <c r="N7" s="480"/>
      <c r="O7" s="481"/>
      <c r="P7" s="470"/>
    </row>
    <row r="8" spans="1:16" s="17" customFormat="1" ht="20.25" customHeight="1">
      <c r="A8" s="78" t="s">
        <v>213</v>
      </c>
      <c r="B8" s="279"/>
      <c r="C8" s="149" t="s">
        <v>494</v>
      </c>
      <c r="D8" s="149"/>
      <c r="E8" s="50"/>
      <c r="F8" s="267">
        <v>716437</v>
      </c>
      <c r="G8" s="268">
        <v>5.7</v>
      </c>
      <c r="H8" s="267">
        <v>635939</v>
      </c>
      <c r="I8" s="267">
        <v>596966</v>
      </c>
      <c r="J8" s="267">
        <v>418385</v>
      </c>
      <c r="K8" s="267">
        <v>13714</v>
      </c>
      <c r="L8" s="267">
        <v>36293</v>
      </c>
      <c r="M8" s="267">
        <v>23633</v>
      </c>
      <c r="N8" s="267">
        <v>6839</v>
      </c>
      <c r="O8" s="267">
        <v>19</v>
      </c>
      <c r="P8" s="150" t="s">
        <v>213</v>
      </c>
    </row>
    <row r="9" spans="1:16" ht="20.25" customHeight="1">
      <c r="A9" s="146" t="s">
        <v>718</v>
      </c>
      <c r="B9" s="280"/>
      <c r="C9" s="146"/>
      <c r="D9" s="32" t="s">
        <v>1199</v>
      </c>
      <c r="E9" s="43"/>
      <c r="F9" s="267">
        <v>240378</v>
      </c>
      <c r="G9" s="268">
        <v>1.9</v>
      </c>
      <c r="H9" s="267">
        <v>209982</v>
      </c>
      <c r="I9" s="267">
        <v>194259</v>
      </c>
      <c r="J9" s="267">
        <v>144019</v>
      </c>
      <c r="K9" s="267">
        <v>149</v>
      </c>
      <c r="L9" s="267">
        <v>26326</v>
      </c>
      <c r="M9" s="267">
        <v>2891</v>
      </c>
      <c r="N9" s="267">
        <v>1028</v>
      </c>
      <c r="O9" s="267">
        <v>0</v>
      </c>
      <c r="P9" s="269" t="s">
        <v>718</v>
      </c>
    </row>
    <row r="10" spans="1:16" ht="12.75">
      <c r="A10" s="146" t="s">
        <v>222</v>
      </c>
      <c r="B10" s="280"/>
      <c r="C10" s="146"/>
      <c r="D10" s="32" t="s">
        <v>1039</v>
      </c>
      <c r="E10" s="43"/>
      <c r="F10" s="267">
        <v>94257</v>
      </c>
      <c r="G10" s="268">
        <v>0.7</v>
      </c>
      <c r="H10" s="267">
        <v>94140</v>
      </c>
      <c r="I10" s="267">
        <v>92988</v>
      </c>
      <c r="J10" s="267">
        <v>64362</v>
      </c>
      <c r="K10" s="267">
        <v>63</v>
      </c>
      <c r="L10" s="267">
        <v>12</v>
      </c>
      <c r="M10" s="267">
        <v>36</v>
      </c>
      <c r="N10" s="267" t="s">
        <v>706</v>
      </c>
      <c r="O10" s="267">
        <v>7</v>
      </c>
      <c r="P10" s="269" t="s">
        <v>222</v>
      </c>
    </row>
    <row r="11" spans="1:16" ht="12.75">
      <c r="A11" s="146" t="s">
        <v>236</v>
      </c>
      <c r="B11" s="280"/>
      <c r="C11" s="146"/>
      <c r="D11" s="32" t="s">
        <v>1038</v>
      </c>
      <c r="E11" s="43"/>
      <c r="F11" s="267">
        <v>91398</v>
      </c>
      <c r="G11" s="268">
        <v>0.7</v>
      </c>
      <c r="H11" s="267">
        <v>74371</v>
      </c>
      <c r="I11" s="267">
        <v>69748</v>
      </c>
      <c r="J11" s="267">
        <v>45572</v>
      </c>
      <c r="K11" s="267">
        <v>357</v>
      </c>
      <c r="L11" s="267">
        <v>7284</v>
      </c>
      <c r="M11" s="267">
        <v>5920</v>
      </c>
      <c r="N11" s="267">
        <v>3466</v>
      </c>
      <c r="O11" s="267" t="s">
        <v>706</v>
      </c>
      <c r="P11" s="269" t="s">
        <v>236</v>
      </c>
    </row>
    <row r="12" spans="1:16" s="17" customFormat="1" ht="20.25" customHeight="1">
      <c r="A12" s="78" t="s">
        <v>246</v>
      </c>
      <c r="B12" s="281"/>
      <c r="C12" s="66" t="s">
        <v>707</v>
      </c>
      <c r="D12" s="66"/>
      <c r="E12" s="50"/>
      <c r="F12" s="267">
        <v>11462021</v>
      </c>
      <c r="G12" s="268">
        <v>90.6</v>
      </c>
      <c r="H12" s="267">
        <v>8052437</v>
      </c>
      <c r="I12" s="267">
        <v>6878976</v>
      </c>
      <c r="J12" s="267">
        <v>3843616</v>
      </c>
      <c r="K12" s="267">
        <v>253098</v>
      </c>
      <c r="L12" s="267">
        <v>1231426</v>
      </c>
      <c r="M12" s="267">
        <v>1857956</v>
      </c>
      <c r="N12" s="267">
        <v>67061</v>
      </c>
      <c r="O12" s="267">
        <v>44</v>
      </c>
      <c r="P12" s="150" t="s">
        <v>246</v>
      </c>
    </row>
    <row r="13" spans="1:16" s="17" customFormat="1" ht="20.25" customHeight="1">
      <c r="A13" s="152" t="s">
        <v>708</v>
      </c>
      <c r="B13" s="282"/>
      <c r="C13" s="66" t="s">
        <v>709</v>
      </c>
      <c r="D13" s="66"/>
      <c r="E13" s="50"/>
      <c r="F13" s="267">
        <v>102218</v>
      </c>
      <c r="G13" s="268">
        <v>0.8</v>
      </c>
      <c r="H13" s="267">
        <v>59475</v>
      </c>
      <c r="I13" s="267">
        <v>27998</v>
      </c>
      <c r="J13" s="267">
        <v>20478</v>
      </c>
      <c r="K13" s="267">
        <v>23939</v>
      </c>
      <c r="L13" s="267">
        <v>8228</v>
      </c>
      <c r="M13" s="267">
        <v>10576</v>
      </c>
      <c r="N13" s="267">
        <v>0</v>
      </c>
      <c r="O13" s="267" t="s">
        <v>706</v>
      </c>
      <c r="P13" s="151" t="s">
        <v>708</v>
      </c>
    </row>
    <row r="14" spans="1:16" ht="20.25" customHeight="1">
      <c r="A14" s="146" t="s">
        <v>719</v>
      </c>
      <c r="B14" s="280"/>
      <c r="C14" s="146"/>
      <c r="D14" s="32" t="s">
        <v>1040</v>
      </c>
      <c r="E14" s="43"/>
      <c r="F14" s="267">
        <v>45512</v>
      </c>
      <c r="G14" s="268">
        <v>0.4</v>
      </c>
      <c r="H14" s="267">
        <v>33544</v>
      </c>
      <c r="I14" s="267">
        <v>13772</v>
      </c>
      <c r="J14" s="267">
        <v>10792</v>
      </c>
      <c r="K14" s="267">
        <v>86</v>
      </c>
      <c r="L14" s="267">
        <v>7881</v>
      </c>
      <c r="M14" s="267">
        <v>4001</v>
      </c>
      <c r="N14" s="267" t="s">
        <v>706</v>
      </c>
      <c r="O14" s="267" t="s">
        <v>706</v>
      </c>
      <c r="P14" s="269" t="s">
        <v>719</v>
      </c>
    </row>
    <row r="15" spans="1:16" ht="12.75">
      <c r="A15" s="146" t="s">
        <v>720</v>
      </c>
      <c r="B15" s="280"/>
      <c r="C15" s="146"/>
      <c r="D15" s="32" t="s">
        <v>1200</v>
      </c>
      <c r="E15" s="43"/>
      <c r="F15" s="267">
        <v>39651</v>
      </c>
      <c r="G15" s="268">
        <v>0.3</v>
      </c>
      <c r="H15" s="267">
        <v>10849</v>
      </c>
      <c r="I15" s="267">
        <v>4629</v>
      </c>
      <c r="J15" s="267">
        <v>2562</v>
      </c>
      <c r="K15" s="267">
        <v>23824</v>
      </c>
      <c r="L15" s="267">
        <v>134</v>
      </c>
      <c r="M15" s="267">
        <v>4843</v>
      </c>
      <c r="N15" s="267" t="s">
        <v>706</v>
      </c>
      <c r="O15" s="267" t="s">
        <v>706</v>
      </c>
      <c r="P15" s="269" t="s">
        <v>720</v>
      </c>
    </row>
    <row r="16" spans="1:16" ht="12.75">
      <c r="A16" s="146" t="s">
        <v>1170</v>
      </c>
      <c r="B16" s="280"/>
      <c r="C16" s="146"/>
      <c r="D16" s="32" t="s">
        <v>1167</v>
      </c>
      <c r="E16" s="43"/>
      <c r="F16" s="267">
        <v>5353</v>
      </c>
      <c r="G16" s="268">
        <v>0</v>
      </c>
      <c r="H16" s="267">
        <v>5277</v>
      </c>
      <c r="I16" s="267">
        <v>4615</v>
      </c>
      <c r="J16" s="267">
        <v>2939</v>
      </c>
      <c r="K16" s="267">
        <v>22</v>
      </c>
      <c r="L16" s="267">
        <v>5</v>
      </c>
      <c r="M16" s="267">
        <v>48</v>
      </c>
      <c r="N16" s="267">
        <v>0</v>
      </c>
      <c r="O16" s="267" t="s">
        <v>706</v>
      </c>
      <c r="P16" s="269" t="s">
        <v>1170</v>
      </c>
    </row>
    <row r="17" spans="1:16" s="17" customFormat="1" ht="20.25" customHeight="1">
      <c r="A17" s="152" t="s">
        <v>710</v>
      </c>
      <c r="B17" s="282"/>
      <c r="C17" s="66" t="s">
        <v>711</v>
      </c>
      <c r="D17" s="66"/>
      <c r="E17" s="50"/>
      <c r="F17" s="267">
        <v>573312</v>
      </c>
      <c r="G17" s="268">
        <v>4.5</v>
      </c>
      <c r="H17" s="267">
        <v>436324</v>
      </c>
      <c r="I17" s="267">
        <v>402956</v>
      </c>
      <c r="J17" s="267">
        <v>297697</v>
      </c>
      <c r="K17" s="267">
        <v>22332</v>
      </c>
      <c r="L17" s="267">
        <v>32773</v>
      </c>
      <c r="M17" s="267">
        <v>79607</v>
      </c>
      <c r="N17" s="267">
        <v>2276</v>
      </c>
      <c r="O17" s="267" t="s">
        <v>706</v>
      </c>
      <c r="P17" s="151" t="s">
        <v>710</v>
      </c>
    </row>
    <row r="18" spans="1:16" ht="20.25" customHeight="1">
      <c r="A18" s="146" t="s">
        <v>721</v>
      </c>
      <c r="B18" s="280"/>
      <c r="C18" s="146"/>
      <c r="D18" s="32" t="s">
        <v>1041</v>
      </c>
      <c r="E18" s="43"/>
      <c r="F18" s="267">
        <v>142193</v>
      </c>
      <c r="G18" s="268">
        <v>1.1</v>
      </c>
      <c r="H18" s="267">
        <v>80139</v>
      </c>
      <c r="I18" s="267">
        <v>76793</v>
      </c>
      <c r="J18" s="267">
        <v>57461</v>
      </c>
      <c r="K18" s="267">
        <v>20567</v>
      </c>
      <c r="L18" s="267">
        <v>13088</v>
      </c>
      <c r="M18" s="267">
        <v>28359</v>
      </c>
      <c r="N18" s="267">
        <v>40</v>
      </c>
      <c r="O18" s="267" t="s">
        <v>706</v>
      </c>
      <c r="P18" s="269" t="s">
        <v>721</v>
      </c>
    </row>
    <row r="19" spans="1:16" ht="12.75">
      <c r="A19" s="146" t="s">
        <v>270</v>
      </c>
      <c r="B19" s="280"/>
      <c r="C19" s="146"/>
      <c r="D19" s="32" t="s">
        <v>1201</v>
      </c>
      <c r="E19" s="43"/>
      <c r="F19" s="267">
        <v>105472</v>
      </c>
      <c r="G19" s="268">
        <v>0.8</v>
      </c>
      <c r="H19" s="267">
        <v>98499</v>
      </c>
      <c r="I19" s="267">
        <v>91658</v>
      </c>
      <c r="J19" s="267">
        <v>83157</v>
      </c>
      <c r="K19" s="267">
        <v>78</v>
      </c>
      <c r="L19" s="267">
        <v>1692</v>
      </c>
      <c r="M19" s="267">
        <v>4606</v>
      </c>
      <c r="N19" s="267">
        <v>597</v>
      </c>
      <c r="O19" s="267" t="s">
        <v>706</v>
      </c>
      <c r="P19" s="269" t="s">
        <v>270</v>
      </c>
    </row>
    <row r="20" spans="1:16" ht="12.75">
      <c r="A20" s="146" t="s">
        <v>722</v>
      </c>
      <c r="B20" s="280"/>
      <c r="C20" s="146"/>
      <c r="D20" s="32" t="s">
        <v>1042</v>
      </c>
      <c r="E20" s="43"/>
      <c r="F20" s="267">
        <v>90142</v>
      </c>
      <c r="G20" s="268">
        <v>0.7</v>
      </c>
      <c r="H20" s="267">
        <v>70974</v>
      </c>
      <c r="I20" s="267">
        <v>60777</v>
      </c>
      <c r="J20" s="267">
        <v>41891</v>
      </c>
      <c r="K20" s="267">
        <v>797</v>
      </c>
      <c r="L20" s="267">
        <v>3783</v>
      </c>
      <c r="M20" s="267">
        <v>13358</v>
      </c>
      <c r="N20" s="267">
        <v>1230</v>
      </c>
      <c r="O20" s="267" t="s">
        <v>706</v>
      </c>
      <c r="P20" s="269" t="s">
        <v>722</v>
      </c>
    </row>
    <row r="21" spans="1:16" s="17" customFormat="1" ht="20.25" customHeight="1">
      <c r="A21" s="66" t="s">
        <v>289</v>
      </c>
      <c r="B21" s="281"/>
      <c r="C21" s="66" t="s">
        <v>712</v>
      </c>
      <c r="D21" s="66"/>
      <c r="E21" s="50"/>
      <c r="F21" s="267">
        <v>10786491</v>
      </c>
      <c r="G21" s="268">
        <v>85.2</v>
      </c>
      <c r="H21" s="267">
        <v>7556638</v>
      </c>
      <c r="I21" s="267">
        <v>6448023</v>
      </c>
      <c r="J21" s="267">
        <v>3525441</v>
      </c>
      <c r="K21" s="267">
        <v>206827</v>
      </c>
      <c r="L21" s="267">
        <v>1190424</v>
      </c>
      <c r="M21" s="267">
        <v>1767772</v>
      </c>
      <c r="N21" s="267">
        <v>64785</v>
      </c>
      <c r="O21" s="267">
        <v>44</v>
      </c>
      <c r="P21" s="150" t="s">
        <v>289</v>
      </c>
    </row>
    <row r="22" spans="1:16" s="17" customFormat="1" ht="20.25" customHeight="1">
      <c r="A22" s="152" t="s">
        <v>713</v>
      </c>
      <c r="B22" s="282"/>
      <c r="C22" s="66" t="s">
        <v>714</v>
      </c>
      <c r="D22" s="152"/>
      <c r="E22" s="50"/>
      <c r="F22" s="267">
        <v>1034107</v>
      </c>
      <c r="G22" s="268">
        <v>8.2</v>
      </c>
      <c r="H22" s="267">
        <v>802152</v>
      </c>
      <c r="I22" s="267">
        <v>722320</v>
      </c>
      <c r="J22" s="267">
        <v>419247</v>
      </c>
      <c r="K22" s="267">
        <v>9128</v>
      </c>
      <c r="L22" s="267">
        <v>105017</v>
      </c>
      <c r="M22" s="267">
        <v>115818</v>
      </c>
      <c r="N22" s="267">
        <v>1992</v>
      </c>
      <c r="O22" s="267" t="s">
        <v>706</v>
      </c>
      <c r="P22" s="151" t="s">
        <v>713</v>
      </c>
    </row>
    <row r="23" spans="1:16" ht="20.25" customHeight="1">
      <c r="A23" s="146" t="s">
        <v>723</v>
      </c>
      <c r="B23" s="280"/>
      <c r="C23" s="146"/>
      <c r="D23" s="32" t="s">
        <v>1043</v>
      </c>
      <c r="E23" s="43"/>
      <c r="F23" s="267">
        <v>376631</v>
      </c>
      <c r="G23" s="268">
        <v>3</v>
      </c>
      <c r="H23" s="267">
        <v>324681</v>
      </c>
      <c r="I23" s="267">
        <v>298140</v>
      </c>
      <c r="J23" s="267">
        <v>160606</v>
      </c>
      <c r="K23" s="267">
        <v>5946</v>
      </c>
      <c r="L23" s="267">
        <v>43863</v>
      </c>
      <c r="M23" s="267">
        <v>2140</v>
      </c>
      <c r="N23" s="267" t="s">
        <v>706</v>
      </c>
      <c r="O23" s="267" t="s">
        <v>706</v>
      </c>
      <c r="P23" s="269" t="s">
        <v>723</v>
      </c>
    </row>
    <row r="24" spans="1:16" ht="12.75">
      <c r="A24" s="146" t="s">
        <v>292</v>
      </c>
      <c r="B24" s="280"/>
      <c r="C24" s="146"/>
      <c r="D24" s="32" t="s">
        <v>1044</v>
      </c>
      <c r="E24" s="43"/>
      <c r="F24" s="267">
        <v>142747</v>
      </c>
      <c r="G24" s="268">
        <v>1.1</v>
      </c>
      <c r="H24" s="267">
        <v>131603</v>
      </c>
      <c r="I24" s="267">
        <v>124897</v>
      </c>
      <c r="J24" s="267">
        <v>77943</v>
      </c>
      <c r="K24" s="267">
        <v>1148</v>
      </c>
      <c r="L24" s="267">
        <v>2983</v>
      </c>
      <c r="M24" s="267">
        <v>7007</v>
      </c>
      <c r="N24" s="267">
        <v>7</v>
      </c>
      <c r="O24" s="267" t="s">
        <v>706</v>
      </c>
      <c r="P24" s="269" t="s">
        <v>292</v>
      </c>
    </row>
    <row r="25" spans="1:16" ht="12.75">
      <c r="A25" s="146" t="s">
        <v>248</v>
      </c>
      <c r="B25" s="280"/>
      <c r="C25" s="146"/>
      <c r="D25" s="32" t="s">
        <v>1209</v>
      </c>
      <c r="E25" s="43"/>
      <c r="F25" s="267">
        <v>98457</v>
      </c>
      <c r="G25" s="268">
        <v>0.8</v>
      </c>
      <c r="H25" s="267">
        <v>61338</v>
      </c>
      <c r="I25" s="267">
        <v>57132</v>
      </c>
      <c r="J25" s="267">
        <v>42139</v>
      </c>
      <c r="K25" s="267">
        <v>432</v>
      </c>
      <c r="L25" s="267">
        <v>10025</v>
      </c>
      <c r="M25" s="267">
        <v>26630</v>
      </c>
      <c r="N25" s="267">
        <v>32</v>
      </c>
      <c r="O25" s="267" t="s">
        <v>706</v>
      </c>
      <c r="P25" s="269" t="s">
        <v>248</v>
      </c>
    </row>
    <row r="26" spans="1:16" s="17" customFormat="1" ht="20.25" customHeight="1">
      <c r="A26" s="152" t="s">
        <v>715</v>
      </c>
      <c r="B26" s="282"/>
      <c r="C26" s="66" t="s">
        <v>716</v>
      </c>
      <c r="D26" s="66"/>
      <c r="E26" s="50"/>
      <c r="F26" s="267">
        <v>9752384</v>
      </c>
      <c r="G26" s="268">
        <v>77.1</v>
      </c>
      <c r="H26" s="267">
        <v>6754486</v>
      </c>
      <c r="I26" s="267">
        <v>5725702</v>
      </c>
      <c r="J26" s="267">
        <v>3106193</v>
      </c>
      <c r="K26" s="267">
        <v>197699</v>
      </c>
      <c r="L26" s="267">
        <v>1085408</v>
      </c>
      <c r="M26" s="267">
        <v>1651955</v>
      </c>
      <c r="N26" s="267">
        <v>62793</v>
      </c>
      <c r="O26" s="267">
        <v>44</v>
      </c>
      <c r="P26" s="151" t="s">
        <v>715</v>
      </c>
    </row>
    <row r="27" spans="1:16" ht="20.25" customHeight="1">
      <c r="A27" s="146" t="s">
        <v>725</v>
      </c>
      <c r="B27" s="280"/>
      <c r="C27" s="146"/>
      <c r="D27" s="32" t="s">
        <v>1202</v>
      </c>
      <c r="E27" s="43"/>
      <c r="F27" s="67">
        <v>1609338</v>
      </c>
      <c r="G27" s="68">
        <v>12.7</v>
      </c>
      <c r="H27" s="67">
        <v>1311025</v>
      </c>
      <c r="I27" s="67">
        <v>1281187</v>
      </c>
      <c r="J27" s="67">
        <v>675205</v>
      </c>
      <c r="K27" s="67">
        <v>17019</v>
      </c>
      <c r="L27" s="67">
        <v>149942</v>
      </c>
      <c r="M27" s="67">
        <v>130580</v>
      </c>
      <c r="N27" s="67">
        <v>772</v>
      </c>
      <c r="O27" s="267" t="s">
        <v>706</v>
      </c>
      <c r="P27" s="269" t="s">
        <v>725</v>
      </c>
    </row>
    <row r="28" spans="1:16" ht="12.75">
      <c r="A28" s="146" t="s">
        <v>1152</v>
      </c>
      <c r="B28" s="280"/>
      <c r="C28" s="146"/>
      <c r="D28" s="32" t="s">
        <v>1203</v>
      </c>
      <c r="E28" s="43"/>
      <c r="F28" s="67">
        <v>725211</v>
      </c>
      <c r="G28" s="68">
        <v>5.7</v>
      </c>
      <c r="H28" s="67">
        <v>448100</v>
      </c>
      <c r="I28" s="67">
        <v>319680</v>
      </c>
      <c r="J28" s="67">
        <v>224300</v>
      </c>
      <c r="K28" s="67">
        <v>30309</v>
      </c>
      <c r="L28" s="67">
        <v>76955</v>
      </c>
      <c r="M28" s="67">
        <v>155772</v>
      </c>
      <c r="N28" s="67">
        <v>14076</v>
      </c>
      <c r="O28" s="267" t="s">
        <v>706</v>
      </c>
      <c r="P28" s="269" t="s">
        <v>1152</v>
      </c>
    </row>
    <row r="29" spans="1:16" ht="12.75">
      <c r="A29" s="146" t="s">
        <v>724</v>
      </c>
      <c r="B29" s="280"/>
      <c r="C29" s="146"/>
      <c r="D29" s="32" t="s">
        <v>1045</v>
      </c>
      <c r="E29" s="43"/>
      <c r="F29" s="67">
        <v>709448</v>
      </c>
      <c r="G29" s="68">
        <v>5.6</v>
      </c>
      <c r="H29" s="67">
        <v>700670</v>
      </c>
      <c r="I29" s="67">
        <v>665346</v>
      </c>
      <c r="J29" s="67">
        <v>258662</v>
      </c>
      <c r="K29" s="67">
        <v>2284</v>
      </c>
      <c r="L29" s="67">
        <v>1315</v>
      </c>
      <c r="M29" s="67">
        <v>3975</v>
      </c>
      <c r="N29" s="267">
        <v>1204</v>
      </c>
      <c r="O29" s="267" t="s">
        <v>706</v>
      </c>
      <c r="P29" s="269" t="s">
        <v>724</v>
      </c>
    </row>
    <row r="30" spans="1:16" s="17" customFormat="1" ht="20.25" customHeight="1">
      <c r="A30" s="71"/>
      <c r="B30" s="283"/>
      <c r="C30" s="66" t="s">
        <v>717</v>
      </c>
      <c r="D30" s="66"/>
      <c r="E30" s="50"/>
      <c r="F30" s="72">
        <v>12655234</v>
      </c>
      <c r="G30" s="73">
        <v>100</v>
      </c>
      <c r="H30" s="72">
        <v>9164217</v>
      </c>
      <c r="I30" s="72">
        <v>7951378</v>
      </c>
      <c r="J30" s="72">
        <v>4551480</v>
      </c>
      <c r="K30" s="72">
        <v>266988</v>
      </c>
      <c r="L30" s="72">
        <v>1268232</v>
      </c>
      <c r="M30" s="72">
        <v>1881774</v>
      </c>
      <c r="N30" s="72">
        <v>73960</v>
      </c>
      <c r="O30" s="72">
        <v>63</v>
      </c>
      <c r="P30" s="270"/>
    </row>
    <row r="31" spans="1:16" s="17" customFormat="1" ht="6" customHeight="1">
      <c r="A31" s="71"/>
      <c r="B31" s="71"/>
      <c r="C31" s="66"/>
      <c r="D31" s="66"/>
      <c r="E31" s="71"/>
      <c r="F31" s="74"/>
      <c r="G31" s="75"/>
      <c r="H31" s="74"/>
      <c r="I31" s="74"/>
      <c r="J31" s="74"/>
      <c r="K31" s="74"/>
      <c r="L31" s="74"/>
      <c r="M31" s="74"/>
      <c r="N31" s="74"/>
      <c r="O31" s="76"/>
      <c r="P31" s="77"/>
    </row>
    <row r="32" spans="1:16" s="17" customFormat="1" ht="6" customHeight="1">
      <c r="A32" s="71"/>
      <c r="B32" s="71"/>
      <c r="C32" s="66"/>
      <c r="D32" s="66"/>
      <c r="E32" s="71"/>
      <c r="F32" s="74"/>
      <c r="G32" s="75"/>
      <c r="H32" s="74"/>
      <c r="I32" s="74"/>
      <c r="J32" s="74"/>
      <c r="K32" s="74"/>
      <c r="L32" s="74"/>
      <c r="M32" s="74"/>
      <c r="N32" s="74"/>
      <c r="O32" s="76"/>
      <c r="P32" s="77"/>
    </row>
    <row r="33" spans="1:16" s="17" customFormat="1" ht="6" customHeight="1">
      <c r="A33" s="71"/>
      <c r="B33" s="71"/>
      <c r="C33" s="66"/>
      <c r="D33" s="66"/>
      <c r="E33" s="71"/>
      <c r="F33" s="74"/>
      <c r="G33" s="75"/>
      <c r="H33" s="74"/>
      <c r="I33" s="74"/>
      <c r="J33" s="74"/>
      <c r="K33" s="74"/>
      <c r="L33" s="74"/>
      <c r="M33" s="74"/>
      <c r="N33" s="74"/>
      <c r="O33" s="76"/>
      <c r="P33" s="77"/>
    </row>
    <row r="34" spans="1:16" ht="17.25">
      <c r="A34" s="52"/>
      <c r="B34" s="52"/>
      <c r="C34" s="53"/>
      <c r="D34" s="53"/>
      <c r="E34" s="53"/>
      <c r="F34" s="53"/>
      <c r="G34" s="54"/>
      <c r="H34" s="55" t="s">
        <v>1207</v>
      </c>
      <c r="I34" s="56" t="s">
        <v>7</v>
      </c>
      <c r="J34" s="57"/>
      <c r="K34" s="57"/>
      <c r="L34" s="53"/>
      <c r="P34" s="58"/>
    </row>
    <row r="35" spans="1:16" ht="12.75">
      <c r="A35" s="14"/>
      <c r="B35" s="14"/>
      <c r="C35" s="14"/>
      <c r="D35" s="14"/>
      <c r="E35" s="14"/>
      <c r="P35" s="61"/>
    </row>
    <row r="36" spans="1:16" ht="12.75" customHeight="1">
      <c r="A36" s="466" t="s">
        <v>1155</v>
      </c>
      <c r="B36" s="460" t="s">
        <v>763</v>
      </c>
      <c r="C36" s="461"/>
      <c r="D36" s="461"/>
      <c r="E36" s="449"/>
      <c r="F36" s="485" t="s">
        <v>1004</v>
      </c>
      <c r="G36" s="486"/>
      <c r="H36" s="457" t="s">
        <v>480</v>
      </c>
      <c r="I36" s="458"/>
      <c r="J36" s="458"/>
      <c r="K36" s="458"/>
      <c r="L36" s="458"/>
      <c r="M36" s="458"/>
      <c r="N36" s="458"/>
      <c r="O36" s="458"/>
      <c r="P36" s="468" t="s">
        <v>1037</v>
      </c>
    </row>
    <row r="37" spans="1:16" ht="12.75" customHeight="1">
      <c r="A37" s="464"/>
      <c r="B37" s="462"/>
      <c r="C37" s="461"/>
      <c r="D37" s="461"/>
      <c r="E37" s="449"/>
      <c r="F37" s="487"/>
      <c r="G37" s="488"/>
      <c r="H37" s="476" t="s">
        <v>207</v>
      </c>
      <c r="I37" s="483" t="s">
        <v>481</v>
      </c>
      <c r="J37" s="484"/>
      <c r="K37" s="464" t="s">
        <v>209</v>
      </c>
      <c r="L37" s="471" t="s">
        <v>210</v>
      </c>
      <c r="M37" s="471" t="s">
        <v>211</v>
      </c>
      <c r="N37" s="473" t="s">
        <v>1118</v>
      </c>
      <c r="O37" s="474" t="s">
        <v>212</v>
      </c>
      <c r="P37" s="469"/>
    </row>
    <row r="38" spans="1:16" ht="12.75" customHeight="1">
      <c r="A38" s="464"/>
      <c r="B38" s="462"/>
      <c r="C38" s="461"/>
      <c r="D38" s="461"/>
      <c r="E38" s="449"/>
      <c r="F38" s="489"/>
      <c r="G38" s="465"/>
      <c r="H38" s="474"/>
      <c r="I38" s="477" t="s">
        <v>764</v>
      </c>
      <c r="J38" s="482" t="s">
        <v>765</v>
      </c>
      <c r="K38" s="464"/>
      <c r="L38" s="471"/>
      <c r="M38" s="471"/>
      <c r="N38" s="471"/>
      <c r="O38" s="474"/>
      <c r="P38" s="469"/>
    </row>
    <row r="39" spans="1:16" ht="17.25" customHeight="1">
      <c r="A39" s="464"/>
      <c r="B39" s="462"/>
      <c r="C39" s="461"/>
      <c r="D39" s="461"/>
      <c r="E39" s="449"/>
      <c r="F39" s="62" t="s">
        <v>478</v>
      </c>
      <c r="G39" s="63" t="s">
        <v>936</v>
      </c>
      <c r="H39" s="475"/>
      <c r="I39" s="478"/>
      <c r="J39" s="472"/>
      <c r="K39" s="465"/>
      <c r="L39" s="472"/>
      <c r="M39" s="472"/>
      <c r="N39" s="472"/>
      <c r="O39" s="475"/>
      <c r="P39" s="469"/>
    </row>
    <row r="40" spans="1:16" ht="12.75">
      <c r="A40" s="467"/>
      <c r="B40" s="463"/>
      <c r="C40" s="463"/>
      <c r="D40" s="463"/>
      <c r="E40" s="450"/>
      <c r="F40" s="64" t="s">
        <v>479</v>
      </c>
      <c r="G40" s="65" t="s">
        <v>867</v>
      </c>
      <c r="H40" s="479" t="s">
        <v>479</v>
      </c>
      <c r="I40" s="480"/>
      <c r="J40" s="480"/>
      <c r="K40" s="480"/>
      <c r="L40" s="480"/>
      <c r="M40" s="480"/>
      <c r="N40" s="480"/>
      <c r="O40" s="481"/>
      <c r="P40" s="470"/>
    </row>
    <row r="41" spans="1:16" s="17" customFormat="1" ht="20.25" customHeight="1">
      <c r="A41" s="78" t="s">
        <v>213</v>
      </c>
      <c r="B41" s="284"/>
      <c r="C41" s="66" t="s">
        <v>494</v>
      </c>
      <c r="D41" s="66"/>
      <c r="E41" s="50"/>
      <c r="F41" s="267">
        <v>685545</v>
      </c>
      <c r="G41" s="268">
        <v>8.4</v>
      </c>
      <c r="H41" s="267">
        <v>640751</v>
      </c>
      <c r="I41" s="267">
        <v>615882</v>
      </c>
      <c r="J41" s="267">
        <v>505016</v>
      </c>
      <c r="K41" s="267">
        <v>3867</v>
      </c>
      <c r="L41" s="267">
        <v>17427</v>
      </c>
      <c r="M41" s="267">
        <v>22957</v>
      </c>
      <c r="N41" s="267">
        <v>542</v>
      </c>
      <c r="O41" s="267" t="s">
        <v>706</v>
      </c>
      <c r="P41" s="150" t="s">
        <v>213</v>
      </c>
    </row>
    <row r="42" spans="1:16" ht="20.25" customHeight="1">
      <c r="A42" s="146" t="s">
        <v>1049</v>
      </c>
      <c r="B42" s="280"/>
      <c r="C42" s="146"/>
      <c r="D42" s="1" t="s">
        <v>1204</v>
      </c>
      <c r="E42" s="43"/>
      <c r="F42" s="267">
        <v>94962</v>
      </c>
      <c r="G42" s="268">
        <v>1.2</v>
      </c>
      <c r="H42" s="267">
        <v>92855</v>
      </c>
      <c r="I42" s="267">
        <v>92850</v>
      </c>
      <c r="J42" s="267">
        <v>90055</v>
      </c>
      <c r="K42" s="267">
        <v>1132</v>
      </c>
      <c r="L42" s="267">
        <v>28</v>
      </c>
      <c r="M42" s="267">
        <v>491</v>
      </c>
      <c r="N42" s="267">
        <v>456</v>
      </c>
      <c r="O42" s="267" t="s">
        <v>706</v>
      </c>
      <c r="P42" s="269" t="s">
        <v>1049</v>
      </c>
    </row>
    <row r="43" spans="1:16" ht="12.75">
      <c r="A43" s="146" t="s">
        <v>222</v>
      </c>
      <c r="B43" s="280"/>
      <c r="C43" s="146"/>
      <c r="D43" s="1" t="s">
        <v>1039</v>
      </c>
      <c r="E43" s="43"/>
      <c r="F43" s="267">
        <v>67976</v>
      </c>
      <c r="G43" s="268">
        <v>0.8</v>
      </c>
      <c r="H43" s="267">
        <v>67975</v>
      </c>
      <c r="I43" s="267">
        <v>67967</v>
      </c>
      <c r="J43" s="267">
        <v>62429</v>
      </c>
      <c r="K43" s="267" t="s">
        <v>706</v>
      </c>
      <c r="L43" s="267" t="s">
        <v>706</v>
      </c>
      <c r="M43" s="267" t="s">
        <v>706</v>
      </c>
      <c r="N43" s="267">
        <v>1</v>
      </c>
      <c r="O43" s="267" t="s">
        <v>706</v>
      </c>
      <c r="P43" s="269" t="s">
        <v>222</v>
      </c>
    </row>
    <row r="44" spans="1:16" ht="12.75">
      <c r="A44" s="146" t="s">
        <v>236</v>
      </c>
      <c r="B44" s="280"/>
      <c r="C44" s="146"/>
      <c r="D44" s="1" t="s">
        <v>1038</v>
      </c>
      <c r="E44" s="43"/>
      <c r="F44" s="267">
        <v>60748</v>
      </c>
      <c r="G44" s="268">
        <v>0.7</v>
      </c>
      <c r="H44" s="267">
        <v>60692</v>
      </c>
      <c r="I44" s="267">
        <v>60022</v>
      </c>
      <c r="J44" s="267">
        <v>57978</v>
      </c>
      <c r="K44" s="267">
        <v>42</v>
      </c>
      <c r="L44" s="267">
        <v>14</v>
      </c>
      <c r="M44" s="267">
        <v>0</v>
      </c>
      <c r="N44" s="267" t="s">
        <v>706</v>
      </c>
      <c r="O44" s="267" t="s">
        <v>706</v>
      </c>
      <c r="P44" s="269" t="s">
        <v>236</v>
      </c>
    </row>
    <row r="45" spans="1:16" s="17" customFormat="1" ht="20.25" customHeight="1">
      <c r="A45" s="78" t="s">
        <v>246</v>
      </c>
      <c r="B45" s="286"/>
      <c r="C45" s="66" t="s">
        <v>707</v>
      </c>
      <c r="D45" s="66"/>
      <c r="E45" s="50"/>
      <c r="F45" s="267">
        <v>6686751</v>
      </c>
      <c r="G45" s="268">
        <v>82</v>
      </c>
      <c r="H45" s="267">
        <v>5021923</v>
      </c>
      <c r="I45" s="267">
        <v>4467939</v>
      </c>
      <c r="J45" s="267">
        <v>2539993</v>
      </c>
      <c r="K45" s="267">
        <v>37287</v>
      </c>
      <c r="L45" s="267">
        <v>300742</v>
      </c>
      <c r="M45" s="267">
        <v>1323509</v>
      </c>
      <c r="N45" s="267">
        <v>3290</v>
      </c>
      <c r="O45" s="267" t="s">
        <v>706</v>
      </c>
      <c r="P45" s="150" t="s">
        <v>246</v>
      </c>
    </row>
    <row r="46" spans="1:16" s="17" customFormat="1" ht="20.25" customHeight="1">
      <c r="A46" s="152" t="s">
        <v>708</v>
      </c>
      <c r="B46" s="282"/>
      <c r="C46" s="66" t="s">
        <v>709</v>
      </c>
      <c r="D46" s="66"/>
      <c r="E46" s="50"/>
      <c r="F46" s="267">
        <v>240448</v>
      </c>
      <c r="G46" s="268">
        <v>2.9</v>
      </c>
      <c r="H46" s="267">
        <v>214506</v>
      </c>
      <c r="I46" s="267">
        <v>54014</v>
      </c>
      <c r="J46" s="267">
        <v>30657</v>
      </c>
      <c r="K46" s="267">
        <v>1500</v>
      </c>
      <c r="L46" s="267">
        <v>3408</v>
      </c>
      <c r="M46" s="267">
        <v>21021</v>
      </c>
      <c r="N46" s="267">
        <v>14</v>
      </c>
      <c r="O46" s="267" t="s">
        <v>706</v>
      </c>
      <c r="P46" s="151" t="s">
        <v>708</v>
      </c>
    </row>
    <row r="47" spans="1:16" ht="20.25" customHeight="1">
      <c r="A47" s="146" t="s">
        <v>726</v>
      </c>
      <c r="B47" s="280"/>
      <c r="C47" s="146"/>
      <c r="D47" s="32" t="s">
        <v>1046</v>
      </c>
      <c r="E47" s="43"/>
      <c r="F47" s="267">
        <v>159050</v>
      </c>
      <c r="G47" s="268">
        <v>1.9</v>
      </c>
      <c r="H47" s="267">
        <v>159050</v>
      </c>
      <c r="I47" s="267">
        <v>5788</v>
      </c>
      <c r="J47" s="267">
        <v>5788</v>
      </c>
      <c r="K47" s="267" t="s">
        <v>706</v>
      </c>
      <c r="L47" s="267" t="s">
        <v>706</v>
      </c>
      <c r="M47" s="267" t="s">
        <v>706</v>
      </c>
      <c r="N47" s="267" t="s">
        <v>706</v>
      </c>
      <c r="O47" s="267" t="s">
        <v>706</v>
      </c>
      <c r="P47" s="269" t="s">
        <v>726</v>
      </c>
    </row>
    <row r="48" spans="1:16" ht="12.75">
      <c r="A48" s="146" t="s">
        <v>719</v>
      </c>
      <c r="B48" s="280"/>
      <c r="C48" s="146"/>
      <c r="D48" s="32" t="s">
        <v>1040</v>
      </c>
      <c r="E48" s="43"/>
      <c r="F48" s="267">
        <v>39059</v>
      </c>
      <c r="G48" s="268">
        <v>0.5</v>
      </c>
      <c r="H48" s="267">
        <v>20618</v>
      </c>
      <c r="I48" s="267">
        <v>16292</v>
      </c>
      <c r="J48" s="267">
        <v>11084</v>
      </c>
      <c r="K48" s="267">
        <v>991</v>
      </c>
      <c r="L48" s="267">
        <v>2991</v>
      </c>
      <c r="M48" s="267">
        <v>14460</v>
      </c>
      <c r="N48" s="267" t="s">
        <v>706</v>
      </c>
      <c r="O48" s="267" t="s">
        <v>706</v>
      </c>
      <c r="P48" s="269" t="s">
        <v>719</v>
      </c>
    </row>
    <row r="49" spans="1:16" ht="12.75">
      <c r="A49" s="146" t="s">
        <v>1153</v>
      </c>
      <c r="B49" s="280"/>
      <c r="C49" s="146"/>
      <c r="D49" s="32" t="s">
        <v>1151</v>
      </c>
      <c r="E49" s="43"/>
      <c r="F49" s="267">
        <v>10792</v>
      </c>
      <c r="G49" s="268">
        <v>0.1</v>
      </c>
      <c r="H49" s="267">
        <v>10791</v>
      </c>
      <c r="I49" s="267">
        <v>10787</v>
      </c>
      <c r="J49" s="267">
        <v>222</v>
      </c>
      <c r="K49" s="267" t="s">
        <v>706</v>
      </c>
      <c r="L49" s="267" t="s">
        <v>706</v>
      </c>
      <c r="M49" s="267">
        <v>1</v>
      </c>
      <c r="N49" s="267" t="s">
        <v>706</v>
      </c>
      <c r="O49" s="267" t="s">
        <v>706</v>
      </c>
      <c r="P49" s="269" t="s">
        <v>1153</v>
      </c>
    </row>
    <row r="50" spans="1:16" s="17" customFormat="1" ht="20.25" customHeight="1">
      <c r="A50" s="152" t="s">
        <v>710</v>
      </c>
      <c r="B50" s="282"/>
      <c r="C50" s="66" t="s">
        <v>711</v>
      </c>
      <c r="D50" s="66"/>
      <c r="E50" s="50"/>
      <c r="F50" s="267">
        <v>452687</v>
      </c>
      <c r="G50" s="268">
        <v>5.5</v>
      </c>
      <c r="H50" s="267">
        <v>391501</v>
      </c>
      <c r="I50" s="267">
        <v>297586</v>
      </c>
      <c r="J50" s="267">
        <v>155959</v>
      </c>
      <c r="K50" s="267">
        <v>7919</v>
      </c>
      <c r="L50" s="267">
        <v>11891</v>
      </c>
      <c r="M50" s="267">
        <v>41376</v>
      </c>
      <c r="N50" s="267" t="s">
        <v>706</v>
      </c>
      <c r="O50" s="267" t="s">
        <v>706</v>
      </c>
      <c r="P50" s="151" t="s">
        <v>710</v>
      </c>
    </row>
    <row r="51" spans="1:16" ht="20.25" customHeight="1">
      <c r="A51" s="146" t="s">
        <v>298</v>
      </c>
      <c r="B51" s="280"/>
      <c r="C51" s="146"/>
      <c r="D51" s="32" t="s">
        <v>278</v>
      </c>
      <c r="E51" s="43"/>
      <c r="F51" s="267">
        <v>110262</v>
      </c>
      <c r="G51" s="268">
        <v>1.4</v>
      </c>
      <c r="H51" s="267">
        <v>86520</v>
      </c>
      <c r="I51" s="267">
        <v>57136</v>
      </c>
      <c r="J51" s="267">
        <v>52301</v>
      </c>
      <c r="K51" s="267">
        <v>7425</v>
      </c>
      <c r="L51" s="267">
        <v>475</v>
      </c>
      <c r="M51" s="267">
        <v>15842</v>
      </c>
      <c r="N51" s="267" t="s">
        <v>706</v>
      </c>
      <c r="O51" s="267" t="s">
        <v>706</v>
      </c>
      <c r="P51" s="269" t="s">
        <v>298</v>
      </c>
    </row>
    <row r="52" spans="1:16" ht="12.75">
      <c r="A52" s="146" t="s">
        <v>299</v>
      </c>
      <c r="B52" s="280"/>
      <c r="C52" s="146"/>
      <c r="D52" s="32" t="s">
        <v>279</v>
      </c>
      <c r="E52" s="43"/>
      <c r="F52" s="267">
        <v>67151</v>
      </c>
      <c r="G52" s="268">
        <v>0.8</v>
      </c>
      <c r="H52" s="267">
        <v>60841</v>
      </c>
      <c r="I52" s="267">
        <v>30575</v>
      </c>
      <c r="J52" s="267">
        <v>8273</v>
      </c>
      <c r="K52" s="267" t="s">
        <v>706</v>
      </c>
      <c r="L52" s="267">
        <v>8</v>
      </c>
      <c r="M52" s="267">
        <v>6302</v>
      </c>
      <c r="N52" s="267" t="s">
        <v>706</v>
      </c>
      <c r="O52" s="267" t="s">
        <v>706</v>
      </c>
      <c r="P52" s="269" t="s">
        <v>299</v>
      </c>
    </row>
    <row r="53" spans="1:16" ht="12.75">
      <c r="A53" s="146" t="s">
        <v>1206</v>
      </c>
      <c r="B53" s="280"/>
      <c r="C53" s="146"/>
      <c r="D53" s="32" t="s">
        <v>1196</v>
      </c>
      <c r="E53" s="43"/>
      <c r="F53" s="267">
        <v>42015</v>
      </c>
      <c r="G53" s="268">
        <v>0.5</v>
      </c>
      <c r="H53" s="267">
        <v>41338</v>
      </c>
      <c r="I53" s="267">
        <v>40964</v>
      </c>
      <c r="J53" s="267">
        <v>1281</v>
      </c>
      <c r="K53" s="267" t="s">
        <v>706</v>
      </c>
      <c r="L53" s="267">
        <v>0</v>
      </c>
      <c r="M53" s="267">
        <v>677</v>
      </c>
      <c r="N53" s="267" t="s">
        <v>706</v>
      </c>
      <c r="O53" s="267" t="s">
        <v>706</v>
      </c>
      <c r="P53" s="269" t="s">
        <v>1206</v>
      </c>
    </row>
    <row r="54" spans="1:16" s="17" customFormat="1" ht="20.25" customHeight="1">
      <c r="A54" s="66" t="s">
        <v>289</v>
      </c>
      <c r="B54" s="281"/>
      <c r="C54" s="66" t="s">
        <v>712</v>
      </c>
      <c r="D54" s="66"/>
      <c r="E54" s="50"/>
      <c r="F54" s="267">
        <v>5993615</v>
      </c>
      <c r="G54" s="268">
        <v>73.5</v>
      </c>
      <c r="H54" s="267">
        <v>4415916</v>
      </c>
      <c r="I54" s="267">
        <v>4116339</v>
      </c>
      <c r="J54" s="267">
        <v>2353377</v>
      </c>
      <c r="K54" s="267">
        <v>27868</v>
      </c>
      <c r="L54" s="267">
        <v>285444</v>
      </c>
      <c r="M54" s="267">
        <v>1261111</v>
      </c>
      <c r="N54" s="267">
        <v>3276</v>
      </c>
      <c r="O54" s="267" t="s">
        <v>706</v>
      </c>
      <c r="P54" s="150" t="s">
        <v>289</v>
      </c>
    </row>
    <row r="55" spans="1:16" s="17" customFormat="1" ht="20.25" customHeight="1">
      <c r="A55" s="152" t="s">
        <v>713</v>
      </c>
      <c r="B55" s="282"/>
      <c r="C55" s="66" t="s">
        <v>714</v>
      </c>
      <c r="D55" s="66"/>
      <c r="E55" s="50"/>
      <c r="F55" s="267">
        <v>1197114</v>
      </c>
      <c r="G55" s="268">
        <v>14.7</v>
      </c>
      <c r="H55" s="267">
        <v>1004704</v>
      </c>
      <c r="I55" s="267">
        <v>916569</v>
      </c>
      <c r="J55" s="267">
        <v>664526</v>
      </c>
      <c r="K55" s="267">
        <v>6518</v>
      </c>
      <c r="L55" s="267">
        <v>90084</v>
      </c>
      <c r="M55" s="267">
        <v>95804</v>
      </c>
      <c r="N55" s="267">
        <v>4</v>
      </c>
      <c r="O55" s="267" t="s">
        <v>706</v>
      </c>
      <c r="P55" s="151" t="s">
        <v>713</v>
      </c>
    </row>
    <row r="56" spans="1:16" ht="20.25" customHeight="1">
      <c r="A56" s="146" t="s">
        <v>296</v>
      </c>
      <c r="B56" s="280"/>
      <c r="C56" s="146"/>
      <c r="D56" s="32" t="s">
        <v>1047</v>
      </c>
      <c r="E56" s="43"/>
      <c r="F56" s="267">
        <v>290653</v>
      </c>
      <c r="G56" s="268">
        <v>3.6</v>
      </c>
      <c r="H56" s="267">
        <v>269957</v>
      </c>
      <c r="I56" s="267">
        <v>261153</v>
      </c>
      <c r="J56" s="267">
        <v>190587</v>
      </c>
      <c r="K56" s="267" t="s">
        <v>706</v>
      </c>
      <c r="L56" s="267">
        <v>2138</v>
      </c>
      <c r="M56" s="267">
        <v>18553</v>
      </c>
      <c r="N56" s="267">
        <v>4</v>
      </c>
      <c r="O56" s="267" t="s">
        <v>706</v>
      </c>
      <c r="P56" s="269" t="s">
        <v>296</v>
      </c>
    </row>
    <row r="57" spans="1:16" ht="12.75">
      <c r="A57" s="146" t="s">
        <v>248</v>
      </c>
      <c r="B57" s="280"/>
      <c r="C57" s="146"/>
      <c r="D57" s="32" t="s">
        <v>1209</v>
      </c>
      <c r="E57" s="43"/>
      <c r="F57" s="267">
        <v>191475</v>
      </c>
      <c r="G57" s="268">
        <v>2.3</v>
      </c>
      <c r="H57" s="267">
        <v>74589</v>
      </c>
      <c r="I57" s="267">
        <v>65470</v>
      </c>
      <c r="J57" s="267">
        <v>39587</v>
      </c>
      <c r="K57" s="267">
        <v>26</v>
      </c>
      <c r="L57" s="267">
        <v>70324</v>
      </c>
      <c r="M57" s="267">
        <v>46536</v>
      </c>
      <c r="N57" s="267">
        <v>0</v>
      </c>
      <c r="O57" s="267" t="s">
        <v>706</v>
      </c>
      <c r="P57" s="269" t="s">
        <v>248</v>
      </c>
    </row>
    <row r="58" spans="1:16" ht="12.75">
      <c r="A58" s="146" t="s">
        <v>292</v>
      </c>
      <c r="B58" s="280"/>
      <c r="C58" s="146"/>
      <c r="D58" s="32" t="s">
        <v>1044</v>
      </c>
      <c r="E58" s="43"/>
      <c r="F58" s="267">
        <v>187074</v>
      </c>
      <c r="G58" s="268">
        <v>2.3</v>
      </c>
      <c r="H58" s="267">
        <v>182361</v>
      </c>
      <c r="I58" s="267">
        <v>174117</v>
      </c>
      <c r="J58" s="267">
        <v>116502</v>
      </c>
      <c r="K58" s="267">
        <v>2591</v>
      </c>
      <c r="L58" s="267">
        <v>1533</v>
      </c>
      <c r="M58" s="267">
        <v>589</v>
      </c>
      <c r="N58" s="267" t="s">
        <v>706</v>
      </c>
      <c r="O58" s="267" t="s">
        <v>706</v>
      </c>
      <c r="P58" s="269" t="s">
        <v>292</v>
      </c>
    </row>
    <row r="59" spans="1:16" s="17" customFormat="1" ht="20.25" customHeight="1">
      <c r="A59" s="152" t="s">
        <v>715</v>
      </c>
      <c r="B59" s="282"/>
      <c r="C59" s="66" t="s">
        <v>716</v>
      </c>
      <c r="D59" s="66"/>
      <c r="E59" s="50"/>
      <c r="F59" s="267">
        <v>4796501</v>
      </c>
      <c r="G59" s="268">
        <v>58.8</v>
      </c>
      <c r="H59" s="267">
        <v>3411212</v>
      </c>
      <c r="I59" s="267">
        <v>3199770</v>
      </c>
      <c r="J59" s="267">
        <v>1688850</v>
      </c>
      <c r="K59" s="267">
        <v>21350</v>
      </c>
      <c r="L59" s="267">
        <v>195359</v>
      </c>
      <c r="M59" s="267">
        <v>1165308</v>
      </c>
      <c r="N59" s="267">
        <v>3272</v>
      </c>
      <c r="O59" s="267" t="s">
        <v>706</v>
      </c>
      <c r="P59" s="151" t="s">
        <v>715</v>
      </c>
    </row>
    <row r="60" spans="1:16" ht="20.25" customHeight="1">
      <c r="A60" s="146" t="s">
        <v>725</v>
      </c>
      <c r="B60" s="280"/>
      <c r="C60" s="146"/>
      <c r="D60" s="32" t="s">
        <v>1202</v>
      </c>
      <c r="E60" s="43"/>
      <c r="F60" s="67">
        <v>744426</v>
      </c>
      <c r="G60" s="68">
        <v>9.1</v>
      </c>
      <c r="H60" s="67">
        <v>715834</v>
      </c>
      <c r="I60" s="67">
        <v>699019</v>
      </c>
      <c r="J60" s="67">
        <v>487079</v>
      </c>
      <c r="K60" s="67">
        <v>4984</v>
      </c>
      <c r="L60" s="67">
        <v>5435</v>
      </c>
      <c r="M60" s="67">
        <v>18088</v>
      </c>
      <c r="N60" s="67">
        <v>86</v>
      </c>
      <c r="O60" s="267" t="s">
        <v>706</v>
      </c>
      <c r="P60" s="269" t="s">
        <v>725</v>
      </c>
    </row>
    <row r="61" spans="1:16" ht="12.75">
      <c r="A61" s="146" t="s">
        <v>1171</v>
      </c>
      <c r="B61" s="280"/>
      <c r="C61" s="146"/>
      <c r="D61" s="32" t="s">
        <v>1169</v>
      </c>
      <c r="E61" s="43"/>
      <c r="F61" s="67">
        <v>378151</v>
      </c>
      <c r="G61" s="68">
        <v>4.6</v>
      </c>
      <c r="H61" s="67">
        <v>369662</v>
      </c>
      <c r="I61" s="67">
        <v>369497</v>
      </c>
      <c r="J61" s="67">
        <v>445</v>
      </c>
      <c r="K61" s="67">
        <v>136</v>
      </c>
      <c r="L61" s="67">
        <v>620</v>
      </c>
      <c r="M61" s="67">
        <v>7729</v>
      </c>
      <c r="N61" s="67">
        <v>3</v>
      </c>
      <c r="O61" s="267" t="s">
        <v>706</v>
      </c>
      <c r="P61" s="269" t="s">
        <v>1171</v>
      </c>
    </row>
    <row r="62" spans="1:16" ht="12.75">
      <c r="A62" s="146" t="s">
        <v>310</v>
      </c>
      <c r="B62" s="280"/>
      <c r="C62" s="146"/>
      <c r="D62" s="32" t="s">
        <v>1048</v>
      </c>
      <c r="E62" s="43"/>
      <c r="F62" s="67">
        <v>308568</v>
      </c>
      <c r="G62" s="68">
        <v>3.8</v>
      </c>
      <c r="H62" s="67">
        <v>204263</v>
      </c>
      <c r="I62" s="67">
        <v>194388</v>
      </c>
      <c r="J62" s="67">
        <v>77749</v>
      </c>
      <c r="K62" s="67">
        <v>14</v>
      </c>
      <c r="L62" s="67">
        <v>515</v>
      </c>
      <c r="M62" s="67">
        <v>103776</v>
      </c>
      <c r="N62" s="267" t="s">
        <v>706</v>
      </c>
      <c r="O62" s="267" t="s">
        <v>706</v>
      </c>
      <c r="P62" s="269" t="s">
        <v>310</v>
      </c>
    </row>
    <row r="63" spans="1:16" s="17" customFormat="1" ht="20.25" customHeight="1">
      <c r="A63" s="71"/>
      <c r="B63" s="283"/>
      <c r="C63" s="66" t="s">
        <v>717</v>
      </c>
      <c r="D63" s="66"/>
      <c r="E63" s="50"/>
      <c r="F63" s="72">
        <v>8157847</v>
      </c>
      <c r="G63" s="73">
        <v>100</v>
      </c>
      <c r="H63" s="72">
        <v>6370725</v>
      </c>
      <c r="I63" s="72">
        <v>5780185</v>
      </c>
      <c r="J63" s="72">
        <v>3497920</v>
      </c>
      <c r="K63" s="72">
        <v>42265</v>
      </c>
      <c r="L63" s="72">
        <v>350689</v>
      </c>
      <c r="M63" s="72">
        <v>1388846</v>
      </c>
      <c r="N63" s="72">
        <v>5322</v>
      </c>
      <c r="O63" s="72" t="s">
        <v>706</v>
      </c>
      <c r="P63" s="270"/>
    </row>
    <row r="64" spans="1:16" ht="12.75" customHeight="1">
      <c r="A64" t="s">
        <v>874</v>
      </c>
      <c r="P64" s="77"/>
    </row>
    <row r="65" spans="1:16" ht="28.5" customHeight="1">
      <c r="A65" s="444" t="s">
        <v>686</v>
      </c>
      <c r="B65" s="444"/>
      <c r="C65" s="444"/>
      <c r="D65" s="444"/>
      <c r="E65" s="444"/>
      <c r="F65" s="444"/>
      <c r="G65" s="444"/>
      <c r="P65" s="77"/>
    </row>
    <row r="66" ht="12.75">
      <c r="P66" s="77"/>
    </row>
    <row r="67" ht="12.75">
      <c r="P67" s="77"/>
    </row>
    <row r="68" ht="12.75">
      <c r="P68" s="77"/>
    </row>
    <row r="69" ht="12.75">
      <c r="P69" s="77"/>
    </row>
    <row r="70" ht="12.75">
      <c r="P70" s="77"/>
    </row>
    <row r="71" ht="12.75">
      <c r="P71" s="77"/>
    </row>
    <row r="72" ht="12.75">
      <c r="P72" s="77"/>
    </row>
    <row r="73" ht="12.75">
      <c r="P73" s="77"/>
    </row>
    <row r="74" ht="12.75">
      <c r="P74" s="77"/>
    </row>
    <row r="75" ht="12.75">
      <c r="P75" s="77"/>
    </row>
    <row r="76" ht="12.75">
      <c r="P76" s="77"/>
    </row>
    <row r="77" ht="12.75">
      <c r="P77" s="77"/>
    </row>
    <row r="78" ht="12.75">
      <c r="P78" s="77"/>
    </row>
    <row r="79" ht="12.75">
      <c r="P79" s="77"/>
    </row>
    <row r="80" ht="12.75">
      <c r="P80" s="77"/>
    </row>
    <row r="81" ht="12.75">
      <c r="P81" s="77"/>
    </row>
    <row r="82" ht="12.75">
      <c r="P82" s="77"/>
    </row>
    <row r="83" ht="12.75">
      <c r="P83" s="77"/>
    </row>
    <row r="84" ht="12.75">
      <c r="P84" s="77"/>
    </row>
    <row r="85" ht="12.75">
      <c r="P85" s="77"/>
    </row>
    <row r="86" ht="12.75">
      <c r="P86" s="77"/>
    </row>
    <row r="87" ht="12.75">
      <c r="P87" s="77"/>
    </row>
    <row r="88" ht="12.75">
      <c r="P88" s="77"/>
    </row>
    <row r="89" ht="12.75">
      <c r="P89" s="77"/>
    </row>
    <row r="90" ht="12.75">
      <c r="P90" s="77"/>
    </row>
    <row r="91" ht="12.75">
      <c r="P91" s="77"/>
    </row>
    <row r="92" ht="12.75">
      <c r="P92" s="77"/>
    </row>
    <row r="93" ht="12.75">
      <c r="P93" s="77"/>
    </row>
    <row r="94" ht="12.75">
      <c r="P94" s="77"/>
    </row>
    <row r="95" ht="12.75">
      <c r="P95" s="77"/>
    </row>
    <row r="96" ht="12.75">
      <c r="P96" s="77"/>
    </row>
    <row r="97" ht="12.75">
      <c r="P97" s="77"/>
    </row>
    <row r="98" ht="12.75">
      <c r="P98" s="77"/>
    </row>
    <row r="99" ht="12.75">
      <c r="P99" s="77"/>
    </row>
    <row r="100" ht="12.75">
      <c r="P100" s="77"/>
    </row>
    <row r="101" ht="12.75">
      <c r="P101" s="77"/>
    </row>
    <row r="102" ht="12.75">
      <c r="P102" s="77"/>
    </row>
    <row r="103" ht="12.75">
      <c r="P103" s="77"/>
    </row>
    <row r="104" ht="12.75">
      <c r="P104" s="77"/>
    </row>
    <row r="105" ht="12.75">
      <c r="P105" s="77"/>
    </row>
    <row r="106" ht="12.75">
      <c r="P106" s="77"/>
    </row>
    <row r="107" ht="12.75">
      <c r="P107" s="77"/>
    </row>
    <row r="108" ht="12.75">
      <c r="P108" s="77"/>
    </row>
    <row r="109" ht="12.75">
      <c r="P109" s="77"/>
    </row>
    <row r="110" ht="12.75">
      <c r="P110" s="77"/>
    </row>
    <row r="111" ht="12.75">
      <c r="P111" s="77"/>
    </row>
    <row r="112" ht="12.75">
      <c r="P112" s="77"/>
    </row>
    <row r="113" ht="12.75">
      <c r="P113" s="77"/>
    </row>
    <row r="114" ht="12.75">
      <c r="P114" s="77"/>
    </row>
    <row r="115" ht="12.75">
      <c r="P115" s="77"/>
    </row>
    <row r="116" ht="12.75">
      <c r="P116" s="77"/>
    </row>
    <row r="117" ht="12.75">
      <c r="P117" s="77"/>
    </row>
    <row r="118" ht="12.75">
      <c r="P118" s="77"/>
    </row>
    <row r="119" ht="12.75">
      <c r="P119" s="77"/>
    </row>
    <row r="120" ht="12.75">
      <c r="P120" s="77"/>
    </row>
    <row r="121" ht="12.75">
      <c r="P121" s="77"/>
    </row>
    <row r="122" ht="12.75">
      <c r="P122" s="77"/>
    </row>
    <row r="123" ht="12.75">
      <c r="P123" s="77"/>
    </row>
    <row r="124" ht="12.75">
      <c r="P124" s="77"/>
    </row>
    <row r="125" ht="12.75">
      <c r="P125" s="77"/>
    </row>
    <row r="126" ht="12.75">
      <c r="P126" s="77"/>
    </row>
    <row r="127" ht="12.75">
      <c r="P127" s="77"/>
    </row>
    <row r="128" ht="12.75">
      <c r="P128" s="77"/>
    </row>
    <row r="129" ht="12.75">
      <c r="P129" s="77"/>
    </row>
    <row r="130" ht="12.75">
      <c r="P130" s="77"/>
    </row>
    <row r="131" ht="12.75">
      <c r="P131" s="77"/>
    </row>
    <row r="132" ht="12.75">
      <c r="P132" s="77"/>
    </row>
    <row r="133" ht="12.75">
      <c r="P133" s="77"/>
    </row>
    <row r="134" ht="12.75">
      <c r="P134" s="77"/>
    </row>
    <row r="135" ht="12.75">
      <c r="P135" s="77"/>
    </row>
    <row r="136" ht="12.75">
      <c r="P136" s="77"/>
    </row>
    <row r="137" ht="12.75">
      <c r="P137" s="77"/>
    </row>
    <row r="138" ht="12.75">
      <c r="P138" s="77"/>
    </row>
    <row r="139" ht="12.75">
      <c r="P139" s="77"/>
    </row>
    <row r="140" ht="12.75">
      <c r="P140" s="77"/>
    </row>
    <row r="141" ht="12.75">
      <c r="P141" s="77"/>
    </row>
    <row r="142" ht="12.75">
      <c r="P142" s="77"/>
    </row>
    <row r="143" ht="12.75">
      <c r="P143" s="77"/>
    </row>
    <row r="144" ht="12.75">
      <c r="P144" s="77"/>
    </row>
    <row r="145" ht="12.75">
      <c r="P145" s="77"/>
    </row>
    <row r="146" ht="12.75">
      <c r="P146" s="77"/>
    </row>
    <row r="147" ht="12.75">
      <c r="P147" s="77"/>
    </row>
    <row r="148" ht="12.75">
      <c r="P148" s="77"/>
    </row>
    <row r="149" ht="12.75">
      <c r="P149" s="77"/>
    </row>
    <row r="150" ht="12.75">
      <c r="P150" s="77"/>
    </row>
    <row r="151" ht="12.75">
      <c r="P151" s="77"/>
    </row>
    <row r="152" ht="12.75">
      <c r="P152" s="77"/>
    </row>
    <row r="153" ht="12.75">
      <c r="P153" s="77"/>
    </row>
    <row r="154" ht="12.75">
      <c r="P154" s="77"/>
    </row>
    <row r="155" ht="12.75">
      <c r="P155" s="77"/>
    </row>
    <row r="156" ht="12.75">
      <c r="P156" s="77"/>
    </row>
    <row r="157" ht="12.75">
      <c r="P157" s="77"/>
    </row>
    <row r="158" ht="12.75">
      <c r="P158" s="77"/>
    </row>
    <row r="159" ht="12.75">
      <c r="P159" s="77"/>
    </row>
    <row r="160" ht="12.75">
      <c r="P160" s="77"/>
    </row>
    <row r="161" ht="12.75">
      <c r="P161" s="77"/>
    </row>
    <row r="162" ht="12.75">
      <c r="P162" s="77"/>
    </row>
    <row r="163" ht="12.75">
      <c r="P163" s="77"/>
    </row>
    <row r="164" ht="12.75">
      <c r="P164" s="77"/>
    </row>
    <row r="165" ht="12.75">
      <c r="P165" s="77"/>
    </row>
    <row r="166" ht="12.75">
      <c r="P166" s="77"/>
    </row>
    <row r="167" ht="12.75">
      <c r="P167" s="77"/>
    </row>
    <row r="168" ht="12.75">
      <c r="P168" s="77"/>
    </row>
    <row r="169" ht="12.75">
      <c r="P169" s="77"/>
    </row>
    <row r="170" ht="12.75">
      <c r="P170" s="77"/>
    </row>
    <row r="171" ht="12.75">
      <c r="P171" s="77"/>
    </row>
    <row r="172" ht="12.75">
      <c r="P172" s="77"/>
    </row>
    <row r="173" ht="12.75">
      <c r="P173" s="77"/>
    </row>
    <row r="174" ht="12.75">
      <c r="P174" s="77"/>
    </row>
    <row r="175" ht="12.75">
      <c r="P175" s="77"/>
    </row>
    <row r="176" ht="12.75">
      <c r="P176" s="77"/>
    </row>
    <row r="177" ht="12.75">
      <c r="P177" s="77"/>
    </row>
    <row r="178" ht="12.75">
      <c r="P178" s="77"/>
    </row>
    <row r="179" ht="12.75">
      <c r="P179" s="77"/>
    </row>
    <row r="180" ht="12.75">
      <c r="P180" s="77"/>
    </row>
    <row r="181" ht="12.75">
      <c r="P181" s="77"/>
    </row>
    <row r="182" ht="12.75">
      <c r="P182" s="77"/>
    </row>
    <row r="183" ht="12.75">
      <c r="P183" s="77"/>
    </row>
    <row r="184" ht="12.75">
      <c r="P184" s="77"/>
    </row>
    <row r="185" ht="12.75">
      <c r="P185" s="77"/>
    </row>
    <row r="186" ht="12.75">
      <c r="P186" s="77"/>
    </row>
    <row r="187" ht="12.75">
      <c r="P187" s="77"/>
    </row>
    <row r="188" ht="12.75">
      <c r="P188" s="77"/>
    </row>
    <row r="189" ht="12.75">
      <c r="P189" s="77"/>
    </row>
    <row r="190" ht="12.75">
      <c r="P190" s="77"/>
    </row>
    <row r="191" ht="12.75">
      <c r="P191" s="77"/>
    </row>
    <row r="192" ht="12.75">
      <c r="P192" s="77"/>
    </row>
    <row r="193" ht="12.75">
      <c r="P193" s="77"/>
    </row>
    <row r="194" ht="12.75">
      <c r="P194" s="77"/>
    </row>
    <row r="195" ht="12.75">
      <c r="P195" s="77"/>
    </row>
    <row r="196" ht="12.75">
      <c r="P196" s="77"/>
    </row>
    <row r="197" ht="12.75">
      <c r="P197" s="77"/>
    </row>
    <row r="198" ht="12.75">
      <c r="P198" s="77"/>
    </row>
    <row r="199" ht="12.75">
      <c r="P199" s="77"/>
    </row>
    <row r="200" ht="12.75">
      <c r="P200" s="77"/>
    </row>
    <row r="201" ht="12.75">
      <c r="P201" s="77"/>
    </row>
    <row r="202" ht="12.75">
      <c r="P202" s="77"/>
    </row>
    <row r="203" ht="12.75">
      <c r="P203" s="77"/>
    </row>
    <row r="204" ht="12.75">
      <c r="P204" s="77"/>
    </row>
    <row r="205" ht="12.75">
      <c r="P205" s="77"/>
    </row>
    <row r="206" ht="12.75">
      <c r="P206" s="77"/>
    </row>
    <row r="207" ht="12.75">
      <c r="P207" s="77"/>
    </row>
    <row r="208" ht="12.75">
      <c r="P208" s="77"/>
    </row>
    <row r="209" ht="12.75">
      <c r="P209" s="77"/>
    </row>
    <row r="210" ht="12.75">
      <c r="P210" s="77"/>
    </row>
    <row r="211" ht="12.75">
      <c r="P211" s="77"/>
    </row>
    <row r="212" ht="12.75">
      <c r="P212" s="77"/>
    </row>
    <row r="213" ht="12.75">
      <c r="P213" s="77"/>
    </row>
    <row r="214" ht="12.75">
      <c r="P214" s="77"/>
    </row>
    <row r="215" ht="12.75">
      <c r="P215" s="77"/>
    </row>
    <row r="216" ht="12.75">
      <c r="P216" s="77"/>
    </row>
    <row r="217" ht="12.75">
      <c r="P217" s="77"/>
    </row>
    <row r="218" ht="12.75">
      <c r="P218" s="77"/>
    </row>
    <row r="219" ht="12.75">
      <c r="P219" s="77"/>
    </row>
    <row r="220" ht="12.75">
      <c r="P220" s="77"/>
    </row>
    <row r="221" ht="12.75">
      <c r="P221" s="77"/>
    </row>
    <row r="222" ht="12.75">
      <c r="P222" s="77"/>
    </row>
    <row r="223" ht="12.75">
      <c r="P223" s="77"/>
    </row>
    <row r="224" ht="12.75">
      <c r="P224" s="77"/>
    </row>
    <row r="225" ht="12.75">
      <c r="P225" s="77"/>
    </row>
    <row r="226" ht="12.75">
      <c r="P226" s="77"/>
    </row>
    <row r="227" ht="12.75">
      <c r="P227" s="77"/>
    </row>
    <row r="228" ht="12.75">
      <c r="P228" s="77"/>
    </row>
    <row r="229" ht="12.75">
      <c r="P229" s="77"/>
    </row>
    <row r="230" ht="12.75">
      <c r="P230" s="77"/>
    </row>
    <row r="231" ht="12.75">
      <c r="P231" s="77"/>
    </row>
    <row r="232" ht="12.75">
      <c r="P232" s="77"/>
    </row>
    <row r="233" ht="12.75">
      <c r="P233" s="77"/>
    </row>
    <row r="234" ht="12.75">
      <c r="P234" s="77"/>
    </row>
    <row r="235" ht="12.75">
      <c r="P235" s="77"/>
    </row>
    <row r="236" ht="12.75">
      <c r="P236" s="77"/>
    </row>
    <row r="237" ht="12.75">
      <c r="P237" s="77"/>
    </row>
    <row r="238" ht="12.75">
      <c r="P238" s="77"/>
    </row>
    <row r="239" ht="12.75">
      <c r="P239" s="77"/>
    </row>
    <row r="240" ht="12.75">
      <c r="P240" s="77"/>
    </row>
    <row r="241" ht="12.75">
      <c r="P241" s="77"/>
    </row>
    <row r="242" ht="12.75">
      <c r="P242" s="77"/>
    </row>
    <row r="243" ht="12.75">
      <c r="P243" s="77"/>
    </row>
    <row r="244" ht="12.75">
      <c r="P244" s="77"/>
    </row>
    <row r="245" ht="12.75">
      <c r="P245" s="77"/>
    </row>
    <row r="246" ht="12.75">
      <c r="P246" s="77"/>
    </row>
    <row r="247" ht="12.75">
      <c r="P247" s="77"/>
    </row>
    <row r="248" ht="12.75">
      <c r="P248" s="77"/>
    </row>
    <row r="249" ht="12.75">
      <c r="P249" s="77"/>
    </row>
    <row r="250" ht="12.75">
      <c r="P250" s="77"/>
    </row>
    <row r="251" ht="12.75">
      <c r="P251" s="77"/>
    </row>
    <row r="252" ht="12.75">
      <c r="P252" s="77"/>
    </row>
    <row r="253" ht="12.75">
      <c r="P253" s="77"/>
    </row>
    <row r="254" ht="12.75">
      <c r="P254" s="77"/>
    </row>
    <row r="255" ht="12.75">
      <c r="P255" s="77"/>
    </row>
    <row r="256" ht="12.75">
      <c r="P256" s="77"/>
    </row>
    <row r="257" ht="12.75">
      <c r="P257" s="77"/>
    </row>
    <row r="258" ht="12.75">
      <c r="P258" s="77"/>
    </row>
    <row r="259" ht="12.75">
      <c r="P259" s="77"/>
    </row>
    <row r="260" ht="12.75">
      <c r="P260" s="77"/>
    </row>
    <row r="261" ht="12.75">
      <c r="P261" s="77"/>
    </row>
    <row r="262" ht="12.75">
      <c r="P262" s="77"/>
    </row>
    <row r="263" ht="12.75">
      <c r="P263" s="77"/>
    </row>
    <row r="264" ht="12.75">
      <c r="P264" s="77"/>
    </row>
    <row r="265" ht="12.75">
      <c r="P265" s="77"/>
    </row>
    <row r="266" ht="12.75">
      <c r="P266" s="77"/>
    </row>
    <row r="267" ht="12.75">
      <c r="P267" s="77"/>
    </row>
    <row r="268" ht="12.75">
      <c r="P268" s="77"/>
    </row>
    <row r="269" ht="12.75">
      <c r="P269" s="77"/>
    </row>
    <row r="270" ht="12.75">
      <c r="P270" s="77"/>
    </row>
    <row r="271" ht="12.75">
      <c r="P271" s="77"/>
    </row>
    <row r="272" ht="12.75">
      <c r="P272" s="77"/>
    </row>
    <row r="273" ht="12.75">
      <c r="P273" s="77"/>
    </row>
    <row r="274" ht="12.75">
      <c r="P274" s="77"/>
    </row>
    <row r="275" ht="12.75">
      <c r="P275" s="77"/>
    </row>
    <row r="276" ht="12.75">
      <c r="P276" s="77"/>
    </row>
    <row r="277" ht="12.75">
      <c r="P277" s="77"/>
    </row>
    <row r="278" ht="12.75">
      <c r="P278" s="77"/>
    </row>
    <row r="279" ht="12.75">
      <c r="P279" s="77"/>
    </row>
    <row r="280" ht="12.75">
      <c r="P280" s="77"/>
    </row>
    <row r="281" ht="12.75">
      <c r="P281" s="77"/>
    </row>
    <row r="282" ht="12.75">
      <c r="P282" s="77"/>
    </row>
    <row r="283" ht="12.75">
      <c r="P283" s="77"/>
    </row>
    <row r="284" ht="12.75">
      <c r="P284" s="77"/>
    </row>
    <row r="285" ht="12.75">
      <c r="P285" s="77"/>
    </row>
    <row r="286" ht="12.75">
      <c r="P286" s="77"/>
    </row>
    <row r="287" ht="12.75">
      <c r="P287" s="77"/>
    </row>
    <row r="288" ht="12.75">
      <c r="P288" s="77"/>
    </row>
    <row r="289" ht="12.75">
      <c r="P289" s="77"/>
    </row>
    <row r="290" ht="12.75">
      <c r="P290" s="77"/>
    </row>
    <row r="291" ht="12.75">
      <c r="P291" s="77"/>
    </row>
    <row r="292" ht="12.75">
      <c r="P292" s="77"/>
    </row>
    <row r="293" ht="12.75">
      <c r="P293" s="77"/>
    </row>
    <row r="294" ht="12.75">
      <c r="P294" s="77"/>
    </row>
    <row r="295" ht="12.75">
      <c r="P295" s="77"/>
    </row>
    <row r="296" ht="12.75">
      <c r="P296" s="77"/>
    </row>
    <row r="297" ht="12.75">
      <c r="P297" s="77"/>
    </row>
    <row r="298" ht="12.75">
      <c r="P298" s="77"/>
    </row>
    <row r="299" ht="12.75">
      <c r="P299" s="77"/>
    </row>
    <row r="300" ht="12.75">
      <c r="P300" s="77"/>
    </row>
    <row r="301" ht="12.75">
      <c r="P301" s="77"/>
    </row>
    <row r="302" ht="12.75">
      <c r="P302" s="77"/>
    </row>
    <row r="303" ht="12.75">
      <c r="P303" s="77"/>
    </row>
    <row r="304" ht="12.75">
      <c r="P304" s="77"/>
    </row>
    <row r="305" ht="12.75">
      <c r="P305" s="77"/>
    </row>
    <row r="306" ht="12.75">
      <c r="P306" s="77"/>
    </row>
    <row r="307" ht="12.75">
      <c r="P307" s="77"/>
    </row>
    <row r="308" ht="12.75">
      <c r="P308" s="77"/>
    </row>
    <row r="309" ht="12.75">
      <c r="P309" s="77"/>
    </row>
    <row r="310" ht="12.75">
      <c r="P310" s="77"/>
    </row>
    <row r="311" ht="12.75">
      <c r="P311" s="77"/>
    </row>
    <row r="312" ht="12.75">
      <c r="P312" s="77"/>
    </row>
    <row r="313" ht="12.75">
      <c r="P313" s="77"/>
    </row>
    <row r="314" ht="12.75">
      <c r="P314" s="77"/>
    </row>
    <row r="315" ht="12.75">
      <c r="P315" s="77"/>
    </row>
    <row r="316" ht="12.75">
      <c r="P316" s="77"/>
    </row>
    <row r="317" ht="12.75">
      <c r="P317" s="77"/>
    </row>
    <row r="318" ht="12.75">
      <c r="P318" s="77"/>
    </row>
    <row r="319" ht="12.75">
      <c r="P319" s="77"/>
    </row>
    <row r="320" ht="12.75">
      <c r="P320" s="77"/>
    </row>
    <row r="321" ht="12.75">
      <c r="P321" s="77"/>
    </row>
    <row r="322" ht="12.75">
      <c r="P322" s="77"/>
    </row>
    <row r="323" ht="12.75">
      <c r="P323" s="77"/>
    </row>
    <row r="324" ht="12.75">
      <c r="P324" s="77"/>
    </row>
    <row r="325" ht="12.75">
      <c r="P325" s="77"/>
    </row>
    <row r="326" ht="12.75">
      <c r="P326" s="77"/>
    </row>
    <row r="327" ht="12.75">
      <c r="P327" s="77"/>
    </row>
    <row r="328" ht="12.75">
      <c r="P328" s="77"/>
    </row>
    <row r="329" ht="12.75">
      <c r="P329" s="77"/>
    </row>
    <row r="330" ht="12.75">
      <c r="P330" s="77"/>
    </row>
    <row r="331" ht="12.75">
      <c r="P331" s="77"/>
    </row>
    <row r="332" ht="12.75">
      <c r="P332" s="77"/>
    </row>
    <row r="333" ht="12.75">
      <c r="P333" s="77"/>
    </row>
    <row r="334" ht="12.75">
      <c r="P334" s="77"/>
    </row>
    <row r="335" ht="12.75">
      <c r="P335" s="77"/>
    </row>
    <row r="336" ht="12.75">
      <c r="P336" s="77"/>
    </row>
    <row r="337" ht="12.75">
      <c r="P337" s="77"/>
    </row>
    <row r="338" ht="12.75">
      <c r="P338" s="77"/>
    </row>
    <row r="339" ht="12.75">
      <c r="P339" s="77"/>
    </row>
    <row r="340" ht="12.75">
      <c r="P340" s="77"/>
    </row>
    <row r="341" ht="12.75">
      <c r="P341" s="77"/>
    </row>
    <row r="342" ht="12.75">
      <c r="P342" s="77"/>
    </row>
    <row r="343" ht="12.75">
      <c r="P343" s="77"/>
    </row>
    <row r="344" ht="12.75">
      <c r="P344" s="77"/>
    </row>
    <row r="345" ht="12.75">
      <c r="P345" s="77"/>
    </row>
    <row r="346" ht="12.75">
      <c r="P346" s="77"/>
    </row>
    <row r="347" ht="12.75">
      <c r="P347" s="77"/>
    </row>
    <row r="348" ht="12.75">
      <c r="P348" s="77"/>
    </row>
    <row r="349" ht="12.75">
      <c r="P349" s="77"/>
    </row>
    <row r="350" ht="12.75">
      <c r="P350" s="77"/>
    </row>
    <row r="351" ht="12.75">
      <c r="P351" s="77"/>
    </row>
    <row r="352" ht="12.75">
      <c r="P352" s="77"/>
    </row>
    <row r="353" ht="12.75">
      <c r="P353" s="77"/>
    </row>
    <row r="354" ht="12.75">
      <c r="P354" s="77"/>
    </row>
    <row r="355" ht="12.75">
      <c r="P355" s="77"/>
    </row>
    <row r="356" ht="12.75">
      <c r="P356" s="77"/>
    </row>
    <row r="357" ht="12.75">
      <c r="P357" s="77"/>
    </row>
    <row r="358" ht="12.75">
      <c r="P358" s="77"/>
    </row>
    <row r="359" ht="12.75">
      <c r="P359" s="77"/>
    </row>
    <row r="360" ht="12.75">
      <c r="P360" s="77"/>
    </row>
    <row r="361" ht="12.75">
      <c r="P361" s="77"/>
    </row>
    <row r="362" ht="12.75">
      <c r="P362" s="77"/>
    </row>
    <row r="363" ht="12.75">
      <c r="P363" s="77"/>
    </row>
    <row r="364" ht="12.75">
      <c r="P364" s="77"/>
    </row>
    <row r="365" ht="12.75">
      <c r="P365" s="77"/>
    </row>
    <row r="366" ht="12.75">
      <c r="P366" s="77"/>
    </row>
    <row r="367" ht="12.75">
      <c r="P367" s="77"/>
    </row>
    <row r="368" ht="12.75">
      <c r="P368" s="77"/>
    </row>
    <row r="369" ht="12.75">
      <c r="P369" s="77"/>
    </row>
    <row r="370" ht="12.75">
      <c r="P370" s="77"/>
    </row>
    <row r="371" ht="12.75">
      <c r="P371" s="77"/>
    </row>
    <row r="372" ht="12.75">
      <c r="P372" s="77"/>
    </row>
    <row r="373" ht="12.75">
      <c r="P373" s="77"/>
    </row>
    <row r="374" ht="12.75">
      <c r="P374" s="77"/>
    </row>
    <row r="375" ht="12.75">
      <c r="P375" s="77"/>
    </row>
    <row r="376" ht="12.75">
      <c r="P376" s="77"/>
    </row>
    <row r="377" ht="12.75">
      <c r="P377" s="77"/>
    </row>
    <row r="378" ht="12.75">
      <c r="P378" s="77"/>
    </row>
    <row r="379" ht="12.75">
      <c r="P379" s="77"/>
    </row>
    <row r="380" ht="12.75">
      <c r="P380" s="77"/>
    </row>
    <row r="381" ht="12.75">
      <c r="P381" s="77"/>
    </row>
    <row r="382" ht="12.75">
      <c r="P382" s="77"/>
    </row>
    <row r="383" ht="12.75">
      <c r="P383" s="77"/>
    </row>
    <row r="384" ht="12.75">
      <c r="P384" s="77"/>
    </row>
    <row r="385" ht="12.75">
      <c r="P385" s="77"/>
    </row>
    <row r="386" ht="12.75">
      <c r="P386" s="77"/>
    </row>
    <row r="387" ht="12.75">
      <c r="P387" s="77"/>
    </row>
    <row r="388" ht="12.75">
      <c r="P388" s="77"/>
    </row>
    <row r="389" ht="12.75">
      <c r="P389" s="77"/>
    </row>
    <row r="390" ht="12.75">
      <c r="P390" s="77"/>
    </row>
    <row r="391" ht="12.75">
      <c r="P391" s="77"/>
    </row>
    <row r="392" ht="12.75">
      <c r="P392" s="77"/>
    </row>
    <row r="393" ht="12.75">
      <c r="P393" s="77"/>
    </row>
    <row r="394" ht="12.75">
      <c r="P394" s="77"/>
    </row>
    <row r="395" ht="12.75">
      <c r="P395" s="77"/>
    </row>
    <row r="396" ht="12.75">
      <c r="P396" s="77"/>
    </row>
    <row r="397" ht="12.75">
      <c r="P397" s="77"/>
    </row>
    <row r="398" ht="12.75">
      <c r="P398" s="77"/>
    </row>
    <row r="399" ht="12.75">
      <c r="P399" s="77"/>
    </row>
    <row r="400" ht="12.75">
      <c r="P400" s="77"/>
    </row>
    <row r="401" ht="12.75">
      <c r="P401" s="77"/>
    </row>
    <row r="402" ht="12.75">
      <c r="P402" s="77"/>
    </row>
    <row r="403" ht="12.75">
      <c r="P403" s="77"/>
    </row>
    <row r="404" ht="12.75">
      <c r="P404" s="77"/>
    </row>
    <row r="405" ht="12.75">
      <c r="P405" s="77"/>
    </row>
    <row r="406" ht="12.75">
      <c r="P406" s="77"/>
    </row>
    <row r="407" ht="12.75">
      <c r="P407" s="77"/>
    </row>
    <row r="408" ht="12.75">
      <c r="P408" s="77"/>
    </row>
    <row r="409" ht="12.75">
      <c r="P409" s="77"/>
    </row>
    <row r="410" ht="12.75">
      <c r="P410" s="77"/>
    </row>
    <row r="411" ht="12.75">
      <c r="P411" s="77"/>
    </row>
    <row r="412" ht="12.75">
      <c r="P412" s="77"/>
    </row>
    <row r="413" ht="12.75">
      <c r="P413" s="77"/>
    </row>
    <row r="414" ht="12.75">
      <c r="P414" s="77"/>
    </row>
    <row r="415" ht="12.75">
      <c r="P415" s="77"/>
    </row>
    <row r="416" ht="12.75">
      <c r="P416" s="77"/>
    </row>
    <row r="417" ht="12.75">
      <c r="P417" s="77"/>
    </row>
    <row r="418" ht="12.75">
      <c r="P418" s="77"/>
    </row>
    <row r="419" ht="12.75">
      <c r="P419" s="77"/>
    </row>
    <row r="420" ht="12.75">
      <c r="P420" s="77"/>
    </row>
    <row r="421" ht="12.75">
      <c r="P421" s="77"/>
    </row>
    <row r="422" ht="12.75">
      <c r="P422" s="77"/>
    </row>
    <row r="423" ht="12.75">
      <c r="P423" s="77"/>
    </row>
    <row r="424" ht="12.75">
      <c r="P424" s="77"/>
    </row>
    <row r="425" ht="12.75">
      <c r="P425" s="77"/>
    </row>
    <row r="426" ht="12.75">
      <c r="P426" s="77"/>
    </row>
    <row r="427" ht="12.75">
      <c r="P427" s="77"/>
    </row>
    <row r="428" ht="12.75">
      <c r="P428" s="77"/>
    </row>
    <row r="429" ht="12.75">
      <c r="P429" s="77"/>
    </row>
    <row r="430" ht="12.75">
      <c r="P430" s="77"/>
    </row>
    <row r="431" ht="12.75">
      <c r="P431" s="77"/>
    </row>
    <row r="432" ht="12.75">
      <c r="P432" s="77"/>
    </row>
    <row r="433" ht="12.75">
      <c r="P433" s="77"/>
    </row>
    <row r="434" ht="12.75">
      <c r="P434" s="77"/>
    </row>
    <row r="435" ht="12.75">
      <c r="P435" s="77"/>
    </row>
    <row r="436" ht="12.75">
      <c r="P436" s="77"/>
    </row>
    <row r="437" ht="12.75">
      <c r="P437" s="77"/>
    </row>
    <row r="438" ht="12.75">
      <c r="P438" s="77"/>
    </row>
    <row r="439" ht="12.75">
      <c r="P439" s="77"/>
    </row>
    <row r="440" ht="12.75">
      <c r="P440" s="77"/>
    </row>
    <row r="441" ht="12.75">
      <c r="P441" s="77"/>
    </row>
    <row r="442" ht="12.75">
      <c r="P442" s="77"/>
    </row>
    <row r="443" ht="12.75">
      <c r="P443" s="77"/>
    </row>
    <row r="444" ht="12.75">
      <c r="P444" s="77"/>
    </row>
    <row r="445" ht="12.75">
      <c r="P445" s="77"/>
    </row>
    <row r="446" ht="12.75">
      <c r="P446" s="77"/>
    </row>
    <row r="447" ht="12.75">
      <c r="P447" s="77"/>
    </row>
    <row r="448" ht="12.75">
      <c r="P448" s="77"/>
    </row>
    <row r="449" ht="12.75">
      <c r="P449" s="77"/>
    </row>
    <row r="450" ht="12.75">
      <c r="P450" s="77"/>
    </row>
    <row r="451" ht="12.75">
      <c r="P451" s="77"/>
    </row>
    <row r="452" ht="12.75">
      <c r="P452" s="77"/>
    </row>
    <row r="453" ht="12.75">
      <c r="P453" s="77"/>
    </row>
    <row r="454" ht="12.75">
      <c r="P454" s="77"/>
    </row>
    <row r="455" ht="12.75">
      <c r="P455" s="77"/>
    </row>
    <row r="456" ht="12.75">
      <c r="P456" s="77"/>
    </row>
    <row r="457" ht="12.75">
      <c r="P457" s="77"/>
    </row>
    <row r="458" ht="12.75">
      <c r="P458" s="77"/>
    </row>
    <row r="459" ht="12.75">
      <c r="P459" s="77"/>
    </row>
    <row r="460" ht="12.75">
      <c r="P460" s="77"/>
    </row>
    <row r="461" ht="12.75">
      <c r="P461" s="77"/>
    </row>
    <row r="462" ht="12.75">
      <c r="P462" s="77"/>
    </row>
    <row r="463" ht="12.75">
      <c r="P463" s="77"/>
    </row>
    <row r="464" ht="12.75">
      <c r="P464" s="77"/>
    </row>
    <row r="465" ht="12.75">
      <c r="P465" s="77"/>
    </row>
    <row r="466" ht="12.75">
      <c r="P466" s="77"/>
    </row>
    <row r="467" ht="12.75">
      <c r="P467" s="77"/>
    </row>
    <row r="468" ht="12.75">
      <c r="P468" s="77"/>
    </row>
    <row r="469" ht="12.75">
      <c r="P469" s="77"/>
    </row>
    <row r="470" ht="12.75">
      <c r="P470" s="77"/>
    </row>
    <row r="471" ht="12.75">
      <c r="P471" s="77"/>
    </row>
    <row r="472" ht="12.75">
      <c r="P472" s="77"/>
    </row>
    <row r="473" ht="12.75">
      <c r="P473" s="77"/>
    </row>
    <row r="474" ht="12.75">
      <c r="P474" s="77"/>
    </row>
    <row r="475" ht="12.75">
      <c r="P475" s="77"/>
    </row>
    <row r="476" ht="12.75">
      <c r="P476" s="77"/>
    </row>
    <row r="477" ht="12.75">
      <c r="P477" s="77"/>
    </row>
    <row r="478" ht="12.75">
      <c r="P478" s="77"/>
    </row>
    <row r="479" ht="12.75">
      <c r="P479" s="77"/>
    </row>
    <row r="480" ht="12.75">
      <c r="P480" s="77"/>
    </row>
    <row r="481" ht="12.75">
      <c r="P481" s="77"/>
    </row>
    <row r="482" ht="12.75">
      <c r="P482" s="77"/>
    </row>
    <row r="483" ht="12.75">
      <c r="P483" s="77"/>
    </row>
    <row r="484" ht="12.75">
      <c r="P484" s="77"/>
    </row>
    <row r="485" ht="12.75">
      <c r="P485" s="77"/>
    </row>
    <row r="486" ht="12.75">
      <c r="P486" s="77"/>
    </row>
    <row r="487" ht="12.75">
      <c r="P487" s="77"/>
    </row>
    <row r="488" ht="12.75">
      <c r="P488" s="77"/>
    </row>
    <row r="489" ht="12.75">
      <c r="P489" s="77"/>
    </row>
    <row r="490" ht="12.75">
      <c r="P490" s="77"/>
    </row>
    <row r="491" ht="12.75">
      <c r="P491" s="77"/>
    </row>
    <row r="492" ht="12.75">
      <c r="P492" s="77"/>
    </row>
    <row r="493" ht="12.75">
      <c r="P493" s="77"/>
    </row>
    <row r="494" ht="12.75">
      <c r="P494" s="77"/>
    </row>
    <row r="495" ht="12.75">
      <c r="P495" s="77"/>
    </row>
    <row r="496" ht="12.75">
      <c r="P496" s="77"/>
    </row>
    <row r="497" ht="12.75">
      <c r="P497" s="77"/>
    </row>
    <row r="498" ht="12.75">
      <c r="P498" s="77"/>
    </row>
    <row r="499" ht="12.75">
      <c r="P499" s="77"/>
    </row>
    <row r="500" ht="12.75">
      <c r="P500" s="77"/>
    </row>
    <row r="501" ht="12.75">
      <c r="P501" s="77"/>
    </row>
    <row r="502" ht="12.75">
      <c r="P502" s="77"/>
    </row>
    <row r="503" ht="12.75">
      <c r="P503" s="77"/>
    </row>
    <row r="504" ht="12.75">
      <c r="P504" s="77"/>
    </row>
    <row r="505" ht="12.75">
      <c r="P505" s="77"/>
    </row>
    <row r="506" ht="12.75">
      <c r="P506" s="77"/>
    </row>
    <row r="507" ht="12.75">
      <c r="P507" s="77"/>
    </row>
    <row r="508" ht="12.75">
      <c r="P508" s="77"/>
    </row>
    <row r="509" ht="12.75">
      <c r="P509" s="77"/>
    </row>
    <row r="510" ht="12.75">
      <c r="P510" s="77"/>
    </row>
    <row r="511" ht="12.75">
      <c r="P511" s="77"/>
    </row>
    <row r="512" ht="12.75">
      <c r="P512" s="77"/>
    </row>
    <row r="513" ht="12.75">
      <c r="P513" s="77"/>
    </row>
    <row r="514" ht="12.75">
      <c r="P514" s="77"/>
    </row>
    <row r="515" ht="12.75">
      <c r="P515" s="77"/>
    </row>
    <row r="516" ht="12.75">
      <c r="P516" s="77"/>
    </row>
    <row r="517" ht="12.75">
      <c r="P517" s="77"/>
    </row>
    <row r="518" ht="12.75">
      <c r="P518" s="77"/>
    </row>
    <row r="519" ht="12.75">
      <c r="P519" s="77"/>
    </row>
    <row r="520" ht="12.75">
      <c r="P520" s="77"/>
    </row>
    <row r="521" ht="12.75">
      <c r="P521" s="77"/>
    </row>
    <row r="522" ht="12.75">
      <c r="P522" s="77"/>
    </row>
    <row r="523" ht="12.75">
      <c r="P523" s="77"/>
    </row>
    <row r="524" ht="12.75">
      <c r="P524" s="77"/>
    </row>
    <row r="525" ht="12.75">
      <c r="P525" s="77"/>
    </row>
    <row r="526" ht="12.75">
      <c r="P526" s="77"/>
    </row>
    <row r="527" ht="12.75">
      <c r="P527" s="77"/>
    </row>
    <row r="528" ht="12.75">
      <c r="P528" s="77"/>
    </row>
    <row r="529" ht="12.75">
      <c r="P529" s="77"/>
    </row>
    <row r="530" ht="12.75">
      <c r="P530" s="77"/>
    </row>
    <row r="531" ht="12.75">
      <c r="P531" s="77"/>
    </row>
    <row r="532" ht="12.75">
      <c r="P532" s="77"/>
    </row>
    <row r="533" ht="12.75">
      <c r="P533" s="77"/>
    </row>
    <row r="534" ht="12.75">
      <c r="P534" s="77"/>
    </row>
    <row r="535" ht="12.75">
      <c r="P535" s="77"/>
    </row>
    <row r="536" ht="12.75">
      <c r="P536" s="77"/>
    </row>
    <row r="537" ht="12.75">
      <c r="P537" s="77"/>
    </row>
    <row r="538" ht="12.75">
      <c r="P538" s="77"/>
    </row>
    <row r="539" ht="12.75">
      <c r="P539" s="77"/>
    </row>
    <row r="540" ht="12.75">
      <c r="P540" s="77"/>
    </row>
    <row r="541" ht="12.75">
      <c r="P541" s="77"/>
    </row>
    <row r="542" ht="12.75">
      <c r="P542" s="77"/>
    </row>
    <row r="543" ht="12.75">
      <c r="P543" s="77"/>
    </row>
    <row r="544" ht="12.75">
      <c r="P544" s="77"/>
    </row>
    <row r="545" ht="12.75">
      <c r="P545" s="77"/>
    </row>
    <row r="546" ht="12.75">
      <c r="P546" s="77"/>
    </row>
    <row r="547" ht="12.75">
      <c r="P547" s="77"/>
    </row>
    <row r="548" ht="12.75">
      <c r="P548" s="77"/>
    </row>
    <row r="549" ht="12.75">
      <c r="P549" s="77"/>
    </row>
    <row r="550" ht="12.75">
      <c r="P550" s="77"/>
    </row>
    <row r="551" ht="12.75">
      <c r="P551" s="77"/>
    </row>
    <row r="552" ht="12.75">
      <c r="P552" s="77"/>
    </row>
    <row r="553" ht="12.75">
      <c r="P553" s="77"/>
    </row>
    <row r="554" ht="12.75">
      <c r="P554" s="77"/>
    </row>
    <row r="555" ht="12.75">
      <c r="P555" s="77"/>
    </row>
    <row r="556" ht="12.75">
      <c r="P556" s="77"/>
    </row>
    <row r="557" ht="12.75">
      <c r="P557" s="77"/>
    </row>
    <row r="558" ht="12.75">
      <c r="P558" s="77"/>
    </row>
    <row r="559" ht="12.75">
      <c r="P559" s="77"/>
    </row>
    <row r="560" ht="12.75">
      <c r="P560" s="77"/>
    </row>
    <row r="561" ht="12.75">
      <c r="P561" s="77"/>
    </row>
    <row r="562" ht="12.75">
      <c r="P562" s="77"/>
    </row>
    <row r="563" ht="12.75">
      <c r="P563" s="77"/>
    </row>
    <row r="564" ht="12.75">
      <c r="P564" s="77"/>
    </row>
    <row r="565" ht="12.75">
      <c r="P565" s="77"/>
    </row>
    <row r="566" ht="12.75">
      <c r="P566" s="77"/>
    </row>
    <row r="567" ht="12.75">
      <c r="P567" s="77"/>
    </row>
    <row r="568" ht="12.75">
      <c r="P568" s="77"/>
    </row>
    <row r="569" ht="12.75">
      <c r="P569" s="77"/>
    </row>
    <row r="570" ht="12.75">
      <c r="P570" s="77"/>
    </row>
    <row r="571" ht="12.75">
      <c r="P571" s="77"/>
    </row>
    <row r="572" ht="12.75">
      <c r="P572" s="77"/>
    </row>
    <row r="573" ht="12.75">
      <c r="P573" s="77"/>
    </row>
    <row r="574" ht="12.75">
      <c r="P574" s="77"/>
    </row>
    <row r="575" ht="12.75">
      <c r="P575" s="77"/>
    </row>
    <row r="576" ht="12.75">
      <c r="P576" s="77"/>
    </row>
    <row r="577" ht="12.75">
      <c r="P577" s="77"/>
    </row>
    <row r="578" ht="12.75">
      <c r="P578" s="77"/>
    </row>
  </sheetData>
  <sheetProtection/>
  <mergeCells count="31">
    <mergeCell ref="K4:K6"/>
    <mergeCell ref="N37:N39"/>
    <mergeCell ref="L37:L39"/>
    <mergeCell ref="M4:M6"/>
    <mergeCell ref="B3:E7"/>
    <mergeCell ref="J38:J39"/>
    <mergeCell ref="I38:I39"/>
    <mergeCell ref="F3:G5"/>
    <mergeCell ref="I37:J37"/>
    <mergeCell ref="F36:G38"/>
    <mergeCell ref="B36:E40"/>
    <mergeCell ref="P36:P40"/>
    <mergeCell ref="N4:N6"/>
    <mergeCell ref="P3:P7"/>
    <mergeCell ref="O37:O39"/>
    <mergeCell ref="I5:I6"/>
    <mergeCell ref="H3:O3"/>
    <mergeCell ref="H7:O7"/>
    <mergeCell ref="L4:L6"/>
    <mergeCell ref="H37:H39"/>
    <mergeCell ref="O4:O6"/>
    <mergeCell ref="A65:G65"/>
    <mergeCell ref="H40:O40"/>
    <mergeCell ref="A36:A40"/>
    <mergeCell ref="A3:A7"/>
    <mergeCell ref="H36:O36"/>
    <mergeCell ref="M37:M39"/>
    <mergeCell ref="H4:H6"/>
    <mergeCell ref="J5:J6"/>
    <mergeCell ref="I4:J4"/>
    <mergeCell ref="K37:K39"/>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9"/>
  <dimension ref="A1:H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490" t="s">
        <v>1210</v>
      </c>
      <c r="B1" s="490"/>
      <c r="C1" s="490"/>
      <c r="D1" s="490"/>
      <c r="E1" s="490"/>
      <c r="F1" s="490"/>
      <c r="G1" s="490"/>
      <c r="H1" s="490"/>
    </row>
    <row r="2" spans="1:8" ht="17.25">
      <c r="A2" s="490" t="s">
        <v>768</v>
      </c>
      <c r="B2" s="490"/>
      <c r="C2" s="490"/>
      <c r="D2" s="490"/>
      <c r="E2" s="490"/>
      <c r="F2" s="490"/>
      <c r="G2" s="490"/>
      <c r="H2" s="490"/>
    </row>
    <row r="3" spans="1:8" ht="15" customHeight="1">
      <c r="A3" s="26"/>
      <c r="B3" s="26"/>
      <c r="C3" s="46"/>
      <c r="D3" s="46"/>
      <c r="E3" s="26"/>
      <c r="F3" s="45"/>
      <c r="G3" s="26"/>
      <c r="H3" s="26"/>
    </row>
    <row r="4" spans="1:8" s="22" customFormat="1" ht="15" customHeight="1">
      <c r="A4" s="491" t="s">
        <v>1156</v>
      </c>
      <c r="B4" s="494" t="s">
        <v>1007</v>
      </c>
      <c r="C4" s="495"/>
      <c r="D4" s="498" t="s">
        <v>526</v>
      </c>
      <c r="E4" s="499" t="s">
        <v>202</v>
      </c>
      <c r="F4" s="499"/>
      <c r="G4" s="499"/>
      <c r="H4" s="500"/>
    </row>
    <row r="5" spans="1:8" s="22" customFormat="1" ht="15" customHeight="1">
      <c r="A5" s="492"/>
      <c r="B5" s="496"/>
      <c r="C5" s="497"/>
      <c r="D5" s="497"/>
      <c r="E5" s="497" t="s">
        <v>482</v>
      </c>
      <c r="F5" s="501" t="s">
        <v>489</v>
      </c>
      <c r="G5" s="501"/>
      <c r="H5" s="502"/>
    </row>
    <row r="6" spans="1:8" ht="12.75">
      <c r="A6" s="492"/>
      <c r="B6" s="496" t="s">
        <v>478</v>
      </c>
      <c r="C6" s="497" t="s">
        <v>936</v>
      </c>
      <c r="D6" s="497"/>
      <c r="E6" s="497"/>
      <c r="F6" s="497" t="s">
        <v>203</v>
      </c>
      <c r="G6" s="497" t="s">
        <v>204</v>
      </c>
      <c r="H6" s="503" t="s">
        <v>205</v>
      </c>
    </row>
    <row r="7" spans="1:8" ht="12.75">
      <c r="A7" s="492"/>
      <c r="B7" s="496"/>
      <c r="C7" s="497"/>
      <c r="D7" s="497"/>
      <c r="E7" s="497"/>
      <c r="F7" s="497"/>
      <c r="G7" s="497"/>
      <c r="H7" s="503"/>
    </row>
    <row r="8" spans="1:8" s="22" customFormat="1" ht="15" customHeight="1">
      <c r="A8" s="493"/>
      <c r="B8" s="116" t="s">
        <v>479</v>
      </c>
      <c r="C8" s="117" t="s">
        <v>488</v>
      </c>
      <c r="D8" s="504" t="s">
        <v>479</v>
      </c>
      <c r="E8" s="504"/>
      <c r="F8" s="504"/>
      <c r="G8" s="504"/>
      <c r="H8" s="505"/>
    </row>
    <row r="9" spans="1:8" ht="12.75">
      <c r="A9" s="29"/>
      <c r="B9" s="4"/>
      <c r="C9" s="3"/>
      <c r="D9" s="2"/>
      <c r="E9" s="4"/>
      <c r="F9" s="2"/>
      <c r="G9" s="2"/>
      <c r="H9" s="2"/>
    </row>
    <row r="10" spans="1:8" ht="19.5" customHeight="1">
      <c r="A10" s="30" t="s">
        <v>357</v>
      </c>
      <c r="B10" s="120">
        <v>227986</v>
      </c>
      <c r="C10" s="69">
        <v>7.3</v>
      </c>
      <c r="D10" s="120">
        <v>25718</v>
      </c>
      <c r="E10" s="120">
        <v>183458</v>
      </c>
      <c r="F10" s="120">
        <v>230</v>
      </c>
      <c r="G10" s="120">
        <v>8622</v>
      </c>
      <c r="H10" s="120">
        <v>174607</v>
      </c>
    </row>
    <row r="11" spans="1:8" ht="19.5" customHeight="1">
      <c r="A11" s="30" t="s">
        <v>452</v>
      </c>
      <c r="B11" s="120">
        <v>214117</v>
      </c>
      <c r="C11" s="69">
        <v>6.9</v>
      </c>
      <c r="D11" s="120">
        <v>13426</v>
      </c>
      <c r="E11" s="120">
        <v>200624</v>
      </c>
      <c r="F11" s="120">
        <v>2064</v>
      </c>
      <c r="G11" s="120">
        <v>6897</v>
      </c>
      <c r="H11" s="120">
        <v>191663</v>
      </c>
    </row>
    <row r="12" spans="1:8" ht="19.5" customHeight="1">
      <c r="A12" s="30" t="s">
        <v>880</v>
      </c>
      <c r="B12" s="120">
        <v>199116</v>
      </c>
      <c r="C12" s="69">
        <v>6.4</v>
      </c>
      <c r="D12" s="120">
        <v>20457</v>
      </c>
      <c r="E12" s="120">
        <v>165090</v>
      </c>
      <c r="F12" s="120">
        <v>181</v>
      </c>
      <c r="G12" s="120">
        <v>2886</v>
      </c>
      <c r="H12" s="120">
        <v>162023</v>
      </c>
    </row>
    <row r="13" spans="1:8" ht="19.5" customHeight="1">
      <c r="A13" s="30" t="s">
        <v>386</v>
      </c>
      <c r="B13" s="120">
        <v>186576</v>
      </c>
      <c r="C13" s="69">
        <v>6</v>
      </c>
      <c r="D13" s="120">
        <v>5051</v>
      </c>
      <c r="E13" s="120">
        <v>174397</v>
      </c>
      <c r="F13" s="120">
        <v>109</v>
      </c>
      <c r="G13" s="120">
        <v>1015</v>
      </c>
      <c r="H13" s="120">
        <v>173273</v>
      </c>
    </row>
    <row r="14" spans="1:8" ht="19.5" customHeight="1">
      <c r="A14" s="193" t="s">
        <v>491</v>
      </c>
      <c r="B14" s="120">
        <v>178709</v>
      </c>
      <c r="C14" s="69">
        <v>5.7</v>
      </c>
      <c r="D14" s="120">
        <v>11869</v>
      </c>
      <c r="E14" s="120">
        <v>139313</v>
      </c>
      <c r="F14" s="120">
        <v>502</v>
      </c>
      <c r="G14" s="120">
        <v>8801</v>
      </c>
      <c r="H14" s="120">
        <v>130011</v>
      </c>
    </row>
    <row r="15" spans="1:8" ht="19.5" customHeight="1">
      <c r="A15" s="193" t="s">
        <v>384</v>
      </c>
      <c r="B15" s="120">
        <v>165037</v>
      </c>
      <c r="C15" s="69">
        <v>5.3</v>
      </c>
      <c r="D15" s="120">
        <v>8318</v>
      </c>
      <c r="E15" s="120">
        <v>137992</v>
      </c>
      <c r="F15" s="120">
        <v>122</v>
      </c>
      <c r="G15" s="120">
        <v>3219</v>
      </c>
      <c r="H15" s="120">
        <v>134650</v>
      </c>
    </row>
    <row r="16" spans="1:8" ht="19.5" customHeight="1">
      <c r="A16" s="30" t="s">
        <v>359</v>
      </c>
      <c r="B16" s="120">
        <v>164422</v>
      </c>
      <c r="C16" s="69">
        <v>5.3</v>
      </c>
      <c r="D16" s="120">
        <v>22827</v>
      </c>
      <c r="E16" s="120">
        <v>127516</v>
      </c>
      <c r="F16" s="120">
        <v>1084</v>
      </c>
      <c r="G16" s="120">
        <v>20698</v>
      </c>
      <c r="H16" s="120">
        <v>105734</v>
      </c>
    </row>
    <row r="17" spans="1:8" ht="19.5" customHeight="1">
      <c r="A17" s="193" t="s">
        <v>383</v>
      </c>
      <c r="B17" s="120">
        <v>149841</v>
      </c>
      <c r="C17" s="69">
        <v>4.8</v>
      </c>
      <c r="D17" s="120">
        <v>9770</v>
      </c>
      <c r="E17" s="120">
        <v>125704</v>
      </c>
      <c r="F17" s="120">
        <v>391</v>
      </c>
      <c r="G17" s="120">
        <v>6997</v>
      </c>
      <c r="H17" s="120">
        <v>118316</v>
      </c>
    </row>
    <row r="18" spans="1:8" ht="19.5" customHeight="1">
      <c r="A18" s="30" t="s">
        <v>167</v>
      </c>
      <c r="B18" s="120">
        <v>148357</v>
      </c>
      <c r="C18" s="69">
        <v>4.8</v>
      </c>
      <c r="D18" s="120">
        <v>636</v>
      </c>
      <c r="E18" s="120">
        <v>147721</v>
      </c>
      <c r="F18" s="120">
        <v>87</v>
      </c>
      <c r="G18" s="120">
        <v>6814</v>
      </c>
      <c r="H18" s="120">
        <v>140819</v>
      </c>
    </row>
    <row r="19" spans="1:8" ht="19.5" customHeight="1">
      <c r="A19" s="30" t="s">
        <v>358</v>
      </c>
      <c r="B19" s="120">
        <v>134499</v>
      </c>
      <c r="C19" s="69">
        <v>4.3</v>
      </c>
      <c r="D19" s="120">
        <v>18510</v>
      </c>
      <c r="E19" s="120">
        <v>98876</v>
      </c>
      <c r="F19" s="120">
        <v>729</v>
      </c>
      <c r="G19" s="120">
        <v>4283</v>
      </c>
      <c r="H19" s="120">
        <v>93864</v>
      </c>
    </row>
    <row r="20" spans="1:8" ht="19.5" customHeight="1">
      <c r="A20" s="193" t="s">
        <v>363</v>
      </c>
      <c r="B20" s="120">
        <v>121443</v>
      </c>
      <c r="C20" s="69">
        <v>3.9</v>
      </c>
      <c r="D20" s="120">
        <v>6236</v>
      </c>
      <c r="E20" s="120">
        <v>109605</v>
      </c>
      <c r="F20" s="120">
        <v>6</v>
      </c>
      <c r="G20" s="120">
        <v>601</v>
      </c>
      <c r="H20" s="120">
        <v>108997</v>
      </c>
    </row>
    <row r="21" spans="1:8" ht="19.5" customHeight="1">
      <c r="A21" s="30" t="s">
        <v>879</v>
      </c>
      <c r="B21" s="120">
        <v>103508</v>
      </c>
      <c r="C21" s="69">
        <v>3.3</v>
      </c>
      <c r="D21" s="120">
        <v>2883</v>
      </c>
      <c r="E21" s="120">
        <v>100625</v>
      </c>
      <c r="F21" s="120">
        <v>4115</v>
      </c>
      <c r="G21" s="120">
        <v>3090</v>
      </c>
      <c r="H21" s="120">
        <v>93420</v>
      </c>
    </row>
    <row r="22" spans="1:8" ht="19.5" customHeight="1">
      <c r="A22" s="30" t="s">
        <v>375</v>
      </c>
      <c r="B22" s="120">
        <v>103288</v>
      </c>
      <c r="C22" s="69">
        <v>3.3</v>
      </c>
      <c r="D22" s="120">
        <v>3867</v>
      </c>
      <c r="E22" s="120">
        <v>99204</v>
      </c>
      <c r="F22" s="120">
        <v>854</v>
      </c>
      <c r="G22" s="120">
        <v>3376</v>
      </c>
      <c r="H22" s="120">
        <v>94975</v>
      </c>
    </row>
    <row r="23" spans="1:8" ht="19.5" customHeight="1">
      <c r="A23" s="30" t="s">
        <v>368</v>
      </c>
      <c r="B23" s="120">
        <v>98425</v>
      </c>
      <c r="C23" s="69">
        <v>3.2</v>
      </c>
      <c r="D23" s="120">
        <v>14495</v>
      </c>
      <c r="E23" s="120">
        <v>76116</v>
      </c>
      <c r="F23" s="120">
        <v>563</v>
      </c>
      <c r="G23" s="120">
        <v>10226</v>
      </c>
      <c r="H23" s="120">
        <v>65327</v>
      </c>
    </row>
    <row r="24" spans="1:8" ht="19.5" customHeight="1">
      <c r="A24" s="30" t="s">
        <v>385</v>
      </c>
      <c r="B24" s="120">
        <v>55737</v>
      </c>
      <c r="C24" s="69">
        <v>1.8</v>
      </c>
      <c r="D24" s="120">
        <v>1927</v>
      </c>
      <c r="E24" s="120">
        <v>48023</v>
      </c>
      <c r="F24" s="120">
        <v>0</v>
      </c>
      <c r="G24" s="120">
        <v>3977</v>
      </c>
      <c r="H24" s="120">
        <v>44046</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490" t="s">
        <v>1211</v>
      </c>
      <c r="B30" s="490"/>
      <c r="C30" s="490"/>
      <c r="D30" s="490"/>
      <c r="E30" s="490"/>
      <c r="F30" s="490"/>
      <c r="G30" s="490"/>
      <c r="H30" s="490"/>
    </row>
    <row r="31" spans="1:8" ht="17.25">
      <c r="A31" s="490" t="s">
        <v>768</v>
      </c>
      <c r="B31" s="490"/>
      <c r="C31" s="490"/>
      <c r="D31" s="490"/>
      <c r="E31" s="490"/>
      <c r="F31" s="490"/>
      <c r="G31" s="490"/>
      <c r="H31" s="490"/>
    </row>
    <row r="32" spans="1:8" ht="15" customHeight="1">
      <c r="A32" s="26"/>
      <c r="B32" s="26"/>
      <c r="C32" s="46"/>
      <c r="D32" s="46"/>
      <c r="E32" s="26"/>
      <c r="F32" s="45"/>
      <c r="G32" s="26"/>
      <c r="H32" s="26"/>
    </row>
    <row r="33" spans="1:8" s="22" customFormat="1" ht="15" customHeight="1">
      <c r="A33" s="491" t="s">
        <v>1157</v>
      </c>
      <c r="B33" s="494" t="s">
        <v>1008</v>
      </c>
      <c r="C33" s="495"/>
      <c r="D33" s="498" t="s">
        <v>526</v>
      </c>
      <c r="E33" s="499" t="s">
        <v>202</v>
      </c>
      <c r="F33" s="499"/>
      <c r="G33" s="499"/>
      <c r="H33" s="500"/>
    </row>
    <row r="34" spans="1:8" s="22" customFormat="1" ht="15" customHeight="1">
      <c r="A34" s="492"/>
      <c r="B34" s="496"/>
      <c r="C34" s="497"/>
      <c r="D34" s="497"/>
      <c r="E34" s="497" t="s">
        <v>482</v>
      </c>
      <c r="F34" s="501" t="s">
        <v>489</v>
      </c>
      <c r="G34" s="501"/>
      <c r="H34" s="502"/>
    </row>
    <row r="35" spans="1:8" ht="12.75">
      <c r="A35" s="492"/>
      <c r="B35" s="496" t="s">
        <v>478</v>
      </c>
      <c r="C35" s="497" t="s">
        <v>936</v>
      </c>
      <c r="D35" s="497"/>
      <c r="E35" s="497"/>
      <c r="F35" s="497" t="s">
        <v>203</v>
      </c>
      <c r="G35" s="497" t="s">
        <v>204</v>
      </c>
      <c r="H35" s="503" t="s">
        <v>205</v>
      </c>
    </row>
    <row r="36" spans="1:8" ht="12.75">
      <c r="A36" s="492"/>
      <c r="B36" s="496"/>
      <c r="C36" s="497"/>
      <c r="D36" s="497"/>
      <c r="E36" s="497"/>
      <c r="F36" s="497"/>
      <c r="G36" s="497"/>
      <c r="H36" s="503"/>
    </row>
    <row r="37" spans="1:8" s="22" customFormat="1" ht="15" customHeight="1">
      <c r="A37" s="493"/>
      <c r="B37" s="116" t="s">
        <v>479</v>
      </c>
      <c r="C37" s="117" t="s">
        <v>488</v>
      </c>
      <c r="D37" s="504" t="s">
        <v>479</v>
      </c>
      <c r="E37" s="504"/>
      <c r="F37" s="504"/>
      <c r="G37" s="504"/>
      <c r="H37" s="505"/>
    </row>
    <row r="38" spans="1:8" ht="12.75">
      <c r="A38" s="29"/>
      <c r="B38" s="4"/>
      <c r="C38" s="3"/>
      <c r="D38" s="2"/>
      <c r="E38" s="4"/>
      <c r="F38" s="2"/>
      <c r="G38" s="2"/>
      <c r="H38" s="138"/>
    </row>
    <row r="39" spans="1:8" ht="19.5" customHeight="1">
      <c r="A39" s="193" t="s">
        <v>359</v>
      </c>
      <c r="B39" s="135">
        <v>185627</v>
      </c>
      <c r="C39" s="136">
        <v>9.6</v>
      </c>
      <c r="D39" s="137">
        <v>32444</v>
      </c>
      <c r="E39" s="137">
        <v>124632</v>
      </c>
      <c r="F39" s="137">
        <v>761</v>
      </c>
      <c r="G39" s="137">
        <v>3825</v>
      </c>
      <c r="H39" s="137">
        <v>120046</v>
      </c>
    </row>
    <row r="40" spans="1:8" ht="19.5" customHeight="1">
      <c r="A40" s="193" t="s">
        <v>167</v>
      </c>
      <c r="B40" s="135">
        <v>182894</v>
      </c>
      <c r="C40" s="136">
        <v>9.5</v>
      </c>
      <c r="D40" s="137">
        <v>2322</v>
      </c>
      <c r="E40" s="137">
        <v>176428</v>
      </c>
      <c r="F40" s="137">
        <v>209</v>
      </c>
      <c r="G40" s="137">
        <v>1403</v>
      </c>
      <c r="H40" s="137">
        <v>174816</v>
      </c>
    </row>
    <row r="41" spans="1:8" ht="19.5" customHeight="1">
      <c r="A41" s="30" t="s">
        <v>880</v>
      </c>
      <c r="B41" s="135">
        <v>153598</v>
      </c>
      <c r="C41" s="136">
        <v>7.9</v>
      </c>
      <c r="D41" s="137">
        <v>1427</v>
      </c>
      <c r="E41" s="137">
        <v>141737</v>
      </c>
      <c r="F41" s="137">
        <v>477</v>
      </c>
      <c r="G41" s="137">
        <v>5615</v>
      </c>
      <c r="H41" s="137">
        <v>135645</v>
      </c>
    </row>
    <row r="42" spans="1:8" ht="19.5" customHeight="1">
      <c r="A42" s="30" t="s">
        <v>383</v>
      </c>
      <c r="B42" s="135">
        <v>130626</v>
      </c>
      <c r="C42" s="136">
        <v>6.7</v>
      </c>
      <c r="D42" s="137">
        <v>9511</v>
      </c>
      <c r="E42" s="137">
        <v>99593</v>
      </c>
      <c r="F42" s="137">
        <v>956</v>
      </c>
      <c r="G42" s="137">
        <v>3045</v>
      </c>
      <c r="H42" s="137">
        <v>95591</v>
      </c>
    </row>
    <row r="43" spans="1:8" ht="19.5" customHeight="1">
      <c r="A43" s="30" t="s">
        <v>358</v>
      </c>
      <c r="B43" s="135">
        <v>128980</v>
      </c>
      <c r="C43" s="136">
        <v>6.7</v>
      </c>
      <c r="D43" s="137">
        <v>33860</v>
      </c>
      <c r="E43" s="137">
        <v>67303</v>
      </c>
      <c r="F43" s="137">
        <v>1715</v>
      </c>
      <c r="G43" s="137">
        <v>6615</v>
      </c>
      <c r="H43" s="137">
        <v>58974</v>
      </c>
    </row>
    <row r="44" spans="1:8" ht="19.5" customHeight="1">
      <c r="A44" s="30" t="s">
        <v>491</v>
      </c>
      <c r="B44" s="135">
        <v>118100</v>
      </c>
      <c r="C44" s="136">
        <v>6.1</v>
      </c>
      <c r="D44" s="137">
        <v>9419</v>
      </c>
      <c r="E44" s="137">
        <v>79339</v>
      </c>
      <c r="F44" s="137">
        <v>641</v>
      </c>
      <c r="G44" s="137">
        <v>2752</v>
      </c>
      <c r="H44" s="137">
        <v>75946</v>
      </c>
    </row>
    <row r="45" spans="1:8" ht="19.5" customHeight="1">
      <c r="A45" s="30" t="s">
        <v>384</v>
      </c>
      <c r="B45" s="135">
        <v>114201</v>
      </c>
      <c r="C45" s="136">
        <v>5.9</v>
      </c>
      <c r="D45" s="137">
        <v>5323</v>
      </c>
      <c r="E45" s="137">
        <v>85940</v>
      </c>
      <c r="F45" s="137">
        <v>3329</v>
      </c>
      <c r="G45" s="137">
        <v>15123</v>
      </c>
      <c r="H45" s="137">
        <v>67488</v>
      </c>
    </row>
    <row r="46" spans="1:8" ht="19.5" customHeight="1">
      <c r="A46" s="30" t="s">
        <v>357</v>
      </c>
      <c r="B46" s="135">
        <v>107496</v>
      </c>
      <c r="C46" s="136">
        <v>5.6</v>
      </c>
      <c r="D46" s="137">
        <v>14516</v>
      </c>
      <c r="E46" s="137">
        <v>71662</v>
      </c>
      <c r="F46" s="137">
        <v>950</v>
      </c>
      <c r="G46" s="137">
        <v>1591</v>
      </c>
      <c r="H46" s="137">
        <v>69121</v>
      </c>
    </row>
    <row r="47" spans="1:8" ht="19.5" customHeight="1">
      <c r="A47" s="30" t="s">
        <v>363</v>
      </c>
      <c r="B47" s="135">
        <v>101066</v>
      </c>
      <c r="C47" s="136">
        <v>5.2</v>
      </c>
      <c r="D47" s="137">
        <v>26273</v>
      </c>
      <c r="E47" s="137">
        <v>67464</v>
      </c>
      <c r="F47" s="137">
        <v>2</v>
      </c>
      <c r="G47" s="137">
        <v>699</v>
      </c>
      <c r="H47" s="137">
        <v>66763</v>
      </c>
    </row>
    <row r="48" spans="1:8" ht="19.5" customHeight="1">
      <c r="A48" s="30" t="s">
        <v>368</v>
      </c>
      <c r="B48" s="135">
        <v>95841</v>
      </c>
      <c r="C48" s="136">
        <v>5</v>
      </c>
      <c r="D48" s="137">
        <v>16050</v>
      </c>
      <c r="E48" s="137">
        <v>65150</v>
      </c>
      <c r="F48" s="120">
        <v>1316</v>
      </c>
      <c r="G48" s="137">
        <v>2433</v>
      </c>
      <c r="H48" s="137">
        <v>61401</v>
      </c>
    </row>
    <row r="49" spans="1:8" ht="19.5" customHeight="1">
      <c r="A49" s="30" t="s">
        <v>452</v>
      </c>
      <c r="B49" s="135">
        <v>57149</v>
      </c>
      <c r="C49" s="136">
        <v>3</v>
      </c>
      <c r="D49" s="137">
        <v>97</v>
      </c>
      <c r="E49" s="137">
        <v>50186</v>
      </c>
      <c r="F49" s="137">
        <v>556</v>
      </c>
      <c r="G49" s="137">
        <v>2134</v>
      </c>
      <c r="H49" s="137">
        <v>47496</v>
      </c>
    </row>
    <row r="50" spans="1:8" ht="19.5" customHeight="1">
      <c r="A50" s="30" t="s">
        <v>386</v>
      </c>
      <c r="B50" s="135">
        <v>45634</v>
      </c>
      <c r="C50" s="136">
        <v>2.4</v>
      </c>
      <c r="D50" s="137">
        <v>8741</v>
      </c>
      <c r="E50" s="137">
        <v>26034</v>
      </c>
      <c r="F50" s="137">
        <v>26</v>
      </c>
      <c r="G50" s="137">
        <v>212</v>
      </c>
      <c r="H50" s="137">
        <v>25796</v>
      </c>
    </row>
    <row r="51" spans="1:8" ht="19.5" customHeight="1">
      <c r="A51" s="30" t="s">
        <v>963</v>
      </c>
      <c r="B51" s="135">
        <v>39101</v>
      </c>
      <c r="C51" s="136">
        <v>2</v>
      </c>
      <c r="D51" s="137">
        <v>71</v>
      </c>
      <c r="E51" s="137">
        <v>36973</v>
      </c>
      <c r="F51" s="137">
        <v>28</v>
      </c>
      <c r="G51" s="137">
        <v>37</v>
      </c>
      <c r="H51" s="137">
        <v>36908</v>
      </c>
    </row>
    <row r="52" spans="1:8" ht="19.5" customHeight="1">
      <c r="A52" s="30" t="s">
        <v>170</v>
      </c>
      <c r="B52" s="135">
        <v>37648</v>
      </c>
      <c r="C52" s="136">
        <v>1.9</v>
      </c>
      <c r="D52" s="120">
        <v>0</v>
      </c>
      <c r="E52" s="137">
        <v>33051</v>
      </c>
      <c r="F52" s="137">
        <v>263</v>
      </c>
      <c r="G52" s="137">
        <v>33</v>
      </c>
      <c r="H52" s="137">
        <v>32755</v>
      </c>
    </row>
    <row r="53" spans="1:8" ht="19.5" customHeight="1">
      <c r="A53" s="30" t="s">
        <v>385</v>
      </c>
      <c r="B53" s="135">
        <v>37353</v>
      </c>
      <c r="C53" s="136">
        <v>1.9</v>
      </c>
      <c r="D53" s="137">
        <v>473</v>
      </c>
      <c r="E53" s="137">
        <v>30493</v>
      </c>
      <c r="F53" s="137" t="s">
        <v>8</v>
      </c>
      <c r="G53" s="137">
        <v>1241</v>
      </c>
      <c r="H53" s="137">
        <v>29252</v>
      </c>
    </row>
    <row r="54" spans="1:8" ht="12.75">
      <c r="A54" s="1"/>
      <c r="B54" s="4"/>
      <c r="C54" s="31"/>
      <c r="D54" s="4"/>
      <c r="E54" s="4"/>
      <c r="F54" s="4"/>
      <c r="G54" s="4"/>
      <c r="H54" s="40"/>
    </row>
    <row r="55" spans="1:8" ht="12.75">
      <c r="A55" t="s">
        <v>874</v>
      </c>
      <c r="H55" s="39"/>
    </row>
    <row r="56" spans="1:8" ht="31.5" customHeight="1">
      <c r="A56" s="444" t="s">
        <v>686</v>
      </c>
      <c r="B56" s="444"/>
      <c r="C56" s="444"/>
      <c r="D56" s="444"/>
      <c r="E56" s="444"/>
      <c r="F56" s="444"/>
      <c r="G56" s="444"/>
      <c r="H56" s="444"/>
    </row>
  </sheetData>
  <sheetProtection/>
  <mergeCells count="29">
    <mergeCell ref="D37:H37"/>
    <mergeCell ref="A2:H2"/>
    <mergeCell ref="A31:H31"/>
    <mergeCell ref="A33:A37"/>
    <mergeCell ref="B33:C34"/>
    <mergeCell ref="D33:D36"/>
    <mergeCell ref="E33:H33"/>
    <mergeCell ref="E34:E36"/>
    <mergeCell ref="F34:H34"/>
    <mergeCell ref="A30:H30"/>
    <mergeCell ref="B35:B36"/>
    <mergeCell ref="C35:C36"/>
    <mergeCell ref="F35:F36"/>
    <mergeCell ref="G35:G36"/>
    <mergeCell ref="H35:H36"/>
    <mergeCell ref="F6:F7"/>
    <mergeCell ref="G6:G7"/>
    <mergeCell ref="H6:H7"/>
    <mergeCell ref="D8:H8"/>
    <mergeCell ref="A56:H56"/>
    <mergeCell ref="A1:H1"/>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H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490" t="s">
        <v>1212</v>
      </c>
      <c r="B1" s="490"/>
      <c r="C1" s="490"/>
      <c r="D1" s="490"/>
      <c r="E1" s="490"/>
      <c r="F1" s="490"/>
      <c r="G1" s="490"/>
      <c r="H1" s="490"/>
    </row>
    <row r="2" spans="1:8" ht="17.25">
      <c r="A2" s="490" t="s">
        <v>768</v>
      </c>
      <c r="B2" s="490"/>
      <c r="C2" s="490"/>
      <c r="D2" s="490"/>
      <c r="E2" s="490"/>
      <c r="F2" s="490"/>
      <c r="G2" s="490"/>
      <c r="H2" s="490"/>
    </row>
    <row r="3" spans="1:8" ht="15" customHeight="1">
      <c r="A3" s="26"/>
      <c r="B3" s="26"/>
      <c r="C3" s="46"/>
      <c r="D3" s="46"/>
      <c r="E3" s="26"/>
      <c r="F3" s="45"/>
      <c r="G3" s="26"/>
      <c r="H3" s="26"/>
    </row>
    <row r="4" spans="1:8" s="22" customFormat="1" ht="15" customHeight="1">
      <c r="A4" s="491" t="s">
        <v>1156</v>
      </c>
      <c r="B4" s="494" t="s">
        <v>1007</v>
      </c>
      <c r="C4" s="495"/>
      <c r="D4" s="498" t="s">
        <v>526</v>
      </c>
      <c r="E4" s="499" t="s">
        <v>202</v>
      </c>
      <c r="F4" s="499"/>
      <c r="G4" s="499"/>
      <c r="H4" s="500"/>
    </row>
    <row r="5" spans="1:8" s="22" customFormat="1" ht="15" customHeight="1">
      <c r="A5" s="492"/>
      <c r="B5" s="496"/>
      <c r="C5" s="497"/>
      <c r="D5" s="497"/>
      <c r="E5" s="497" t="s">
        <v>482</v>
      </c>
      <c r="F5" s="501" t="s">
        <v>489</v>
      </c>
      <c r="G5" s="501"/>
      <c r="H5" s="502"/>
    </row>
    <row r="6" spans="1:8" ht="12.75">
      <c r="A6" s="492"/>
      <c r="B6" s="496" t="s">
        <v>478</v>
      </c>
      <c r="C6" s="497" t="s">
        <v>936</v>
      </c>
      <c r="D6" s="497"/>
      <c r="E6" s="497"/>
      <c r="F6" s="497" t="s">
        <v>203</v>
      </c>
      <c r="G6" s="497" t="s">
        <v>204</v>
      </c>
      <c r="H6" s="503" t="s">
        <v>205</v>
      </c>
    </row>
    <row r="7" spans="1:8" ht="12.75">
      <c r="A7" s="492"/>
      <c r="B7" s="496"/>
      <c r="C7" s="497"/>
      <c r="D7" s="497"/>
      <c r="E7" s="497"/>
      <c r="F7" s="497"/>
      <c r="G7" s="497"/>
      <c r="H7" s="503"/>
    </row>
    <row r="8" spans="1:8" s="22" customFormat="1" ht="15" customHeight="1">
      <c r="A8" s="493"/>
      <c r="B8" s="116" t="s">
        <v>479</v>
      </c>
      <c r="C8" s="117" t="s">
        <v>488</v>
      </c>
      <c r="D8" s="504" t="s">
        <v>479</v>
      </c>
      <c r="E8" s="504"/>
      <c r="F8" s="504"/>
      <c r="G8" s="504"/>
      <c r="H8" s="505"/>
    </row>
    <row r="9" spans="1:8" ht="12.75">
      <c r="A9" s="29"/>
      <c r="B9" s="4"/>
      <c r="C9" s="3"/>
      <c r="D9" s="2"/>
      <c r="E9" s="4"/>
      <c r="F9" s="2"/>
      <c r="G9" s="2"/>
      <c r="H9" s="2"/>
    </row>
    <row r="10" spans="1:8" ht="19.5" customHeight="1">
      <c r="A10" s="30" t="s">
        <v>1051</v>
      </c>
      <c r="B10" s="120">
        <v>990645</v>
      </c>
      <c r="C10" s="69">
        <v>7.8</v>
      </c>
      <c r="D10" s="120">
        <v>103050</v>
      </c>
      <c r="E10" s="120">
        <v>836645</v>
      </c>
      <c r="F10" s="120">
        <v>1296</v>
      </c>
      <c r="G10" s="120">
        <v>47171</v>
      </c>
      <c r="H10" s="120">
        <v>788178</v>
      </c>
    </row>
    <row r="11" spans="1:8" ht="19.5" customHeight="1">
      <c r="A11" s="30" t="s">
        <v>508</v>
      </c>
      <c r="B11" s="120">
        <v>944947</v>
      </c>
      <c r="C11" s="69">
        <v>7.5</v>
      </c>
      <c r="D11" s="120">
        <v>57532</v>
      </c>
      <c r="E11" s="120">
        <v>850440</v>
      </c>
      <c r="F11" s="120">
        <v>2165</v>
      </c>
      <c r="G11" s="120">
        <v>15249</v>
      </c>
      <c r="H11" s="120">
        <v>833027</v>
      </c>
    </row>
    <row r="12" spans="1:8" ht="19.5" customHeight="1">
      <c r="A12" s="30" t="s">
        <v>1055</v>
      </c>
      <c r="B12" s="120">
        <v>815232</v>
      </c>
      <c r="C12" s="69">
        <v>6.4</v>
      </c>
      <c r="D12" s="120">
        <v>27525</v>
      </c>
      <c r="E12" s="120">
        <v>787436</v>
      </c>
      <c r="F12" s="120">
        <v>7770</v>
      </c>
      <c r="G12" s="120">
        <v>22143</v>
      </c>
      <c r="H12" s="120">
        <v>757522</v>
      </c>
    </row>
    <row r="13" spans="1:8" ht="19.5" customHeight="1">
      <c r="A13" s="30" t="s">
        <v>1054</v>
      </c>
      <c r="B13" s="120">
        <v>718860</v>
      </c>
      <c r="C13" s="69">
        <v>5.7</v>
      </c>
      <c r="D13" s="120">
        <v>35600</v>
      </c>
      <c r="E13" s="120">
        <v>630046</v>
      </c>
      <c r="F13" s="120">
        <v>938</v>
      </c>
      <c r="G13" s="120">
        <v>15798</v>
      </c>
      <c r="H13" s="120">
        <v>613310</v>
      </c>
    </row>
    <row r="14" spans="1:8" ht="19.5" customHeight="1">
      <c r="A14" s="30" t="s">
        <v>1053</v>
      </c>
      <c r="B14" s="120">
        <v>707299</v>
      </c>
      <c r="C14" s="69">
        <v>5.6</v>
      </c>
      <c r="D14" s="120">
        <v>44916</v>
      </c>
      <c r="E14" s="120">
        <v>587058</v>
      </c>
      <c r="F14" s="120">
        <v>2516</v>
      </c>
      <c r="G14" s="120">
        <v>40614</v>
      </c>
      <c r="H14" s="120">
        <v>543929</v>
      </c>
    </row>
    <row r="15" spans="1:8" ht="19.5" customHeight="1">
      <c r="A15" s="30" t="s">
        <v>1052</v>
      </c>
      <c r="B15" s="120">
        <v>704612</v>
      </c>
      <c r="C15" s="69">
        <v>5.6</v>
      </c>
      <c r="D15" s="120">
        <v>75693</v>
      </c>
      <c r="E15" s="120">
        <v>591908</v>
      </c>
      <c r="F15" s="120">
        <v>8296</v>
      </c>
      <c r="G15" s="120">
        <v>96673</v>
      </c>
      <c r="H15" s="120">
        <v>486939</v>
      </c>
    </row>
    <row r="16" spans="1:8" ht="19.5" customHeight="1">
      <c r="A16" s="30" t="s">
        <v>1056</v>
      </c>
      <c r="B16" s="120">
        <v>609824</v>
      </c>
      <c r="C16" s="69">
        <v>4.8</v>
      </c>
      <c r="D16" s="120">
        <v>38998</v>
      </c>
      <c r="E16" s="120">
        <v>532943</v>
      </c>
      <c r="F16" s="120">
        <v>1839</v>
      </c>
      <c r="G16" s="120">
        <v>36082</v>
      </c>
      <c r="H16" s="120">
        <v>495022</v>
      </c>
    </row>
    <row r="17" spans="1:8" ht="19.5" customHeight="1">
      <c r="A17" s="30" t="s">
        <v>1188</v>
      </c>
      <c r="B17" s="120">
        <v>586571</v>
      </c>
      <c r="C17" s="69">
        <v>4.6</v>
      </c>
      <c r="D17" s="120">
        <v>3337</v>
      </c>
      <c r="E17" s="120">
        <v>583195</v>
      </c>
      <c r="F17" s="120">
        <v>1452</v>
      </c>
      <c r="G17" s="120">
        <v>28152</v>
      </c>
      <c r="H17" s="120">
        <v>553591</v>
      </c>
    </row>
    <row r="18" spans="1:8" ht="19.5" customHeight="1">
      <c r="A18" s="30" t="s">
        <v>1057</v>
      </c>
      <c r="B18" s="120">
        <v>572686</v>
      </c>
      <c r="C18" s="69">
        <v>4.5</v>
      </c>
      <c r="D18" s="120">
        <v>76696</v>
      </c>
      <c r="E18" s="120">
        <v>448958</v>
      </c>
      <c r="F18" s="120">
        <v>4185</v>
      </c>
      <c r="G18" s="120">
        <v>22565</v>
      </c>
      <c r="H18" s="120">
        <v>422208</v>
      </c>
    </row>
    <row r="19" spans="1:8" ht="19.5" customHeight="1">
      <c r="A19" s="30" t="s">
        <v>1060</v>
      </c>
      <c r="B19" s="120">
        <v>567000</v>
      </c>
      <c r="C19" s="69">
        <v>4.5</v>
      </c>
      <c r="D19" s="120">
        <v>13083</v>
      </c>
      <c r="E19" s="120">
        <v>534717</v>
      </c>
      <c r="F19" s="120">
        <v>511</v>
      </c>
      <c r="G19" s="120">
        <v>5592</v>
      </c>
      <c r="H19" s="120">
        <v>528614</v>
      </c>
    </row>
    <row r="20" spans="1:8" ht="19.5" customHeight="1">
      <c r="A20" s="30" t="s">
        <v>1061</v>
      </c>
      <c r="B20" s="120">
        <v>518979</v>
      </c>
      <c r="C20" s="69">
        <v>4.1</v>
      </c>
      <c r="D20" s="120">
        <v>25195</v>
      </c>
      <c r="E20" s="120">
        <v>478722</v>
      </c>
      <c r="F20" s="120">
        <v>50</v>
      </c>
      <c r="G20" s="120">
        <v>4563</v>
      </c>
      <c r="H20" s="120">
        <v>474110</v>
      </c>
    </row>
    <row r="21" spans="1:8" ht="19.5" customHeight="1">
      <c r="A21" s="30" t="s">
        <v>490</v>
      </c>
      <c r="B21" s="120">
        <v>421224</v>
      </c>
      <c r="C21" s="69">
        <v>3.3</v>
      </c>
      <c r="D21" s="120">
        <v>10910</v>
      </c>
      <c r="E21" s="120">
        <v>410315</v>
      </c>
      <c r="F21" s="120">
        <v>19261</v>
      </c>
      <c r="G21" s="120">
        <v>10832</v>
      </c>
      <c r="H21" s="120">
        <v>380222</v>
      </c>
    </row>
    <row r="22" spans="1:8" ht="19.5" customHeight="1">
      <c r="A22" s="30" t="s">
        <v>1059</v>
      </c>
      <c r="B22" s="120">
        <v>414703</v>
      </c>
      <c r="C22" s="69">
        <v>3.3</v>
      </c>
      <c r="D22" s="120">
        <v>14802</v>
      </c>
      <c r="E22" s="120">
        <v>399604</v>
      </c>
      <c r="F22" s="120">
        <v>4813</v>
      </c>
      <c r="G22" s="120">
        <v>12742</v>
      </c>
      <c r="H22" s="120">
        <v>382049</v>
      </c>
    </row>
    <row r="23" spans="1:8" ht="19.5" customHeight="1">
      <c r="A23" s="30" t="s">
        <v>1058</v>
      </c>
      <c r="B23" s="120">
        <v>400671</v>
      </c>
      <c r="C23" s="69">
        <v>3.2</v>
      </c>
      <c r="D23" s="120">
        <v>40500</v>
      </c>
      <c r="E23" s="120">
        <v>339212</v>
      </c>
      <c r="F23" s="120">
        <v>3908</v>
      </c>
      <c r="G23" s="120">
        <v>42841</v>
      </c>
      <c r="H23" s="120">
        <v>292464</v>
      </c>
    </row>
    <row r="24" spans="1:8" ht="19.5" customHeight="1">
      <c r="A24" s="30" t="s">
        <v>1062</v>
      </c>
      <c r="B24" s="120">
        <v>247245</v>
      </c>
      <c r="C24" s="69">
        <v>2</v>
      </c>
      <c r="D24" s="120">
        <v>6400</v>
      </c>
      <c r="E24" s="120">
        <v>225479</v>
      </c>
      <c r="F24" s="120">
        <v>7</v>
      </c>
      <c r="G24" s="120">
        <v>14238</v>
      </c>
      <c r="H24" s="120">
        <v>211235</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490" t="s">
        <v>1213</v>
      </c>
      <c r="B30" s="490"/>
      <c r="C30" s="490"/>
      <c r="D30" s="490"/>
      <c r="E30" s="490"/>
      <c r="F30" s="490"/>
      <c r="G30" s="490"/>
      <c r="H30" s="490"/>
    </row>
    <row r="31" spans="1:8" ht="17.25">
      <c r="A31" s="490" t="s">
        <v>768</v>
      </c>
      <c r="B31" s="490"/>
      <c r="C31" s="490"/>
      <c r="D31" s="490"/>
      <c r="E31" s="490"/>
      <c r="F31" s="490"/>
      <c r="G31" s="490"/>
      <c r="H31" s="490"/>
    </row>
    <row r="32" spans="1:8" ht="15" customHeight="1">
      <c r="A32" s="26"/>
      <c r="B32" s="26"/>
      <c r="C32" s="46"/>
      <c r="D32" s="46"/>
      <c r="E32" s="26"/>
      <c r="F32" s="45"/>
      <c r="G32" s="26"/>
      <c r="H32" s="26"/>
    </row>
    <row r="33" spans="1:8" s="22" customFormat="1" ht="15" customHeight="1">
      <c r="A33" s="491" t="s">
        <v>1157</v>
      </c>
      <c r="B33" s="494" t="s">
        <v>1009</v>
      </c>
      <c r="C33" s="495"/>
      <c r="D33" s="498" t="s">
        <v>526</v>
      </c>
      <c r="E33" s="499" t="s">
        <v>202</v>
      </c>
      <c r="F33" s="499"/>
      <c r="G33" s="499"/>
      <c r="H33" s="500"/>
    </row>
    <row r="34" spans="1:8" s="22" customFormat="1" ht="15" customHeight="1">
      <c r="A34" s="492"/>
      <c r="B34" s="496"/>
      <c r="C34" s="497"/>
      <c r="D34" s="497"/>
      <c r="E34" s="497" t="s">
        <v>482</v>
      </c>
      <c r="F34" s="501" t="s">
        <v>489</v>
      </c>
      <c r="G34" s="501"/>
      <c r="H34" s="502"/>
    </row>
    <row r="35" spans="1:8" ht="12.75">
      <c r="A35" s="492"/>
      <c r="B35" s="496" t="s">
        <v>478</v>
      </c>
      <c r="C35" s="497" t="s">
        <v>936</v>
      </c>
      <c r="D35" s="497"/>
      <c r="E35" s="497"/>
      <c r="F35" s="497" t="s">
        <v>203</v>
      </c>
      <c r="G35" s="497" t="s">
        <v>204</v>
      </c>
      <c r="H35" s="503" t="s">
        <v>205</v>
      </c>
    </row>
    <row r="36" spans="1:8" ht="12.75">
      <c r="A36" s="492"/>
      <c r="B36" s="496"/>
      <c r="C36" s="497"/>
      <c r="D36" s="497"/>
      <c r="E36" s="497"/>
      <c r="F36" s="497"/>
      <c r="G36" s="497"/>
      <c r="H36" s="503"/>
    </row>
    <row r="37" spans="1:8" s="22" customFormat="1" ht="15" customHeight="1">
      <c r="A37" s="493"/>
      <c r="B37" s="116" t="s">
        <v>479</v>
      </c>
      <c r="C37" s="117" t="s">
        <v>488</v>
      </c>
      <c r="D37" s="504" t="s">
        <v>479</v>
      </c>
      <c r="E37" s="504"/>
      <c r="F37" s="504"/>
      <c r="G37" s="504"/>
      <c r="H37" s="505"/>
    </row>
    <row r="38" spans="1:8" ht="12.75">
      <c r="A38" s="29"/>
      <c r="B38" s="4"/>
      <c r="C38" s="3"/>
      <c r="D38" s="2"/>
      <c r="E38" s="4"/>
      <c r="F38" s="2"/>
      <c r="G38" s="2"/>
      <c r="H38" s="138"/>
    </row>
    <row r="39" spans="1:8" ht="19.5" customHeight="1">
      <c r="A39" s="30" t="s">
        <v>1188</v>
      </c>
      <c r="B39" s="120">
        <v>798023</v>
      </c>
      <c r="C39" s="69">
        <v>9.8</v>
      </c>
      <c r="D39" s="120">
        <v>13579</v>
      </c>
      <c r="E39" s="120">
        <v>771219</v>
      </c>
      <c r="F39" s="120">
        <v>473</v>
      </c>
      <c r="G39" s="120">
        <v>7170</v>
      </c>
      <c r="H39" s="120">
        <v>763575</v>
      </c>
    </row>
    <row r="40" spans="1:8" ht="19.5" customHeight="1">
      <c r="A40" s="30" t="s">
        <v>1052</v>
      </c>
      <c r="B40" s="120">
        <v>696335</v>
      </c>
      <c r="C40" s="69">
        <v>8.5</v>
      </c>
      <c r="D40" s="120">
        <v>112717</v>
      </c>
      <c r="E40" s="120">
        <v>502474</v>
      </c>
      <c r="F40" s="120">
        <v>10033</v>
      </c>
      <c r="G40" s="120">
        <v>19261</v>
      </c>
      <c r="H40" s="120">
        <v>473179</v>
      </c>
    </row>
    <row r="41" spans="1:8" ht="19.5" customHeight="1">
      <c r="A41" s="30" t="s">
        <v>508</v>
      </c>
      <c r="B41" s="120">
        <v>625050</v>
      </c>
      <c r="C41" s="69">
        <v>7.7</v>
      </c>
      <c r="D41" s="120">
        <v>3953</v>
      </c>
      <c r="E41" s="120">
        <v>592274</v>
      </c>
      <c r="F41" s="120">
        <v>2129</v>
      </c>
      <c r="G41" s="120">
        <v>23804</v>
      </c>
      <c r="H41" s="120">
        <v>566341</v>
      </c>
    </row>
    <row r="42" spans="1:8" ht="19.5" customHeight="1">
      <c r="A42" s="30" t="s">
        <v>1057</v>
      </c>
      <c r="B42" s="120">
        <v>528303</v>
      </c>
      <c r="C42" s="69">
        <v>6.5</v>
      </c>
      <c r="D42" s="120">
        <v>129925</v>
      </c>
      <c r="E42" s="120">
        <v>315620</v>
      </c>
      <c r="F42" s="120">
        <v>6654</v>
      </c>
      <c r="G42" s="120">
        <v>56110</v>
      </c>
      <c r="H42" s="120">
        <v>252857</v>
      </c>
    </row>
    <row r="43" spans="1:8" ht="19.5" customHeight="1">
      <c r="A43" s="30" t="s">
        <v>1056</v>
      </c>
      <c r="B43" s="120">
        <v>519312</v>
      </c>
      <c r="C43" s="69">
        <v>6.4</v>
      </c>
      <c r="D43" s="120">
        <v>35071</v>
      </c>
      <c r="E43" s="120">
        <v>424597</v>
      </c>
      <c r="F43" s="120">
        <v>5420</v>
      </c>
      <c r="G43" s="120">
        <v>15413</v>
      </c>
      <c r="H43" s="120">
        <v>403765</v>
      </c>
    </row>
    <row r="44" spans="1:8" ht="19.5" customHeight="1">
      <c r="A44" s="30" t="s">
        <v>1053</v>
      </c>
      <c r="B44" s="120">
        <v>500559</v>
      </c>
      <c r="C44" s="69">
        <v>6.1</v>
      </c>
      <c r="D44" s="120">
        <v>38145</v>
      </c>
      <c r="E44" s="120">
        <v>370851</v>
      </c>
      <c r="F44" s="120">
        <v>2557</v>
      </c>
      <c r="G44" s="120">
        <v>16225</v>
      </c>
      <c r="H44" s="120">
        <v>352069</v>
      </c>
    </row>
    <row r="45" spans="1:8" ht="19.5" customHeight="1">
      <c r="A45" s="30" t="s">
        <v>1054</v>
      </c>
      <c r="B45" s="120">
        <v>485168</v>
      </c>
      <c r="C45" s="69">
        <v>5.9</v>
      </c>
      <c r="D45" s="120">
        <v>26911</v>
      </c>
      <c r="E45" s="120">
        <v>393169</v>
      </c>
      <c r="F45" s="120">
        <v>14513</v>
      </c>
      <c r="G45" s="120">
        <v>73570</v>
      </c>
      <c r="H45" s="120">
        <v>305086</v>
      </c>
    </row>
    <row r="46" spans="1:8" ht="19.5" customHeight="1">
      <c r="A46" s="30" t="s">
        <v>1051</v>
      </c>
      <c r="B46" s="120">
        <v>435208</v>
      </c>
      <c r="C46" s="69">
        <v>5.3</v>
      </c>
      <c r="D46" s="120">
        <v>58580</v>
      </c>
      <c r="E46" s="120">
        <v>316439</v>
      </c>
      <c r="F46" s="120">
        <v>6510</v>
      </c>
      <c r="G46" s="120">
        <v>10712</v>
      </c>
      <c r="H46" s="120">
        <v>299218</v>
      </c>
    </row>
    <row r="47" spans="1:8" ht="19.5" customHeight="1">
      <c r="A47" s="30" t="s">
        <v>1061</v>
      </c>
      <c r="B47" s="120">
        <v>406284</v>
      </c>
      <c r="C47" s="69">
        <v>5</v>
      </c>
      <c r="D47" s="120">
        <v>93974</v>
      </c>
      <c r="E47" s="120">
        <v>292074</v>
      </c>
      <c r="F47" s="120">
        <v>183</v>
      </c>
      <c r="G47" s="120">
        <v>6972</v>
      </c>
      <c r="H47" s="120">
        <v>284919</v>
      </c>
    </row>
    <row r="48" spans="1:8" ht="19.5" customHeight="1">
      <c r="A48" s="30" t="s">
        <v>1058</v>
      </c>
      <c r="B48" s="120">
        <v>389430</v>
      </c>
      <c r="C48" s="69">
        <v>4.8</v>
      </c>
      <c r="D48" s="120">
        <v>60334</v>
      </c>
      <c r="E48" s="120">
        <v>287309</v>
      </c>
      <c r="F48" s="120">
        <v>4257</v>
      </c>
      <c r="G48" s="120">
        <v>13317</v>
      </c>
      <c r="H48" s="120">
        <v>269735</v>
      </c>
    </row>
    <row r="49" spans="1:8" ht="19.5" customHeight="1">
      <c r="A49" s="30" t="s">
        <v>1055</v>
      </c>
      <c r="B49" s="120">
        <v>268198</v>
      </c>
      <c r="C49" s="69">
        <v>3.3</v>
      </c>
      <c r="D49" s="120">
        <v>369</v>
      </c>
      <c r="E49" s="120">
        <v>241079</v>
      </c>
      <c r="F49" s="120">
        <v>3061</v>
      </c>
      <c r="G49" s="120">
        <v>9442</v>
      </c>
      <c r="H49" s="120">
        <v>228576</v>
      </c>
    </row>
    <row r="50" spans="1:8" ht="19.5" customHeight="1">
      <c r="A50" s="30" t="s">
        <v>490</v>
      </c>
      <c r="B50" s="120">
        <v>242034</v>
      </c>
      <c r="C50" s="69">
        <v>3</v>
      </c>
      <c r="D50" s="120">
        <v>66</v>
      </c>
      <c r="E50" s="120">
        <v>239794</v>
      </c>
      <c r="F50" s="120">
        <v>157025</v>
      </c>
      <c r="G50" s="120">
        <v>44370</v>
      </c>
      <c r="H50" s="120">
        <v>38400</v>
      </c>
    </row>
    <row r="51" spans="1:8" ht="19.5" customHeight="1">
      <c r="A51" s="30" t="s">
        <v>1063</v>
      </c>
      <c r="B51" s="120">
        <v>177686</v>
      </c>
      <c r="C51" s="69">
        <v>2.2</v>
      </c>
      <c r="D51" s="120">
        <v>1</v>
      </c>
      <c r="E51" s="120">
        <v>163897</v>
      </c>
      <c r="F51" s="120">
        <v>3653</v>
      </c>
      <c r="G51" s="120">
        <v>124</v>
      </c>
      <c r="H51" s="120">
        <v>160120</v>
      </c>
    </row>
    <row r="52" spans="1:8" ht="19.5" customHeight="1">
      <c r="A52" s="30" t="s">
        <v>1060</v>
      </c>
      <c r="B52" s="120">
        <v>171188</v>
      </c>
      <c r="C52" s="69">
        <v>2.1</v>
      </c>
      <c r="D52" s="120">
        <v>17732</v>
      </c>
      <c r="E52" s="120">
        <v>122417</v>
      </c>
      <c r="F52" s="120">
        <v>323</v>
      </c>
      <c r="G52" s="120">
        <v>3207</v>
      </c>
      <c r="H52" s="120">
        <v>118886</v>
      </c>
    </row>
    <row r="53" spans="1:8" ht="19.5" customHeight="1">
      <c r="A53" s="30" t="s">
        <v>1062</v>
      </c>
      <c r="B53" s="120">
        <v>149600</v>
      </c>
      <c r="C53" s="69">
        <v>1.8</v>
      </c>
      <c r="D53" s="120">
        <v>1305</v>
      </c>
      <c r="E53" s="120">
        <v>130192</v>
      </c>
      <c r="F53" s="120">
        <v>10</v>
      </c>
      <c r="G53" s="120">
        <v>6280</v>
      </c>
      <c r="H53" s="120">
        <v>123902</v>
      </c>
    </row>
    <row r="54" spans="1:8" ht="12.75">
      <c r="A54" s="1"/>
      <c r="B54" s="4"/>
      <c r="C54" s="31"/>
      <c r="D54" s="4"/>
      <c r="E54" s="4"/>
      <c r="F54" s="4"/>
      <c r="G54" s="4"/>
      <c r="H54" s="40"/>
    </row>
    <row r="55" spans="1:8" ht="12.75">
      <c r="A55" t="s">
        <v>874</v>
      </c>
      <c r="H55" s="39"/>
    </row>
    <row r="56" spans="1:8" ht="31.5" customHeight="1">
      <c r="A56" s="444" t="s">
        <v>686</v>
      </c>
      <c r="B56" s="444"/>
      <c r="C56" s="444"/>
      <c r="D56" s="444"/>
      <c r="E56" s="444"/>
      <c r="F56" s="444"/>
      <c r="G56" s="444"/>
      <c r="H56" s="444"/>
    </row>
    <row r="59" ht="11.25" customHeight="1"/>
  </sheetData>
  <sheetProtection/>
  <mergeCells count="29">
    <mergeCell ref="A1:H1"/>
    <mergeCell ref="A2:H2"/>
    <mergeCell ref="A4:A8"/>
    <mergeCell ref="B4:C5"/>
    <mergeCell ref="D4:D7"/>
    <mergeCell ref="E4:H4"/>
    <mergeCell ref="E5:E7"/>
    <mergeCell ref="F5:H5"/>
    <mergeCell ref="B6:B7"/>
    <mergeCell ref="C6:C7"/>
    <mergeCell ref="H6:H7"/>
    <mergeCell ref="D8:H8"/>
    <mergeCell ref="F35:F36"/>
    <mergeCell ref="G35:G36"/>
    <mergeCell ref="H35:H36"/>
    <mergeCell ref="B35:B36"/>
    <mergeCell ref="C35:C36"/>
    <mergeCell ref="F6:F7"/>
    <mergeCell ref="G6:G7"/>
    <mergeCell ref="A56:H56"/>
    <mergeCell ref="D37:H37"/>
    <mergeCell ref="A30:H30"/>
    <mergeCell ref="A31:H31"/>
    <mergeCell ref="A33:A37"/>
    <mergeCell ref="B33:C34"/>
    <mergeCell ref="D33:D36"/>
    <mergeCell ref="E33:H33"/>
    <mergeCell ref="E34:E36"/>
    <mergeCell ref="F34:H34"/>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3"/>
  <sheetViews>
    <sheetView workbookViewId="0" topLeftCell="A1">
      <selection activeCell="A2" sqref="A2"/>
    </sheetView>
  </sheetViews>
  <sheetFormatPr defaultColWidth="11.421875" defaultRowHeight="12.75"/>
  <cols>
    <col min="1" max="1" width="21.140625" style="216" customWidth="1"/>
    <col min="2" max="3" width="12.00390625" style="216" customWidth="1"/>
    <col min="4" max="4" width="12.28125" style="216" customWidth="1"/>
    <col min="5" max="6" width="11.28125" style="216" customWidth="1"/>
    <col min="7" max="7" width="12.00390625" style="216" customWidth="1"/>
    <col min="8" max="8" width="12.57421875" style="216" hidden="1" customWidth="1"/>
    <col min="9" max="9" width="3.140625" style="216" customWidth="1"/>
    <col min="10" max="16384" width="11.421875" style="216" customWidth="1"/>
  </cols>
  <sheetData>
    <row r="1" spans="1:8" ht="13.5">
      <c r="A1" s="515" t="s">
        <v>1119</v>
      </c>
      <c r="B1" s="515"/>
      <c r="C1" s="515"/>
      <c r="D1" s="515"/>
      <c r="E1" s="515"/>
      <c r="F1" s="515"/>
      <c r="G1" s="515"/>
      <c r="H1" s="215"/>
    </row>
    <row r="2" spans="1:8" ht="11.25">
      <c r="A2" s="217"/>
      <c r="B2" s="218"/>
      <c r="C2" s="219"/>
      <c r="D2" s="220"/>
      <c r="E2" s="218"/>
      <c r="F2" s="220"/>
      <c r="G2" s="220"/>
      <c r="H2" s="215"/>
    </row>
    <row r="3" spans="1:8" s="222" customFormat="1" ht="15" customHeight="1">
      <c r="A3" s="516" t="s">
        <v>484</v>
      </c>
      <c r="B3" s="519" t="s">
        <v>1190</v>
      </c>
      <c r="C3" s="520"/>
      <c r="D3" s="520"/>
      <c r="E3" s="521" t="s">
        <v>1214</v>
      </c>
      <c r="F3" s="520"/>
      <c r="G3" s="522"/>
      <c r="H3" s="221"/>
    </row>
    <row r="4" spans="1:8" s="222" customFormat="1" ht="15" customHeight="1">
      <c r="A4" s="517"/>
      <c r="B4" s="223" t="s">
        <v>485</v>
      </c>
      <c r="C4" s="513" t="s">
        <v>486</v>
      </c>
      <c r="D4" s="513"/>
      <c r="E4" s="224" t="s">
        <v>485</v>
      </c>
      <c r="F4" s="513" t="s">
        <v>486</v>
      </c>
      <c r="G4" s="514"/>
      <c r="H4" s="221"/>
    </row>
    <row r="5" spans="1:8" ht="15" customHeight="1">
      <c r="A5" s="517"/>
      <c r="B5" s="507" t="s">
        <v>487</v>
      </c>
      <c r="C5" s="509" t="s">
        <v>479</v>
      </c>
      <c r="D5" s="509" t="s">
        <v>1253</v>
      </c>
      <c r="E5" s="509" t="s">
        <v>487</v>
      </c>
      <c r="F5" s="509" t="s">
        <v>479</v>
      </c>
      <c r="G5" s="511" t="s">
        <v>1254</v>
      </c>
      <c r="H5" s="215"/>
    </row>
    <row r="6" spans="1:8" ht="15" customHeight="1">
      <c r="A6" s="517"/>
      <c r="B6" s="507"/>
      <c r="C6" s="509"/>
      <c r="D6" s="509"/>
      <c r="E6" s="509"/>
      <c r="F6" s="509"/>
      <c r="G6" s="511"/>
      <c r="H6" s="215"/>
    </row>
    <row r="7" spans="1:8" ht="28.5" customHeight="1">
      <c r="A7" s="518"/>
      <c r="B7" s="508"/>
      <c r="C7" s="510"/>
      <c r="D7" s="510"/>
      <c r="E7" s="510"/>
      <c r="F7" s="510"/>
      <c r="G7" s="512"/>
      <c r="H7" s="215"/>
    </row>
    <row r="8" spans="1:8" ht="4.5" customHeight="1">
      <c r="A8" s="225"/>
      <c r="B8" s="226"/>
      <c r="C8" s="227"/>
      <c r="D8" s="215"/>
      <c r="E8" s="226"/>
      <c r="F8" s="215"/>
      <c r="G8" s="215"/>
      <c r="H8" s="215"/>
    </row>
    <row r="9" spans="1:8" ht="12.75" customHeight="1">
      <c r="A9" s="228" t="s">
        <v>727</v>
      </c>
      <c r="B9" s="229">
        <v>870744</v>
      </c>
      <c r="C9" s="229">
        <v>1923393</v>
      </c>
      <c r="D9" s="230">
        <v>-3.3</v>
      </c>
      <c r="E9" s="229">
        <v>3678221</v>
      </c>
      <c r="F9" s="229">
        <v>7951378</v>
      </c>
      <c r="G9" s="230">
        <v>-1.9</v>
      </c>
      <c r="H9" s="215"/>
    </row>
    <row r="10" spans="1:8" ht="12.75" customHeight="1">
      <c r="A10" s="228" t="s">
        <v>728</v>
      </c>
      <c r="B10" s="231" t="s">
        <v>698</v>
      </c>
      <c r="C10" s="231" t="s">
        <v>698</v>
      </c>
      <c r="D10" s="232" t="s">
        <v>698</v>
      </c>
      <c r="E10" s="231" t="s">
        <v>698</v>
      </c>
      <c r="F10" s="231" t="s">
        <v>698</v>
      </c>
      <c r="G10" s="232" t="s">
        <v>698</v>
      </c>
      <c r="H10" s="215"/>
    </row>
    <row r="11" spans="1:8" ht="12.75" customHeight="1">
      <c r="A11" s="228" t="s">
        <v>729</v>
      </c>
      <c r="B11" s="229">
        <v>530515</v>
      </c>
      <c r="C11" s="229">
        <v>1082733</v>
      </c>
      <c r="D11" s="230">
        <v>-11.5</v>
      </c>
      <c r="E11" s="229">
        <v>2288060</v>
      </c>
      <c r="F11" s="229">
        <v>4551480</v>
      </c>
      <c r="G11" s="230">
        <v>-7.9</v>
      </c>
      <c r="H11" s="227"/>
    </row>
    <row r="12" spans="1:8" ht="12.75" customHeight="1">
      <c r="A12" s="228" t="s">
        <v>730</v>
      </c>
      <c r="B12" s="229">
        <v>41217</v>
      </c>
      <c r="C12" s="229">
        <v>124740</v>
      </c>
      <c r="D12" s="230">
        <v>-3.6</v>
      </c>
      <c r="E12" s="229">
        <v>168671</v>
      </c>
      <c r="F12" s="229">
        <v>503580</v>
      </c>
      <c r="G12" s="230">
        <v>-0.4</v>
      </c>
      <c r="H12" s="215"/>
    </row>
    <row r="13" spans="1:8" ht="12.75" customHeight="1">
      <c r="A13" s="228" t="s">
        <v>731</v>
      </c>
      <c r="B13" s="229">
        <v>30688</v>
      </c>
      <c r="C13" s="229">
        <v>172167</v>
      </c>
      <c r="D13" s="230">
        <v>2.8</v>
      </c>
      <c r="E13" s="229">
        <v>139755</v>
      </c>
      <c r="F13" s="229">
        <v>709259</v>
      </c>
      <c r="G13" s="230">
        <v>9.4</v>
      </c>
      <c r="H13" s="215"/>
    </row>
    <row r="14" spans="1:8" ht="12.75" customHeight="1">
      <c r="A14" s="228" t="s">
        <v>732</v>
      </c>
      <c r="B14" s="229">
        <v>31693</v>
      </c>
      <c r="C14" s="229">
        <v>263574</v>
      </c>
      <c r="D14" s="230">
        <v>8.7</v>
      </c>
      <c r="E14" s="229">
        <v>168444</v>
      </c>
      <c r="F14" s="229">
        <v>1044807</v>
      </c>
      <c r="G14" s="230">
        <v>10.5</v>
      </c>
      <c r="H14" s="215"/>
    </row>
    <row r="15" spans="1:8" ht="12.75" customHeight="1">
      <c r="A15" s="228" t="s">
        <v>733</v>
      </c>
      <c r="B15" s="229">
        <v>6150</v>
      </c>
      <c r="C15" s="229">
        <v>57939</v>
      </c>
      <c r="D15" s="230">
        <v>3.9</v>
      </c>
      <c r="E15" s="229">
        <v>26661</v>
      </c>
      <c r="F15" s="229">
        <v>259324</v>
      </c>
      <c r="G15" s="230">
        <v>26.9</v>
      </c>
      <c r="H15" s="215"/>
    </row>
    <row r="16" spans="1:8" ht="12.75" customHeight="1">
      <c r="A16" s="228" t="s">
        <v>734</v>
      </c>
      <c r="B16" s="229">
        <v>108188</v>
      </c>
      <c r="C16" s="229">
        <v>572875</v>
      </c>
      <c r="D16" s="230">
        <v>-0.5</v>
      </c>
      <c r="E16" s="229">
        <v>461753</v>
      </c>
      <c r="F16" s="229">
        <v>2186886</v>
      </c>
      <c r="G16" s="230">
        <v>-1.1</v>
      </c>
      <c r="H16" s="215"/>
    </row>
    <row r="17" spans="1:8" s="237" customFormat="1" ht="12.75" customHeight="1">
      <c r="A17" s="233" t="s">
        <v>735</v>
      </c>
      <c r="B17" s="234">
        <v>1088679</v>
      </c>
      <c r="C17" s="234">
        <v>3114688</v>
      </c>
      <c r="D17" s="235">
        <v>-1.4</v>
      </c>
      <c r="E17" s="234">
        <v>4643506</v>
      </c>
      <c r="F17" s="234">
        <v>12655234</v>
      </c>
      <c r="G17" s="235">
        <v>0.3</v>
      </c>
      <c r="H17" s="236"/>
    </row>
    <row r="18" spans="1:8" s="237" customFormat="1" ht="9" customHeight="1">
      <c r="A18" s="238"/>
      <c r="B18" s="234"/>
      <c r="C18" s="234"/>
      <c r="D18" s="235"/>
      <c r="E18" s="234"/>
      <c r="F18" s="234"/>
      <c r="G18" s="235"/>
      <c r="H18" s="236"/>
    </row>
    <row r="19" spans="1:8" ht="13.5">
      <c r="A19" s="515" t="s">
        <v>1120</v>
      </c>
      <c r="B19" s="515"/>
      <c r="C19" s="515"/>
      <c r="D19" s="515"/>
      <c r="E19" s="515"/>
      <c r="F19" s="515"/>
      <c r="G19" s="515"/>
      <c r="H19" s="215"/>
    </row>
    <row r="20" spans="1:8" ht="11.25">
      <c r="A20" s="217"/>
      <c r="B20" s="218"/>
      <c r="C20" s="219"/>
      <c r="D20" s="220"/>
      <c r="E20" s="218"/>
      <c r="F20" s="220"/>
      <c r="G20" s="220"/>
      <c r="H20" s="215"/>
    </row>
    <row r="21" spans="1:8" s="222" customFormat="1" ht="15" customHeight="1">
      <c r="A21" s="516" t="s">
        <v>484</v>
      </c>
      <c r="B21" s="519" t="s">
        <v>1190</v>
      </c>
      <c r="C21" s="520"/>
      <c r="D21" s="520"/>
      <c r="E21" s="521" t="s">
        <v>1214</v>
      </c>
      <c r="F21" s="520"/>
      <c r="G21" s="522"/>
      <c r="H21" s="221"/>
    </row>
    <row r="22" spans="1:8" s="222" customFormat="1" ht="15" customHeight="1">
      <c r="A22" s="517"/>
      <c r="B22" s="223" t="s">
        <v>485</v>
      </c>
      <c r="C22" s="513" t="s">
        <v>486</v>
      </c>
      <c r="D22" s="513"/>
      <c r="E22" s="224" t="s">
        <v>485</v>
      </c>
      <c r="F22" s="513" t="s">
        <v>486</v>
      </c>
      <c r="G22" s="514"/>
      <c r="H22" s="221"/>
    </row>
    <row r="23" spans="1:8" ht="15" customHeight="1">
      <c r="A23" s="517"/>
      <c r="B23" s="507" t="s">
        <v>487</v>
      </c>
      <c r="C23" s="509" t="s">
        <v>479</v>
      </c>
      <c r="D23" s="509" t="s">
        <v>1253</v>
      </c>
      <c r="E23" s="509" t="s">
        <v>487</v>
      </c>
      <c r="F23" s="509" t="s">
        <v>479</v>
      </c>
      <c r="G23" s="511" t="s">
        <v>1254</v>
      </c>
      <c r="H23" s="215"/>
    </row>
    <row r="24" spans="1:8" ht="15" customHeight="1">
      <c r="A24" s="517"/>
      <c r="B24" s="507"/>
      <c r="C24" s="509"/>
      <c r="D24" s="509"/>
      <c r="E24" s="509"/>
      <c r="F24" s="509"/>
      <c r="G24" s="511"/>
      <c r="H24" s="215"/>
    </row>
    <row r="25" spans="1:8" ht="28.5" customHeight="1">
      <c r="A25" s="518"/>
      <c r="B25" s="508"/>
      <c r="C25" s="510"/>
      <c r="D25" s="510"/>
      <c r="E25" s="510"/>
      <c r="F25" s="510"/>
      <c r="G25" s="512"/>
      <c r="H25" s="215"/>
    </row>
    <row r="26" spans="1:8" ht="6.75" customHeight="1">
      <c r="A26" s="225"/>
      <c r="B26" s="226"/>
      <c r="C26" s="227"/>
      <c r="D26" s="215"/>
      <c r="E26" s="226"/>
      <c r="F26" s="215"/>
      <c r="G26" s="215"/>
      <c r="H26" s="215"/>
    </row>
    <row r="27" spans="1:8" ht="12.75" customHeight="1">
      <c r="A27" s="228" t="s">
        <v>727</v>
      </c>
      <c r="B27" s="229">
        <v>772635</v>
      </c>
      <c r="C27" s="229">
        <v>1434488</v>
      </c>
      <c r="D27" s="230">
        <v>6.6</v>
      </c>
      <c r="E27" s="229">
        <v>3054070</v>
      </c>
      <c r="F27" s="229">
        <v>5780185</v>
      </c>
      <c r="G27" s="230">
        <v>5.8</v>
      </c>
      <c r="H27" s="215"/>
    </row>
    <row r="28" spans="1:8" ht="12.75" customHeight="1">
      <c r="A28" s="228" t="s">
        <v>728</v>
      </c>
      <c r="B28" s="231" t="s">
        <v>698</v>
      </c>
      <c r="C28" s="231" t="s">
        <v>698</v>
      </c>
      <c r="D28" s="232" t="s">
        <v>698</v>
      </c>
      <c r="E28" s="231" t="s">
        <v>698</v>
      </c>
      <c r="F28" s="231" t="s">
        <v>698</v>
      </c>
      <c r="G28" s="232" t="s">
        <v>698</v>
      </c>
      <c r="H28" s="215"/>
    </row>
    <row r="29" spans="1:8" ht="12.75" customHeight="1">
      <c r="A29" s="228" t="s">
        <v>729</v>
      </c>
      <c r="B29" s="229">
        <v>444413</v>
      </c>
      <c r="C29" s="229">
        <v>864285</v>
      </c>
      <c r="D29" s="230">
        <v>4.8</v>
      </c>
      <c r="E29" s="229">
        <v>1749688</v>
      </c>
      <c r="F29" s="229">
        <v>3497920</v>
      </c>
      <c r="G29" s="230">
        <v>3.6</v>
      </c>
      <c r="H29" s="227"/>
    </row>
    <row r="30" spans="1:8" ht="12.75" customHeight="1">
      <c r="A30" s="228" t="s">
        <v>730</v>
      </c>
      <c r="B30" s="229">
        <v>13592</v>
      </c>
      <c r="C30" s="229">
        <v>43008</v>
      </c>
      <c r="D30" s="230">
        <v>1.2</v>
      </c>
      <c r="E30" s="229">
        <v>51786</v>
      </c>
      <c r="F30" s="229">
        <v>167308</v>
      </c>
      <c r="G30" s="230">
        <v>-6.2</v>
      </c>
      <c r="H30" s="215"/>
    </row>
    <row r="31" spans="1:8" ht="12.75" customHeight="1">
      <c r="A31" s="228" t="s">
        <v>731</v>
      </c>
      <c r="B31" s="229">
        <v>27828</v>
      </c>
      <c r="C31" s="229">
        <v>60788</v>
      </c>
      <c r="D31" s="230">
        <v>-61.1</v>
      </c>
      <c r="E31" s="229">
        <v>564078</v>
      </c>
      <c r="F31" s="229">
        <v>423232</v>
      </c>
      <c r="G31" s="230">
        <v>-23.2</v>
      </c>
      <c r="H31" s="215"/>
    </row>
    <row r="32" spans="1:8" ht="12.75" customHeight="1">
      <c r="A32" s="228" t="s">
        <v>732</v>
      </c>
      <c r="B32" s="229">
        <v>8021</v>
      </c>
      <c r="C32" s="229">
        <v>62825</v>
      </c>
      <c r="D32" s="230">
        <v>-20.2</v>
      </c>
      <c r="E32" s="229">
        <v>30726</v>
      </c>
      <c r="F32" s="229">
        <v>294679</v>
      </c>
      <c r="G32" s="230">
        <v>-9.5</v>
      </c>
      <c r="H32" s="215"/>
    </row>
    <row r="33" spans="1:8" ht="12.75" customHeight="1">
      <c r="A33" s="228" t="s">
        <v>733</v>
      </c>
      <c r="B33" s="229">
        <v>4623</v>
      </c>
      <c r="C33" s="229">
        <v>40958</v>
      </c>
      <c r="D33" s="230">
        <v>-5.5</v>
      </c>
      <c r="E33" s="229">
        <v>17501</v>
      </c>
      <c r="F33" s="229">
        <v>161956</v>
      </c>
      <c r="G33" s="230">
        <v>11.9</v>
      </c>
      <c r="H33" s="215"/>
    </row>
    <row r="34" spans="1:8" ht="12.75" customHeight="1">
      <c r="A34" s="228" t="s">
        <v>734</v>
      </c>
      <c r="B34" s="229">
        <v>58538</v>
      </c>
      <c r="C34" s="229">
        <v>293195</v>
      </c>
      <c r="D34" s="230">
        <v>-14.5</v>
      </c>
      <c r="E34" s="229">
        <v>260023</v>
      </c>
      <c r="F34" s="229">
        <v>1330487</v>
      </c>
      <c r="G34" s="230">
        <v>-0.2</v>
      </c>
      <c r="H34" s="215"/>
    </row>
    <row r="35" spans="1:8" s="237" customFormat="1" ht="12.75" customHeight="1">
      <c r="A35" s="233" t="s">
        <v>735</v>
      </c>
      <c r="B35" s="234">
        <v>885238</v>
      </c>
      <c r="C35" s="234">
        <v>1935263</v>
      </c>
      <c r="D35" s="235">
        <v>-3.7</v>
      </c>
      <c r="E35" s="234">
        <v>3978184</v>
      </c>
      <c r="F35" s="234">
        <v>8157847</v>
      </c>
      <c r="G35" s="235">
        <v>2</v>
      </c>
      <c r="H35" s="236"/>
    </row>
    <row r="36" spans="1:8" s="237" customFormat="1" ht="6" customHeight="1">
      <c r="A36" s="238"/>
      <c r="B36" s="234"/>
      <c r="C36" s="234"/>
      <c r="D36" s="235"/>
      <c r="E36" s="234"/>
      <c r="F36" s="234"/>
      <c r="G36" s="235"/>
      <c r="H36" s="236"/>
    </row>
    <row r="37" spans="1:8" s="237" customFormat="1" ht="15" customHeight="1">
      <c r="A37" s="238"/>
      <c r="B37" s="234"/>
      <c r="C37" s="234"/>
      <c r="D37" s="235"/>
      <c r="E37" s="234"/>
      <c r="F37" s="234"/>
      <c r="G37" s="235"/>
      <c r="H37" s="236"/>
    </row>
    <row r="38" spans="1:8" ht="11.25" customHeight="1">
      <c r="A38" s="216" t="s">
        <v>874</v>
      </c>
      <c r="B38" s="226"/>
      <c r="C38" s="226"/>
      <c r="D38" s="240"/>
      <c r="E38" s="226"/>
      <c r="F38" s="226"/>
      <c r="G38" s="240"/>
      <c r="H38" s="227"/>
    </row>
    <row r="39" spans="1:8" ht="25.5" customHeight="1">
      <c r="A39" s="506" t="s">
        <v>686</v>
      </c>
      <c r="B39" s="506"/>
      <c r="C39" s="506"/>
      <c r="D39" s="506"/>
      <c r="E39" s="506"/>
      <c r="F39" s="506"/>
      <c r="G39" s="506"/>
      <c r="H39" s="241"/>
    </row>
    <row r="41" ht="31.5" customHeight="1"/>
    <row r="42" spans="1:8" ht="11.25">
      <c r="A42" s="239"/>
      <c r="B42" s="226"/>
      <c r="C42" s="226"/>
      <c r="D42" s="240"/>
      <c r="E42" s="226"/>
      <c r="F42" s="226"/>
      <c r="G42" s="240"/>
      <c r="H42" s="227"/>
    </row>
    <row r="43" spans="1:8" ht="11.25">
      <c r="A43" s="239"/>
      <c r="B43" s="226"/>
      <c r="C43" s="226"/>
      <c r="D43" s="240"/>
      <c r="E43" s="226"/>
      <c r="F43" s="226"/>
      <c r="G43" s="240"/>
      <c r="H43" s="227"/>
    </row>
  </sheetData>
  <sheetProtection/>
  <mergeCells count="25">
    <mergeCell ref="B21:D21"/>
    <mergeCell ref="E21:G21"/>
    <mergeCell ref="F5:F7"/>
    <mergeCell ref="A1:G1"/>
    <mergeCell ref="A3:A7"/>
    <mergeCell ref="B3:D3"/>
    <mergeCell ref="E3:G3"/>
    <mergeCell ref="C4:D4"/>
    <mergeCell ref="C22:D22"/>
    <mergeCell ref="F4:G4"/>
    <mergeCell ref="B5:B7"/>
    <mergeCell ref="G5:G7"/>
    <mergeCell ref="C5:C7"/>
    <mergeCell ref="D5:D7"/>
    <mergeCell ref="F22:G22"/>
    <mergeCell ref="E5:E7"/>
    <mergeCell ref="A19:G19"/>
    <mergeCell ref="A21:A25"/>
    <mergeCell ref="A39:G39"/>
    <mergeCell ref="B23:B25"/>
    <mergeCell ref="C23:C25"/>
    <mergeCell ref="D23:D25"/>
    <mergeCell ref="E23:E25"/>
    <mergeCell ref="F23:F25"/>
    <mergeCell ref="G23:G25"/>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2" sqref="A2"/>
    </sheetView>
  </sheetViews>
  <sheetFormatPr defaultColWidth="11.421875" defaultRowHeight="12.75"/>
  <cols>
    <col min="1" max="1" width="21.140625" style="209" customWidth="1"/>
    <col min="2" max="2" width="10.140625" style="209" customWidth="1"/>
    <col min="3" max="3" width="9.8515625" style="209" customWidth="1"/>
    <col min="4" max="4" width="9.28125" style="209" customWidth="1"/>
    <col min="5" max="5" width="9.8515625" style="209" customWidth="1"/>
    <col min="6" max="6" width="10.7109375" style="209" customWidth="1"/>
    <col min="7" max="7" width="9.7109375" style="209" customWidth="1"/>
    <col min="8" max="8" width="11.00390625" style="209" customWidth="1"/>
    <col min="9" max="16384" width="11.421875" style="209" customWidth="1"/>
  </cols>
  <sheetData>
    <row r="1" spans="1:8" ht="14.25" customHeight="1">
      <c r="A1" s="523" t="s">
        <v>1216</v>
      </c>
      <c r="B1" s="523"/>
      <c r="C1" s="523"/>
      <c r="D1" s="523"/>
      <c r="E1" s="523"/>
      <c r="F1" s="523"/>
      <c r="G1" s="523"/>
      <c r="H1" s="523"/>
    </row>
    <row r="2" spans="1:8" ht="12.75">
      <c r="A2" s="210"/>
      <c r="B2" s="211"/>
      <c r="C2" s="212"/>
      <c r="D2" s="213"/>
      <c r="E2" s="211"/>
      <c r="F2" s="212"/>
      <c r="G2" s="213"/>
      <c r="H2" s="213"/>
    </row>
    <row r="3" spans="1:8" s="242" customFormat="1" ht="15" customHeight="1">
      <c r="A3" s="524" t="s">
        <v>1065</v>
      </c>
      <c r="B3" s="527" t="s">
        <v>1010</v>
      </c>
      <c r="C3" s="528"/>
      <c r="D3" s="528" t="s">
        <v>1050</v>
      </c>
      <c r="E3" s="521" t="s">
        <v>202</v>
      </c>
      <c r="F3" s="521"/>
      <c r="G3" s="521"/>
      <c r="H3" s="531"/>
    </row>
    <row r="4" spans="1:8" s="242" customFormat="1" ht="15" customHeight="1">
      <c r="A4" s="525"/>
      <c r="B4" s="529"/>
      <c r="C4" s="530"/>
      <c r="D4" s="530"/>
      <c r="E4" s="530" t="s">
        <v>482</v>
      </c>
      <c r="F4" s="532" t="s">
        <v>489</v>
      </c>
      <c r="G4" s="532"/>
      <c r="H4" s="533"/>
    </row>
    <row r="5" spans="1:8" s="242" customFormat="1" ht="15" customHeight="1">
      <c r="A5" s="525"/>
      <c r="B5" s="529" t="s">
        <v>478</v>
      </c>
      <c r="C5" s="530" t="s">
        <v>936</v>
      </c>
      <c r="D5" s="530"/>
      <c r="E5" s="530"/>
      <c r="F5" s="530" t="s">
        <v>203</v>
      </c>
      <c r="G5" s="530" t="s">
        <v>204</v>
      </c>
      <c r="H5" s="534" t="s">
        <v>205</v>
      </c>
    </row>
    <row r="6" spans="1:8" s="242" customFormat="1" ht="15" customHeight="1">
      <c r="A6" s="525"/>
      <c r="B6" s="529"/>
      <c r="C6" s="530"/>
      <c r="D6" s="530"/>
      <c r="E6" s="530"/>
      <c r="F6" s="530"/>
      <c r="G6" s="530"/>
      <c r="H6" s="534"/>
    </row>
    <row r="7" spans="1:8" s="242" customFormat="1" ht="15" customHeight="1">
      <c r="A7" s="526"/>
      <c r="B7" s="288" t="s">
        <v>479</v>
      </c>
      <c r="C7" s="289" t="s">
        <v>488</v>
      </c>
      <c r="D7" s="535" t="s">
        <v>479</v>
      </c>
      <c r="E7" s="535"/>
      <c r="F7" s="535"/>
      <c r="G7" s="535"/>
      <c r="H7" s="536"/>
    </row>
    <row r="8" spans="1:8" s="247" customFormat="1" ht="6" customHeight="1">
      <c r="A8" s="243"/>
      <c r="B8" s="244"/>
      <c r="C8" s="245"/>
      <c r="D8" s="246"/>
      <c r="E8" s="244"/>
      <c r="F8" s="245"/>
      <c r="G8" s="246"/>
      <c r="H8" s="246"/>
    </row>
    <row r="9" spans="1:8" s="247" customFormat="1" ht="12.75" customHeight="1">
      <c r="A9" s="248" t="s">
        <v>736</v>
      </c>
      <c r="B9" s="229">
        <v>2220300</v>
      </c>
      <c r="C9" s="230">
        <v>71.3</v>
      </c>
      <c r="D9" s="229">
        <v>179131</v>
      </c>
      <c r="E9" s="229">
        <v>1865843</v>
      </c>
      <c r="F9" s="229">
        <v>11006</v>
      </c>
      <c r="G9" s="229">
        <v>93837</v>
      </c>
      <c r="H9" s="229">
        <v>1761000</v>
      </c>
    </row>
    <row r="10" spans="1:8" s="247" customFormat="1" ht="12.75" customHeight="1">
      <c r="A10" s="248" t="s">
        <v>737</v>
      </c>
      <c r="B10" s="231" t="s">
        <v>698</v>
      </c>
      <c r="C10" s="232" t="s">
        <v>698</v>
      </c>
      <c r="D10" s="290" t="s">
        <v>698</v>
      </c>
      <c r="E10" s="290" t="s">
        <v>698</v>
      </c>
      <c r="F10" s="290" t="s">
        <v>698</v>
      </c>
      <c r="G10" s="290" t="s">
        <v>698</v>
      </c>
      <c r="H10" s="290" t="s">
        <v>698</v>
      </c>
    </row>
    <row r="11" spans="1:8" s="247" customFormat="1" ht="12.75" customHeight="1">
      <c r="A11" s="248" t="s">
        <v>738</v>
      </c>
      <c r="B11" s="229">
        <v>1923393</v>
      </c>
      <c r="C11" s="230">
        <v>61.8</v>
      </c>
      <c r="D11" s="229">
        <v>168552</v>
      </c>
      <c r="E11" s="229">
        <v>1579797</v>
      </c>
      <c r="F11" s="229">
        <v>4440</v>
      </c>
      <c r="G11" s="229">
        <v>83999</v>
      </c>
      <c r="H11" s="229">
        <v>1491358</v>
      </c>
    </row>
    <row r="12" spans="1:8" s="247" customFormat="1" ht="12.75" customHeight="1">
      <c r="A12" s="248" t="s">
        <v>739</v>
      </c>
      <c r="B12" s="231" t="s">
        <v>698</v>
      </c>
      <c r="C12" s="230" t="s">
        <v>698</v>
      </c>
      <c r="D12" s="290" t="s">
        <v>698</v>
      </c>
      <c r="E12" s="290" t="s">
        <v>698</v>
      </c>
      <c r="F12" s="290" t="s">
        <v>698</v>
      </c>
      <c r="G12" s="290" t="s">
        <v>698</v>
      </c>
      <c r="H12" s="290" t="s">
        <v>698</v>
      </c>
    </row>
    <row r="13" spans="1:8" s="247" customFormat="1" ht="12.75" customHeight="1">
      <c r="A13" s="248" t="s">
        <v>740</v>
      </c>
      <c r="B13" s="229">
        <v>1082733</v>
      </c>
      <c r="C13" s="230">
        <v>34.8</v>
      </c>
      <c r="D13" s="229">
        <v>114518</v>
      </c>
      <c r="E13" s="229">
        <v>861144</v>
      </c>
      <c r="F13" s="229">
        <v>3147</v>
      </c>
      <c r="G13" s="229">
        <v>64112</v>
      </c>
      <c r="H13" s="229">
        <v>793885</v>
      </c>
    </row>
    <row r="14" spans="1:8" s="247" customFormat="1" ht="12.75" customHeight="1">
      <c r="A14" s="248" t="s">
        <v>741</v>
      </c>
      <c r="B14" s="229">
        <v>94315</v>
      </c>
      <c r="C14" s="230">
        <v>3</v>
      </c>
      <c r="D14" s="229">
        <v>3527</v>
      </c>
      <c r="E14" s="229">
        <v>90749</v>
      </c>
      <c r="F14" s="229">
        <v>6346</v>
      </c>
      <c r="G14" s="229">
        <v>5105</v>
      </c>
      <c r="H14" s="229">
        <v>79298</v>
      </c>
    </row>
    <row r="15" spans="1:8" s="247" customFormat="1" ht="12.75" customHeight="1">
      <c r="A15" s="248" t="s">
        <v>742</v>
      </c>
      <c r="B15" s="229">
        <v>320004</v>
      </c>
      <c r="C15" s="230">
        <v>10.3</v>
      </c>
      <c r="D15" s="229">
        <v>17115</v>
      </c>
      <c r="E15" s="229">
        <v>302804</v>
      </c>
      <c r="F15" s="229">
        <v>2156</v>
      </c>
      <c r="G15" s="229">
        <v>9948</v>
      </c>
      <c r="H15" s="229">
        <v>290699</v>
      </c>
    </row>
    <row r="16" spans="1:8" s="247" customFormat="1" ht="12.75" customHeight="1">
      <c r="A16" s="248" t="s">
        <v>743</v>
      </c>
      <c r="B16" s="229">
        <v>464579</v>
      </c>
      <c r="C16" s="230">
        <v>14.9</v>
      </c>
      <c r="D16" s="229">
        <v>6301</v>
      </c>
      <c r="E16" s="229">
        <v>458254</v>
      </c>
      <c r="F16" s="229">
        <v>2020</v>
      </c>
      <c r="G16" s="229">
        <v>18743</v>
      </c>
      <c r="H16" s="229">
        <v>437492</v>
      </c>
    </row>
    <row r="17" spans="1:8" s="247" customFormat="1" ht="22.5">
      <c r="A17" s="271" t="s">
        <v>1117</v>
      </c>
      <c r="B17" s="229">
        <v>15464</v>
      </c>
      <c r="C17" s="230">
        <v>0.5</v>
      </c>
      <c r="D17" s="229">
        <v>1551</v>
      </c>
      <c r="E17" s="229">
        <v>13888</v>
      </c>
      <c r="F17" s="229">
        <v>0</v>
      </c>
      <c r="G17" s="229">
        <v>431</v>
      </c>
      <c r="H17" s="229">
        <v>13457</v>
      </c>
    </row>
    <row r="18" spans="1:8" s="247" customFormat="1" ht="12.75" customHeight="1">
      <c r="A18" s="248" t="s">
        <v>744</v>
      </c>
      <c r="B18" s="229">
        <v>27</v>
      </c>
      <c r="C18" s="230">
        <v>0</v>
      </c>
      <c r="D18" s="229">
        <v>15</v>
      </c>
      <c r="E18" s="229">
        <v>12</v>
      </c>
      <c r="F18" s="229" t="s">
        <v>8</v>
      </c>
      <c r="G18" s="229" t="s">
        <v>8</v>
      </c>
      <c r="H18" s="229">
        <v>12</v>
      </c>
    </row>
    <row r="19" spans="1:8" s="247" customFormat="1" ht="12.75" customHeight="1">
      <c r="A19" s="249" t="s">
        <v>745</v>
      </c>
      <c r="B19" s="234">
        <v>3114688</v>
      </c>
      <c r="C19" s="291">
        <v>100</v>
      </c>
      <c r="D19" s="234">
        <v>207641</v>
      </c>
      <c r="E19" s="234">
        <v>2731551</v>
      </c>
      <c r="F19" s="234">
        <v>21528</v>
      </c>
      <c r="G19" s="234">
        <v>128064</v>
      </c>
      <c r="H19" s="234">
        <v>2581958</v>
      </c>
    </row>
    <row r="21" spans="2:8" ht="12.75">
      <c r="B21" s="214"/>
      <c r="C21" s="214"/>
      <c r="D21" s="214"/>
      <c r="E21" s="214"/>
      <c r="F21" s="214"/>
      <c r="G21" s="214"/>
      <c r="H21" s="214"/>
    </row>
    <row r="22" spans="1:8" s="216" customFormat="1" ht="11.25" customHeight="1">
      <c r="A22" s="216" t="s">
        <v>874</v>
      </c>
      <c r="B22" s="226"/>
      <c r="C22" s="226"/>
      <c r="D22" s="240"/>
      <c r="E22" s="226"/>
      <c r="F22" s="226"/>
      <c r="G22" s="240"/>
      <c r="H22" s="227"/>
    </row>
    <row r="23" spans="1:8" s="216" customFormat="1" ht="25.5" customHeight="1">
      <c r="A23" s="506" t="s">
        <v>686</v>
      </c>
      <c r="B23" s="506"/>
      <c r="C23" s="506"/>
      <c r="D23" s="506"/>
      <c r="E23" s="506"/>
      <c r="F23" s="506"/>
      <c r="G23" s="506"/>
      <c r="H23" s="241"/>
    </row>
    <row r="24" s="216" customFormat="1" ht="11.25"/>
  </sheetData>
  <sheetProtection/>
  <mergeCells count="14">
    <mergeCell ref="A23:G23"/>
    <mergeCell ref="G5:G6"/>
    <mergeCell ref="H5:H6"/>
    <mergeCell ref="D7:H7"/>
    <mergeCell ref="A1:H1"/>
    <mergeCell ref="A3:A7"/>
    <mergeCell ref="B3:C4"/>
    <mergeCell ref="D3:D6"/>
    <mergeCell ref="E3:H3"/>
    <mergeCell ref="E4:E6"/>
    <mergeCell ref="F4:H4"/>
    <mergeCell ref="B5:B6"/>
    <mergeCell ref="C5:C6"/>
    <mergeCell ref="F5:F6"/>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&amp;C&amp;9- 20a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2" sqref="A2"/>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490" t="s">
        <v>1217</v>
      </c>
      <c r="B1" s="490"/>
      <c r="C1" s="490"/>
      <c r="D1" s="490"/>
      <c r="E1" s="490"/>
      <c r="F1" s="490"/>
      <c r="G1" s="490"/>
      <c r="H1" s="490"/>
    </row>
    <row r="2" spans="1:8" ht="12.75">
      <c r="A2" s="1"/>
      <c r="B2" s="12"/>
      <c r="C2" s="6"/>
      <c r="D2" s="13"/>
      <c r="E2" s="12"/>
      <c r="F2" s="6"/>
      <c r="G2" s="13"/>
      <c r="H2" s="13"/>
    </row>
    <row r="3" spans="1:8" s="22" customFormat="1" ht="15" customHeight="1">
      <c r="A3" s="491" t="s">
        <v>1162</v>
      </c>
      <c r="B3" s="494" t="s">
        <v>1011</v>
      </c>
      <c r="C3" s="495"/>
      <c r="D3" s="537" t="s">
        <v>526</v>
      </c>
      <c r="E3" s="499" t="s">
        <v>202</v>
      </c>
      <c r="F3" s="499"/>
      <c r="G3" s="499"/>
      <c r="H3" s="500"/>
    </row>
    <row r="4" spans="1:8" s="22" customFormat="1" ht="15" customHeight="1">
      <c r="A4" s="492"/>
      <c r="B4" s="496"/>
      <c r="C4" s="497"/>
      <c r="D4" s="497"/>
      <c r="E4" s="497" t="s">
        <v>482</v>
      </c>
      <c r="F4" s="501" t="s">
        <v>489</v>
      </c>
      <c r="G4" s="501"/>
      <c r="H4" s="502"/>
    </row>
    <row r="5" spans="1:8" s="22" customFormat="1" ht="15" customHeight="1">
      <c r="A5" s="492"/>
      <c r="B5" s="496" t="s">
        <v>478</v>
      </c>
      <c r="C5" s="497" t="s">
        <v>936</v>
      </c>
      <c r="D5" s="497"/>
      <c r="E5" s="497"/>
      <c r="F5" s="497" t="s">
        <v>203</v>
      </c>
      <c r="G5" s="497" t="s">
        <v>204</v>
      </c>
      <c r="H5" s="503" t="s">
        <v>205</v>
      </c>
    </row>
    <row r="6" spans="1:8" s="22" customFormat="1" ht="15" customHeight="1">
      <c r="A6" s="492"/>
      <c r="B6" s="496"/>
      <c r="C6" s="497"/>
      <c r="D6" s="497"/>
      <c r="E6" s="497"/>
      <c r="F6" s="497"/>
      <c r="G6" s="497"/>
      <c r="H6" s="503"/>
    </row>
    <row r="7" spans="1:8" s="22" customFormat="1" ht="15" customHeight="1">
      <c r="A7" s="493"/>
      <c r="B7" s="116" t="s">
        <v>479</v>
      </c>
      <c r="C7" s="117" t="s">
        <v>488</v>
      </c>
      <c r="D7" s="504" t="s">
        <v>479</v>
      </c>
      <c r="E7" s="504"/>
      <c r="F7" s="504"/>
      <c r="G7" s="504"/>
      <c r="H7" s="505"/>
    </row>
    <row r="8" spans="1:8" ht="12.75">
      <c r="A8" s="29"/>
      <c r="B8" s="4"/>
      <c r="C8" s="2"/>
      <c r="D8" s="3"/>
      <c r="E8" s="4"/>
      <c r="F8" s="2"/>
      <c r="G8" s="3"/>
      <c r="H8" s="3"/>
    </row>
    <row r="9" spans="1:8" ht="15" customHeight="1">
      <c r="A9" s="30" t="s">
        <v>736</v>
      </c>
      <c r="B9" s="120">
        <v>1538284</v>
      </c>
      <c r="C9" s="69">
        <v>79.5</v>
      </c>
      <c r="D9" s="120">
        <v>173418</v>
      </c>
      <c r="E9" s="120">
        <v>1120048</v>
      </c>
      <c r="F9" s="120">
        <v>11974</v>
      </c>
      <c r="G9" s="120">
        <v>80800</v>
      </c>
      <c r="H9" s="120">
        <v>1027274</v>
      </c>
    </row>
    <row r="10" spans="1:8" ht="15" customHeight="1">
      <c r="A10" s="30" t="s">
        <v>737</v>
      </c>
      <c r="B10" s="1" t="s">
        <v>698</v>
      </c>
      <c r="C10" s="1" t="s">
        <v>698</v>
      </c>
      <c r="D10" s="1" t="s">
        <v>698</v>
      </c>
      <c r="E10" s="1" t="s">
        <v>698</v>
      </c>
      <c r="F10" s="1" t="s">
        <v>698</v>
      </c>
      <c r="G10" s="1" t="s">
        <v>698</v>
      </c>
      <c r="H10" s="1" t="s">
        <v>698</v>
      </c>
    </row>
    <row r="11" spans="1:8" ht="15" customHeight="1">
      <c r="A11" s="30" t="s">
        <v>738</v>
      </c>
      <c r="B11" s="120">
        <v>1434488</v>
      </c>
      <c r="C11" s="69">
        <v>74.1</v>
      </c>
      <c r="D11" s="120">
        <v>168826</v>
      </c>
      <c r="E11" s="120">
        <v>1023578</v>
      </c>
      <c r="F11" s="120">
        <v>10393</v>
      </c>
      <c r="G11" s="120">
        <v>53394</v>
      </c>
      <c r="H11" s="120">
        <v>959792</v>
      </c>
    </row>
    <row r="12" spans="1:8" ht="15" customHeight="1">
      <c r="A12" s="30" t="s">
        <v>739</v>
      </c>
      <c r="B12" s="1" t="s">
        <v>698</v>
      </c>
      <c r="C12" s="1" t="s">
        <v>698</v>
      </c>
      <c r="D12" s="1" t="s">
        <v>698</v>
      </c>
      <c r="E12" s="1" t="s">
        <v>698</v>
      </c>
      <c r="F12" s="1" t="s">
        <v>698</v>
      </c>
      <c r="G12" s="1" t="s">
        <v>698</v>
      </c>
      <c r="H12" s="1" t="s">
        <v>698</v>
      </c>
    </row>
    <row r="13" spans="1:8" ht="15" customHeight="1">
      <c r="A13" s="30" t="s">
        <v>740</v>
      </c>
      <c r="B13" s="120">
        <v>864285</v>
      </c>
      <c r="C13" s="69">
        <v>44.7</v>
      </c>
      <c r="D13" s="120">
        <v>135562</v>
      </c>
      <c r="E13" s="120">
        <v>572123</v>
      </c>
      <c r="F13" s="120">
        <v>5472</v>
      </c>
      <c r="G13" s="120">
        <v>25863</v>
      </c>
      <c r="H13" s="120">
        <v>540788</v>
      </c>
    </row>
    <row r="14" spans="1:8" ht="15" customHeight="1">
      <c r="A14" s="30" t="s">
        <v>741</v>
      </c>
      <c r="B14" s="120">
        <v>10740</v>
      </c>
      <c r="C14" s="69">
        <v>0.6</v>
      </c>
      <c r="D14" s="120">
        <v>514</v>
      </c>
      <c r="E14" s="120">
        <v>9946</v>
      </c>
      <c r="F14" s="120">
        <v>853</v>
      </c>
      <c r="G14" s="120">
        <v>2507</v>
      </c>
      <c r="H14" s="120">
        <v>6586</v>
      </c>
    </row>
    <row r="15" spans="1:8" ht="15" customHeight="1">
      <c r="A15" s="30" t="s">
        <v>742</v>
      </c>
      <c r="B15" s="120">
        <v>72651</v>
      </c>
      <c r="C15" s="69">
        <v>3.8</v>
      </c>
      <c r="D15" s="120">
        <v>2897</v>
      </c>
      <c r="E15" s="120">
        <v>61101</v>
      </c>
      <c r="F15" s="120">
        <v>649</v>
      </c>
      <c r="G15" s="120">
        <v>2697</v>
      </c>
      <c r="H15" s="120">
        <v>57755</v>
      </c>
    </row>
    <row r="16" spans="1:8" ht="15" customHeight="1">
      <c r="A16" s="30" t="s">
        <v>743</v>
      </c>
      <c r="B16" s="120">
        <v>312742</v>
      </c>
      <c r="C16" s="69">
        <v>16.2</v>
      </c>
      <c r="D16" s="120">
        <v>5187</v>
      </c>
      <c r="E16" s="120">
        <v>294349</v>
      </c>
      <c r="F16" s="120">
        <v>5977</v>
      </c>
      <c r="G16" s="120">
        <v>6448</v>
      </c>
      <c r="H16" s="120">
        <v>281924</v>
      </c>
    </row>
    <row r="17" spans="1:8" ht="26.25" customHeight="1">
      <c r="A17" s="195" t="s">
        <v>1158</v>
      </c>
      <c r="B17" s="120">
        <v>846</v>
      </c>
      <c r="C17" s="69">
        <v>0</v>
      </c>
      <c r="D17" s="120">
        <v>28</v>
      </c>
      <c r="E17" s="120">
        <v>506</v>
      </c>
      <c r="F17" s="120">
        <v>4</v>
      </c>
      <c r="G17" s="120" t="s">
        <v>8</v>
      </c>
      <c r="H17" s="120">
        <v>501</v>
      </c>
    </row>
    <row r="18" spans="1:8" ht="15" customHeight="1">
      <c r="A18" s="30" t="s">
        <v>744</v>
      </c>
      <c r="B18" s="120" t="s">
        <v>8</v>
      </c>
      <c r="C18" s="69" t="s">
        <v>8</v>
      </c>
      <c r="D18" s="120" t="s">
        <v>8</v>
      </c>
      <c r="E18" s="120" t="s">
        <v>8</v>
      </c>
      <c r="F18" s="120" t="s">
        <v>8</v>
      </c>
      <c r="G18" s="120" t="s">
        <v>8</v>
      </c>
      <c r="H18" s="120" t="s">
        <v>8</v>
      </c>
    </row>
    <row r="19" spans="1:8" s="17" customFormat="1" ht="15" customHeight="1">
      <c r="A19" s="44" t="s">
        <v>745</v>
      </c>
      <c r="B19" s="74">
        <v>1935263</v>
      </c>
      <c r="C19" s="140">
        <v>100</v>
      </c>
      <c r="D19" s="74">
        <v>182044</v>
      </c>
      <c r="E19" s="74">
        <v>1485950</v>
      </c>
      <c r="F19" s="74">
        <v>19457</v>
      </c>
      <c r="G19" s="74">
        <v>92452</v>
      </c>
      <c r="H19" s="74">
        <v>1374041</v>
      </c>
    </row>
    <row r="22" spans="1:8" ht="17.25">
      <c r="A22" s="490" t="s">
        <v>1218</v>
      </c>
      <c r="B22" s="490"/>
      <c r="C22" s="490"/>
      <c r="D22" s="490"/>
      <c r="E22" s="490"/>
      <c r="F22" s="490"/>
      <c r="G22" s="490"/>
      <c r="H22" s="490"/>
    </row>
    <row r="23" spans="1:8" ht="12.75">
      <c r="A23" s="1"/>
      <c r="B23" s="12"/>
      <c r="C23" s="6"/>
      <c r="D23" s="13"/>
      <c r="E23" s="12"/>
      <c r="F23" s="6"/>
      <c r="G23" s="13"/>
      <c r="H23" s="13"/>
    </row>
    <row r="24" spans="1:8" s="22" customFormat="1" ht="15" customHeight="1">
      <c r="A24" s="491" t="s">
        <v>1162</v>
      </c>
      <c r="B24" s="494" t="s">
        <v>1007</v>
      </c>
      <c r="C24" s="495"/>
      <c r="D24" s="537" t="s">
        <v>526</v>
      </c>
      <c r="E24" s="499" t="s">
        <v>202</v>
      </c>
      <c r="F24" s="499"/>
      <c r="G24" s="499"/>
      <c r="H24" s="500"/>
    </row>
    <row r="25" spans="1:8" s="22" customFormat="1" ht="15" customHeight="1">
      <c r="A25" s="492"/>
      <c r="B25" s="496"/>
      <c r="C25" s="497"/>
      <c r="D25" s="497"/>
      <c r="E25" s="497" t="s">
        <v>482</v>
      </c>
      <c r="F25" s="501" t="s">
        <v>489</v>
      </c>
      <c r="G25" s="501"/>
      <c r="H25" s="502"/>
    </row>
    <row r="26" spans="1:8" s="22" customFormat="1" ht="15" customHeight="1">
      <c r="A26" s="492"/>
      <c r="B26" s="496" t="s">
        <v>478</v>
      </c>
      <c r="C26" s="497" t="s">
        <v>936</v>
      </c>
      <c r="D26" s="497"/>
      <c r="E26" s="497"/>
      <c r="F26" s="497" t="s">
        <v>203</v>
      </c>
      <c r="G26" s="497" t="s">
        <v>204</v>
      </c>
      <c r="H26" s="503" t="s">
        <v>205</v>
      </c>
    </row>
    <row r="27" spans="1:8" s="22" customFormat="1" ht="15" customHeight="1">
      <c r="A27" s="492"/>
      <c r="B27" s="496"/>
      <c r="C27" s="497"/>
      <c r="D27" s="497"/>
      <c r="E27" s="497"/>
      <c r="F27" s="497"/>
      <c r="G27" s="497"/>
      <c r="H27" s="503"/>
    </row>
    <row r="28" spans="1:8" s="22" customFormat="1" ht="15" customHeight="1">
      <c r="A28" s="493"/>
      <c r="B28" s="116" t="s">
        <v>479</v>
      </c>
      <c r="C28" s="117" t="s">
        <v>488</v>
      </c>
      <c r="D28" s="504" t="s">
        <v>479</v>
      </c>
      <c r="E28" s="504"/>
      <c r="F28" s="504"/>
      <c r="G28" s="504"/>
      <c r="H28" s="505"/>
    </row>
    <row r="29" spans="1:8" ht="12.75">
      <c r="A29" s="29"/>
      <c r="B29" s="4"/>
      <c r="C29" s="2"/>
      <c r="D29" s="3"/>
      <c r="E29" s="4"/>
      <c r="F29" s="2"/>
      <c r="G29" s="3"/>
      <c r="H29" s="3"/>
    </row>
    <row r="30" spans="1:8" ht="15" customHeight="1">
      <c r="A30" s="30" t="s">
        <v>736</v>
      </c>
      <c r="B30" s="120">
        <v>9164217</v>
      </c>
      <c r="C30" s="69">
        <v>72.4</v>
      </c>
      <c r="D30" s="120">
        <v>635939</v>
      </c>
      <c r="E30" s="120">
        <v>8052437</v>
      </c>
      <c r="F30" s="120">
        <v>59475</v>
      </c>
      <c r="G30" s="120">
        <v>436324</v>
      </c>
      <c r="H30" s="120">
        <v>7556638</v>
      </c>
    </row>
    <row r="31" spans="1:8" ht="15" customHeight="1">
      <c r="A31" s="30" t="s">
        <v>737</v>
      </c>
      <c r="B31" s="1" t="s">
        <v>698</v>
      </c>
      <c r="C31" s="1" t="s">
        <v>698</v>
      </c>
      <c r="D31" s="1" t="s">
        <v>698</v>
      </c>
      <c r="E31" s="1" t="s">
        <v>698</v>
      </c>
      <c r="F31" s="1" t="s">
        <v>698</v>
      </c>
      <c r="G31" s="1" t="s">
        <v>698</v>
      </c>
      <c r="H31" s="1" t="s">
        <v>698</v>
      </c>
    </row>
    <row r="32" spans="1:8" ht="15" customHeight="1">
      <c r="A32" s="30" t="s">
        <v>738</v>
      </c>
      <c r="B32" s="120">
        <v>7951378</v>
      </c>
      <c r="C32" s="69">
        <v>62.8</v>
      </c>
      <c r="D32" s="120">
        <v>596966</v>
      </c>
      <c r="E32" s="120">
        <v>6878976</v>
      </c>
      <c r="F32" s="120">
        <v>27998</v>
      </c>
      <c r="G32" s="120">
        <v>402956</v>
      </c>
      <c r="H32" s="120">
        <v>6448023</v>
      </c>
    </row>
    <row r="33" spans="1:8" ht="15" customHeight="1">
      <c r="A33" s="30" t="s">
        <v>737</v>
      </c>
      <c r="B33" s="1" t="s">
        <v>698</v>
      </c>
      <c r="C33" s="1" t="s">
        <v>698</v>
      </c>
      <c r="D33" s="1" t="s">
        <v>698</v>
      </c>
      <c r="E33" s="1" t="s">
        <v>698</v>
      </c>
      <c r="F33" s="1" t="s">
        <v>698</v>
      </c>
      <c r="G33" s="1" t="s">
        <v>698</v>
      </c>
      <c r="H33" s="1" t="s">
        <v>698</v>
      </c>
    </row>
    <row r="34" spans="1:8" ht="15" customHeight="1">
      <c r="A34" s="30" t="s">
        <v>746</v>
      </c>
      <c r="B34" s="120">
        <v>4551480</v>
      </c>
      <c r="C34" s="69">
        <v>36</v>
      </c>
      <c r="D34" s="120">
        <v>418385</v>
      </c>
      <c r="E34" s="120">
        <v>3843616</v>
      </c>
      <c r="F34" s="120">
        <v>20478</v>
      </c>
      <c r="G34" s="120">
        <v>297697</v>
      </c>
      <c r="H34" s="120">
        <v>3525441</v>
      </c>
    </row>
    <row r="35" spans="1:8" ht="15" customHeight="1">
      <c r="A35" s="30" t="s">
        <v>741</v>
      </c>
      <c r="B35" s="120">
        <v>266988</v>
      </c>
      <c r="C35" s="69">
        <v>2.1</v>
      </c>
      <c r="D35" s="120">
        <v>13714</v>
      </c>
      <c r="E35" s="120">
        <v>253098</v>
      </c>
      <c r="F35" s="120">
        <v>23939</v>
      </c>
      <c r="G35" s="120">
        <v>22332</v>
      </c>
      <c r="H35" s="120">
        <v>206827</v>
      </c>
    </row>
    <row r="36" spans="1:8" ht="15" customHeight="1">
      <c r="A36" s="30" t="s">
        <v>742</v>
      </c>
      <c r="B36" s="120">
        <v>1268232</v>
      </c>
      <c r="C36" s="69">
        <v>10</v>
      </c>
      <c r="D36" s="120">
        <v>36293</v>
      </c>
      <c r="E36" s="120">
        <v>1231426</v>
      </c>
      <c r="F36" s="120">
        <v>8228</v>
      </c>
      <c r="G36" s="120">
        <v>32773</v>
      </c>
      <c r="H36" s="120">
        <v>1190424</v>
      </c>
    </row>
    <row r="37" spans="1:8" ht="15" customHeight="1">
      <c r="A37" s="30" t="s">
        <v>743</v>
      </c>
      <c r="B37" s="120">
        <v>1881774</v>
      </c>
      <c r="C37" s="69">
        <v>14.9</v>
      </c>
      <c r="D37" s="120">
        <v>23633</v>
      </c>
      <c r="E37" s="120">
        <v>1857956</v>
      </c>
      <c r="F37" s="120">
        <v>10576</v>
      </c>
      <c r="G37" s="120">
        <v>79607</v>
      </c>
      <c r="H37" s="120">
        <v>1767772</v>
      </c>
    </row>
    <row r="38" spans="1:8" ht="26.25" customHeight="1">
      <c r="A38" s="195" t="s">
        <v>1158</v>
      </c>
      <c r="B38" s="120">
        <v>73960</v>
      </c>
      <c r="C38" s="69">
        <v>0.6</v>
      </c>
      <c r="D38" s="120">
        <v>6839</v>
      </c>
      <c r="E38" s="120">
        <v>67061</v>
      </c>
      <c r="F38" s="120">
        <v>0</v>
      </c>
      <c r="G38" s="120">
        <v>2276</v>
      </c>
      <c r="H38" s="120">
        <v>64785</v>
      </c>
    </row>
    <row r="39" spans="1:8" ht="15" customHeight="1">
      <c r="A39" s="30" t="s">
        <v>744</v>
      </c>
      <c r="B39" s="120">
        <v>63</v>
      </c>
      <c r="C39" s="81">
        <v>0</v>
      </c>
      <c r="D39" s="120">
        <v>19</v>
      </c>
      <c r="E39" s="120">
        <v>44</v>
      </c>
      <c r="F39" s="120" t="s">
        <v>8</v>
      </c>
      <c r="G39" s="120" t="s">
        <v>8</v>
      </c>
      <c r="H39" s="120">
        <v>44</v>
      </c>
    </row>
    <row r="40" spans="1:8" s="17" customFormat="1" ht="15" customHeight="1">
      <c r="A40" s="44" t="s">
        <v>745</v>
      </c>
      <c r="B40" s="74">
        <v>12655234</v>
      </c>
      <c r="C40" s="140">
        <v>100</v>
      </c>
      <c r="D40" s="74">
        <v>716437</v>
      </c>
      <c r="E40" s="74">
        <v>11462021</v>
      </c>
      <c r="F40" s="74">
        <v>102218</v>
      </c>
      <c r="G40" s="74">
        <v>573312</v>
      </c>
      <c r="H40" s="74">
        <v>10786491</v>
      </c>
    </row>
    <row r="43" spans="1:8" ht="17.25">
      <c r="A43" s="490" t="s">
        <v>1219</v>
      </c>
      <c r="B43" s="490"/>
      <c r="C43" s="490"/>
      <c r="D43" s="490"/>
      <c r="E43" s="490"/>
      <c r="F43" s="490"/>
      <c r="G43" s="490"/>
      <c r="H43" s="490"/>
    </row>
    <row r="44" spans="1:8" ht="12.75">
      <c r="A44" s="1"/>
      <c r="B44" s="12"/>
      <c r="C44" s="6"/>
      <c r="D44" s="13"/>
      <c r="E44" s="12"/>
      <c r="F44" s="6"/>
      <c r="G44" s="13"/>
      <c r="H44" s="13"/>
    </row>
    <row r="45" spans="1:8" s="22" customFormat="1" ht="15" customHeight="1">
      <c r="A45" s="491" t="s">
        <v>1162</v>
      </c>
      <c r="B45" s="494" t="s">
        <v>1066</v>
      </c>
      <c r="C45" s="495"/>
      <c r="D45" s="537" t="s">
        <v>526</v>
      </c>
      <c r="E45" s="499" t="s">
        <v>202</v>
      </c>
      <c r="F45" s="499"/>
      <c r="G45" s="499"/>
      <c r="H45" s="500"/>
    </row>
    <row r="46" spans="1:8" s="22" customFormat="1" ht="15" customHeight="1">
      <c r="A46" s="492"/>
      <c r="B46" s="496"/>
      <c r="C46" s="497"/>
      <c r="D46" s="497"/>
      <c r="E46" s="497" t="s">
        <v>482</v>
      </c>
      <c r="F46" s="501" t="s">
        <v>489</v>
      </c>
      <c r="G46" s="501"/>
      <c r="H46" s="502"/>
    </row>
    <row r="47" spans="1:8" s="22" customFormat="1" ht="15" customHeight="1">
      <c r="A47" s="492"/>
      <c r="B47" s="496" t="s">
        <v>478</v>
      </c>
      <c r="C47" s="497" t="s">
        <v>936</v>
      </c>
      <c r="D47" s="497"/>
      <c r="E47" s="497"/>
      <c r="F47" s="497" t="s">
        <v>203</v>
      </c>
      <c r="G47" s="497" t="s">
        <v>204</v>
      </c>
      <c r="H47" s="503" t="s">
        <v>205</v>
      </c>
    </row>
    <row r="48" spans="1:8" s="22" customFormat="1" ht="15" customHeight="1">
      <c r="A48" s="492"/>
      <c r="B48" s="496"/>
      <c r="C48" s="497"/>
      <c r="D48" s="497"/>
      <c r="E48" s="497"/>
      <c r="F48" s="497"/>
      <c r="G48" s="497"/>
      <c r="H48" s="503"/>
    </row>
    <row r="49" spans="1:8" s="22" customFormat="1" ht="15" customHeight="1">
      <c r="A49" s="493"/>
      <c r="B49" s="116" t="s">
        <v>479</v>
      </c>
      <c r="C49" s="117" t="s">
        <v>488</v>
      </c>
      <c r="D49" s="504" t="s">
        <v>479</v>
      </c>
      <c r="E49" s="504"/>
      <c r="F49" s="504"/>
      <c r="G49" s="504"/>
      <c r="H49" s="505"/>
    </row>
    <row r="50" spans="1:8" ht="12.75">
      <c r="A50" s="29"/>
      <c r="B50" s="4"/>
      <c r="C50" s="2"/>
      <c r="D50" s="3"/>
      <c r="E50" s="4"/>
      <c r="F50" s="2"/>
      <c r="G50" s="3"/>
      <c r="H50" s="3"/>
    </row>
    <row r="51" spans="1:8" ht="15" customHeight="1">
      <c r="A51" s="30" t="s">
        <v>736</v>
      </c>
      <c r="B51" s="120">
        <v>6370725</v>
      </c>
      <c r="C51" s="69">
        <v>78.1</v>
      </c>
      <c r="D51" s="120">
        <v>640751</v>
      </c>
      <c r="E51" s="120">
        <v>5021923</v>
      </c>
      <c r="F51" s="120">
        <v>214506</v>
      </c>
      <c r="G51" s="120">
        <v>391501</v>
      </c>
      <c r="H51" s="120">
        <v>4415916</v>
      </c>
    </row>
    <row r="52" spans="1:8" ht="15" customHeight="1">
      <c r="A52" s="30" t="s">
        <v>737</v>
      </c>
      <c r="B52" s="1" t="s">
        <v>698</v>
      </c>
      <c r="C52" s="1" t="s">
        <v>698</v>
      </c>
      <c r="D52" s="1" t="s">
        <v>698</v>
      </c>
      <c r="E52" s="1" t="s">
        <v>698</v>
      </c>
      <c r="F52" s="1" t="s">
        <v>698</v>
      </c>
      <c r="G52" s="1" t="s">
        <v>698</v>
      </c>
      <c r="H52" s="1" t="s">
        <v>698</v>
      </c>
    </row>
    <row r="53" spans="1:8" ht="15" customHeight="1">
      <c r="A53" s="30" t="s">
        <v>738</v>
      </c>
      <c r="B53" s="120">
        <v>5780185</v>
      </c>
      <c r="C53" s="69">
        <v>70.9</v>
      </c>
      <c r="D53" s="120">
        <v>615882</v>
      </c>
      <c r="E53" s="120">
        <v>4467939</v>
      </c>
      <c r="F53" s="120">
        <v>54014</v>
      </c>
      <c r="G53" s="120">
        <v>297586</v>
      </c>
      <c r="H53" s="120">
        <v>4116339</v>
      </c>
    </row>
    <row r="54" spans="1:8" ht="15" customHeight="1">
      <c r="A54" s="30" t="s">
        <v>739</v>
      </c>
      <c r="B54" s="1" t="s">
        <v>698</v>
      </c>
      <c r="C54" s="1" t="s">
        <v>698</v>
      </c>
      <c r="D54" s="1" t="s">
        <v>698</v>
      </c>
      <c r="E54" s="1" t="s">
        <v>698</v>
      </c>
      <c r="F54" s="1" t="s">
        <v>698</v>
      </c>
      <c r="G54" s="1" t="s">
        <v>698</v>
      </c>
      <c r="H54" s="1" t="s">
        <v>698</v>
      </c>
    </row>
    <row r="55" spans="1:8" ht="15" customHeight="1">
      <c r="A55" s="30" t="s">
        <v>740</v>
      </c>
      <c r="B55" s="120">
        <v>3497920</v>
      </c>
      <c r="C55" s="69">
        <v>42.9</v>
      </c>
      <c r="D55" s="120">
        <v>505016</v>
      </c>
      <c r="E55" s="120">
        <v>2539993</v>
      </c>
      <c r="F55" s="120">
        <v>30657</v>
      </c>
      <c r="G55" s="120">
        <v>155959</v>
      </c>
      <c r="H55" s="120">
        <v>2353377</v>
      </c>
    </row>
    <row r="56" spans="1:8" ht="15" customHeight="1">
      <c r="A56" s="30" t="s">
        <v>741</v>
      </c>
      <c r="B56" s="120">
        <v>42265</v>
      </c>
      <c r="C56" s="69">
        <v>0.5</v>
      </c>
      <c r="D56" s="120">
        <v>3867</v>
      </c>
      <c r="E56" s="120">
        <v>37287</v>
      </c>
      <c r="F56" s="120">
        <v>1500</v>
      </c>
      <c r="G56" s="120">
        <v>7919</v>
      </c>
      <c r="H56" s="120">
        <v>27868</v>
      </c>
    </row>
    <row r="57" spans="1:8" ht="15" customHeight="1">
      <c r="A57" s="30" t="s">
        <v>742</v>
      </c>
      <c r="B57" s="120">
        <v>350689</v>
      </c>
      <c r="C57" s="69">
        <v>4.3</v>
      </c>
      <c r="D57" s="120">
        <v>17427</v>
      </c>
      <c r="E57" s="120">
        <v>300742</v>
      </c>
      <c r="F57" s="120">
        <v>3408</v>
      </c>
      <c r="G57" s="120">
        <v>11891</v>
      </c>
      <c r="H57" s="120">
        <v>285444</v>
      </c>
    </row>
    <row r="58" spans="1:8" ht="15" customHeight="1">
      <c r="A58" s="30" t="s">
        <v>743</v>
      </c>
      <c r="B58" s="120">
        <v>1388846</v>
      </c>
      <c r="C58" s="69">
        <v>17</v>
      </c>
      <c r="D58" s="120">
        <v>22957</v>
      </c>
      <c r="E58" s="120">
        <v>1323509</v>
      </c>
      <c r="F58" s="120">
        <v>21021</v>
      </c>
      <c r="G58" s="120">
        <v>41376</v>
      </c>
      <c r="H58" s="120">
        <v>1261111</v>
      </c>
    </row>
    <row r="59" spans="1:8" ht="26.25" customHeight="1">
      <c r="A59" s="195" t="s">
        <v>1158</v>
      </c>
      <c r="B59" s="120">
        <v>5322</v>
      </c>
      <c r="C59" s="69">
        <v>0.1</v>
      </c>
      <c r="D59" s="120">
        <v>542</v>
      </c>
      <c r="E59" s="120">
        <v>3290</v>
      </c>
      <c r="F59" s="120">
        <v>14</v>
      </c>
      <c r="G59" s="120" t="s">
        <v>8</v>
      </c>
      <c r="H59" s="120">
        <v>3276</v>
      </c>
    </row>
    <row r="60" spans="1:8" ht="15" customHeight="1">
      <c r="A60" s="30" t="s">
        <v>744</v>
      </c>
      <c r="B60" s="120" t="s">
        <v>8</v>
      </c>
      <c r="C60" s="69" t="s">
        <v>8</v>
      </c>
      <c r="D60" s="120" t="s">
        <v>8</v>
      </c>
      <c r="E60" s="120" t="s">
        <v>8</v>
      </c>
      <c r="F60" s="120" t="s">
        <v>8</v>
      </c>
      <c r="G60" s="120" t="s">
        <v>8</v>
      </c>
      <c r="H60" s="120" t="s">
        <v>8</v>
      </c>
    </row>
    <row r="61" spans="1:8" s="17" customFormat="1" ht="15" customHeight="1">
      <c r="A61" s="44" t="s">
        <v>745</v>
      </c>
      <c r="B61" s="74">
        <v>8157847</v>
      </c>
      <c r="C61" s="140">
        <v>100</v>
      </c>
      <c r="D61" s="74">
        <v>685545</v>
      </c>
      <c r="E61" s="74">
        <v>6686751</v>
      </c>
      <c r="F61" s="74">
        <v>240448</v>
      </c>
      <c r="G61" s="74">
        <v>452687</v>
      </c>
      <c r="H61" s="74">
        <v>5993615</v>
      </c>
    </row>
    <row r="62" spans="1:8" ht="21" customHeight="1">
      <c r="A62" s="490"/>
      <c r="B62" s="490"/>
      <c r="C62" s="490"/>
      <c r="D62" s="490"/>
      <c r="E62" s="490"/>
      <c r="F62" s="490"/>
      <c r="G62" s="490"/>
      <c r="H62" s="490"/>
    </row>
    <row r="63" spans="1:8" ht="12.75">
      <c r="A63" s="1" t="s">
        <v>874</v>
      </c>
      <c r="B63" s="40"/>
      <c r="C63" s="80"/>
      <c r="D63" s="192"/>
      <c r="E63" s="40"/>
      <c r="F63" s="80"/>
      <c r="G63" s="192"/>
      <c r="H63" s="192"/>
    </row>
    <row r="64" spans="1:8" ht="29.25" customHeight="1">
      <c r="A64" s="444" t="s">
        <v>686</v>
      </c>
      <c r="B64" s="444"/>
      <c r="C64" s="444"/>
      <c r="D64" s="444"/>
      <c r="E64" s="444"/>
      <c r="F64" s="444"/>
      <c r="G64" s="444"/>
      <c r="H64" s="444"/>
    </row>
  </sheetData>
  <sheetProtection/>
  <mergeCells count="41">
    <mergeCell ref="A1:H1"/>
    <mergeCell ref="A3:A7"/>
    <mergeCell ref="B3:C4"/>
    <mergeCell ref="D3:D6"/>
    <mergeCell ref="E3:H3"/>
    <mergeCell ref="E4:E6"/>
    <mergeCell ref="F4:H4"/>
    <mergeCell ref="B5:B6"/>
    <mergeCell ref="C5:C6"/>
    <mergeCell ref="F5:F6"/>
    <mergeCell ref="G5:G6"/>
    <mergeCell ref="H5:H6"/>
    <mergeCell ref="D7:H7"/>
    <mergeCell ref="A22:H22"/>
    <mergeCell ref="A24:A28"/>
    <mergeCell ref="B24:C25"/>
    <mergeCell ref="D24:D27"/>
    <mergeCell ref="E24:H24"/>
    <mergeCell ref="E25:E27"/>
    <mergeCell ref="F25:H25"/>
    <mergeCell ref="B26:B27"/>
    <mergeCell ref="C26:C27"/>
    <mergeCell ref="F26:F27"/>
    <mergeCell ref="G26:G27"/>
    <mergeCell ref="H26:H27"/>
    <mergeCell ref="D28:H28"/>
    <mergeCell ref="A43:H43"/>
    <mergeCell ref="A45:A49"/>
    <mergeCell ref="B45:C46"/>
    <mergeCell ref="D45:D48"/>
    <mergeCell ref="E45:H45"/>
    <mergeCell ref="E46:E48"/>
    <mergeCell ref="F46:H46"/>
    <mergeCell ref="A64:H64"/>
    <mergeCell ref="A62:H62"/>
    <mergeCell ref="B47:B48"/>
    <mergeCell ref="C47:C48"/>
    <mergeCell ref="F47:F48"/>
    <mergeCell ref="G47:G48"/>
    <mergeCell ref="H47:H48"/>
    <mergeCell ref="D49:H49"/>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L281"/>
  <sheetViews>
    <sheetView zoomScalePageLayoutView="0" workbookViewId="0" topLeftCell="A1">
      <selection activeCell="A2" sqref="A2"/>
    </sheetView>
  </sheetViews>
  <sheetFormatPr defaultColWidth="11.421875" defaultRowHeight="12.75"/>
  <cols>
    <col min="1" max="1" width="5.57421875" style="0" customWidth="1"/>
    <col min="2" max="2" width="1.8515625" style="0" customWidth="1"/>
    <col min="3" max="3" width="39.421875" style="0" customWidth="1"/>
    <col min="4" max="4" width="12.28125" style="0" customWidth="1"/>
    <col min="5" max="5" width="13.28125" style="0" customWidth="1"/>
    <col min="6" max="6" width="11.00390625" style="126" customWidth="1"/>
    <col min="7" max="7" width="0.42578125" style="126" customWidth="1"/>
    <col min="8" max="8" width="12.7109375" style="0" customWidth="1"/>
    <col min="9" max="9" width="13.28125" style="0" customWidth="1"/>
    <col min="10" max="10" width="11.140625" style="28" customWidth="1"/>
    <col min="11" max="11" width="0.13671875" style="0" customWidth="1"/>
  </cols>
  <sheetData>
    <row r="1" spans="1:11" ht="17.25">
      <c r="A1" s="490" t="s">
        <v>67</v>
      </c>
      <c r="B1" s="490"/>
      <c r="C1" s="490"/>
      <c r="D1" s="490"/>
      <c r="E1" s="490"/>
      <c r="F1" s="490"/>
      <c r="G1" s="490"/>
      <c r="H1" s="490"/>
      <c r="I1" s="560"/>
      <c r="J1" s="560"/>
      <c r="K1" s="545"/>
    </row>
    <row r="2" spans="2:10" ht="12.75">
      <c r="B2" s="14"/>
      <c r="C2" s="11"/>
      <c r="D2" s="10"/>
      <c r="E2" s="10"/>
      <c r="F2" s="123"/>
      <c r="G2" s="123"/>
      <c r="H2" s="7"/>
      <c r="I2" s="7"/>
      <c r="J2" s="7"/>
    </row>
    <row r="3" spans="1:11" ht="18" customHeight="1">
      <c r="A3" s="557" t="s">
        <v>1159</v>
      </c>
      <c r="B3" s="551" t="s">
        <v>763</v>
      </c>
      <c r="C3" s="552"/>
      <c r="D3" s="561" t="s">
        <v>1190</v>
      </c>
      <c r="E3" s="562"/>
      <c r="F3" s="562"/>
      <c r="G3" s="563"/>
      <c r="H3" s="500" t="s">
        <v>1214</v>
      </c>
      <c r="I3" s="549"/>
      <c r="J3" s="549"/>
      <c r="K3" s="550"/>
    </row>
    <row r="4" spans="1:11" ht="16.5" customHeight="1">
      <c r="A4" s="558"/>
      <c r="B4" s="541"/>
      <c r="C4" s="449"/>
      <c r="D4" s="62" t="s">
        <v>485</v>
      </c>
      <c r="E4" s="546" t="s">
        <v>486</v>
      </c>
      <c r="F4" s="547"/>
      <c r="G4" s="548"/>
      <c r="H4" s="153" t="s">
        <v>485</v>
      </c>
      <c r="I4" s="543" t="s">
        <v>486</v>
      </c>
      <c r="J4" s="544"/>
      <c r="K4" s="545"/>
    </row>
    <row r="5" spans="1:11" ht="15" customHeight="1">
      <c r="A5" s="558"/>
      <c r="B5" s="541"/>
      <c r="C5" s="449"/>
      <c r="D5" s="541" t="s">
        <v>114</v>
      </c>
      <c r="E5" s="553" t="s">
        <v>110</v>
      </c>
      <c r="F5" s="570" t="s">
        <v>1215</v>
      </c>
      <c r="G5" s="571"/>
      <c r="H5" s="538" t="s">
        <v>114</v>
      </c>
      <c r="I5" s="538" t="s">
        <v>110</v>
      </c>
      <c r="J5" s="564" t="s">
        <v>1250</v>
      </c>
      <c r="K5" s="565"/>
    </row>
    <row r="6" spans="1:11" ht="12.75">
      <c r="A6" s="558"/>
      <c r="B6" s="541"/>
      <c r="C6" s="449"/>
      <c r="D6" s="541"/>
      <c r="E6" s="554"/>
      <c r="F6" s="566"/>
      <c r="G6" s="464"/>
      <c r="H6" s="539"/>
      <c r="I6" s="539"/>
      <c r="J6" s="566"/>
      <c r="K6" s="567"/>
    </row>
    <row r="7" spans="1:11" ht="18.75" customHeight="1">
      <c r="A7" s="558"/>
      <c r="B7" s="541"/>
      <c r="C7" s="449"/>
      <c r="D7" s="541"/>
      <c r="E7" s="554"/>
      <c r="F7" s="566"/>
      <c r="G7" s="464"/>
      <c r="H7" s="539"/>
      <c r="I7" s="539"/>
      <c r="J7" s="566"/>
      <c r="K7" s="567"/>
    </row>
    <row r="8" spans="1:11" ht="20.25" customHeight="1">
      <c r="A8" s="559"/>
      <c r="B8" s="542"/>
      <c r="C8" s="450"/>
      <c r="D8" s="542"/>
      <c r="E8" s="555"/>
      <c r="F8" s="568"/>
      <c r="G8" s="467"/>
      <c r="H8" s="540"/>
      <c r="I8" s="540"/>
      <c r="J8" s="568"/>
      <c r="K8" s="569"/>
    </row>
    <row r="9" spans="1:10" ht="12.75">
      <c r="A9" s="115"/>
      <c r="B9" s="41"/>
      <c r="C9" s="29"/>
      <c r="D9" s="10"/>
      <c r="E9" s="10"/>
      <c r="F9" s="123"/>
      <c r="G9" s="123"/>
      <c r="H9" s="10"/>
      <c r="I9" s="10"/>
      <c r="J9" s="10"/>
    </row>
    <row r="10" spans="1:11" s="17" customFormat="1" ht="12.75">
      <c r="A10" s="118" t="s">
        <v>213</v>
      </c>
      <c r="B10" s="44" t="s">
        <v>494</v>
      </c>
      <c r="C10" s="50"/>
      <c r="D10" s="124">
        <v>138637976</v>
      </c>
      <c r="E10" s="124">
        <v>207641415</v>
      </c>
      <c r="F10" s="154">
        <v>6.5</v>
      </c>
      <c r="G10" s="122"/>
      <c r="H10" s="124">
        <v>537252362</v>
      </c>
      <c r="I10" s="124">
        <v>716436864</v>
      </c>
      <c r="J10" s="154">
        <v>-5.5</v>
      </c>
      <c r="K10" s="182"/>
    </row>
    <row r="11" spans="1:11" s="17" customFormat="1" ht="24" customHeight="1">
      <c r="A11" s="155">
        <v>1</v>
      </c>
      <c r="B11" s="66" t="s">
        <v>214</v>
      </c>
      <c r="C11" s="50"/>
      <c r="D11" s="124">
        <v>792620</v>
      </c>
      <c r="E11" s="124">
        <v>1626353</v>
      </c>
      <c r="F11" s="154">
        <v>-76.9</v>
      </c>
      <c r="G11" s="122"/>
      <c r="H11" s="124">
        <v>7178089</v>
      </c>
      <c r="I11" s="124">
        <v>20083121</v>
      </c>
      <c r="J11" s="154">
        <v>5.7</v>
      </c>
      <c r="K11" s="182"/>
    </row>
    <row r="12" spans="1:11" ht="24" customHeight="1">
      <c r="A12" s="156">
        <v>101</v>
      </c>
      <c r="B12" s="39"/>
      <c r="C12" s="30" t="s">
        <v>215</v>
      </c>
      <c r="D12" s="127">
        <v>2000</v>
      </c>
      <c r="E12" s="127">
        <v>87900</v>
      </c>
      <c r="F12" s="157" t="s">
        <v>747</v>
      </c>
      <c r="G12" s="121"/>
      <c r="H12" s="127">
        <v>7000</v>
      </c>
      <c r="I12" s="127">
        <v>211650</v>
      </c>
      <c r="J12" s="157" t="s">
        <v>747</v>
      </c>
      <c r="K12" s="183"/>
    </row>
    <row r="13" spans="1:11" ht="12.75">
      <c r="A13" s="156">
        <v>102</v>
      </c>
      <c r="B13" s="39"/>
      <c r="C13" s="30" t="s">
        <v>216</v>
      </c>
      <c r="D13" s="127">
        <v>129930</v>
      </c>
      <c r="E13" s="127">
        <v>335041</v>
      </c>
      <c r="F13" s="157">
        <v>-63.5</v>
      </c>
      <c r="G13" s="121"/>
      <c r="H13" s="127">
        <v>537392</v>
      </c>
      <c r="I13" s="127">
        <v>1477660</v>
      </c>
      <c r="J13" s="157">
        <v>-57.3</v>
      </c>
      <c r="K13" s="183"/>
    </row>
    <row r="14" spans="1:11" ht="12.75">
      <c r="A14" s="156">
        <v>103</v>
      </c>
      <c r="B14" s="39"/>
      <c r="C14" s="30" t="s">
        <v>217</v>
      </c>
      <c r="D14" s="127">
        <v>405540</v>
      </c>
      <c r="E14" s="127">
        <v>1033346</v>
      </c>
      <c r="F14" s="157">
        <v>-69.7</v>
      </c>
      <c r="G14" s="121"/>
      <c r="H14" s="127">
        <v>5988121</v>
      </c>
      <c r="I14" s="127">
        <v>12347481</v>
      </c>
      <c r="J14" s="157">
        <v>11.4</v>
      </c>
      <c r="K14" s="183"/>
    </row>
    <row r="15" spans="1:11" ht="12.75">
      <c r="A15" s="156">
        <v>105</v>
      </c>
      <c r="B15" s="39"/>
      <c r="C15" s="30" t="s">
        <v>218</v>
      </c>
      <c r="D15" s="127" t="s">
        <v>109</v>
      </c>
      <c r="E15" s="127" t="s">
        <v>109</v>
      </c>
      <c r="F15" s="157">
        <v>-100</v>
      </c>
      <c r="G15" s="121"/>
      <c r="H15" s="127">
        <v>84736</v>
      </c>
      <c r="I15" s="127">
        <v>270669</v>
      </c>
      <c r="J15" s="157">
        <v>-60.7</v>
      </c>
      <c r="K15" s="183"/>
    </row>
    <row r="16" spans="1:11" ht="12.75">
      <c r="A16" s="156">
        <v>107</v>
      </c>
      <c r="B16" s="39"/>
      <c r="C16" s="30" t="s">
        <v>546</v>
      </c>
      <c r="D16" s="127">
        <v>255040</v>
      </c>
      <c r="E16" s="127">
        <v>153024</v>
      </c>
      <c r="F16" s="272">
        <v>-94.2</v>
      </c>
      <c r="G16" s="121"/>
      <c r="H16" s="127">
        <v>560684</v>
      </c>
      <c r="I16" s="127">
        <v>5715287</v>
      </c>
      <c r="J16" s="272">
        <v>53.4</v>
      </c>
      <c r="K16" s="183"/>
    </row>
    <row r="17" spans="1:11" ht="12.75">
      <c r="A17" s="156">
        <v>109</v>
      </c>
      <c r="B17" s="39"/>
      <c r="C17" s="30" t="s">
        <v>219</v>
      </c>
      <c r="D17" s="127">
        <v>110</v>
      </c>
      <c r="E17" s="127">
        <v>17042</v>
      </c>
      <c r="F17" s="272">
        <v>22.7</v>
      </c>
      <c r="G17" s="121"/>
      <c r="H17" s="127">
        <v>156</v>
      </c>
      <c r="I17" s="127">
        <v>60374</v>
      </c>
      <c r="J17" s="272">
        <v>146.7</v>
      </c>
      <c r="K17" s="183"/>
    </row>
    <row r="18" spans="1:11" s="17" customFormat="1" ht="24" customHeight="1">
      <c r="A18" s="155">
        <v>2</v>
      </c>
      <c r="B18" s="66" t="s">
        <v>220</v>
      </c>
      <c r="C18" s="50"/>
      <c r="D18" s="124">
        <v>32162094</v>
      </c>
      <c r="E18" s="124">
        <v>49408252</v>
      </c>
      <c r="F18" s="154">
        <v>-10</v>
      </c>
      <c r="G18" s="122"/>
      <c r="H18" s="124">
        <v>116260556</v>
      </c>
      <c r="I18" s="124">
        <v>184511703</v>
      </c>
      <c r="J18" s="154">
        <v>-16.6</v>
      </c>
      <c r="K18" s="182"/>
    </row>
    <row r="19" spans="1:11" ht="24" customHeight="1">
      <c r="A19" s="156">
        <v>201</v>
      </c>
      <c r="B19" s="39"/>
      <c r="C19" s="30" t="s">
        <v>545</v>
      </c>
      <c r="D19" s="127">
        <v>19222565</v>
      </c>
      <c r="E19" s="127">
        <v>13365296</v>
      </c>
      <c r="F19" s="157">
        <v>32.6</v>
      </c>
      <c r="G19" s="121"/>
      <c r="H19" s="127">
        <v>62795910</v>
      </c>
      <c r="I19" s="127">
        <v>40770667</v>
      </c>
      <c r="J19" s="157">
        <v>-39.2</v>
      </c>
      <c r="K19" s="183"/>
    </row>
    <row r="20" spans="1:11" ht="12.75">
      <c r="A20" s="156">
        <v>202</v>
      </c>
      <c r="B20" s="39"/>
      <c r="C20" s="30" t="s">
        <v>221</v>
      </c>
      <c r="D20" s="127">
        <v>2596760</v>
      </c>
      <c r="E20" s="127">
        <v>8697554</v>
      </c>
      <c r="F20" s="157">
        <v>-31.1</v>
      </c>
      <c r="G20" s="121"/>
      <c r="H20" s="127">
        <v>10417635</v>
      </c>
      <c r="I20" s="127">
        <v>34640020</v>
      </c>
      <c r="J20" s="157">
        <v>-9.7</v>
      </c>
      <c r="K20" s="183"/>
    </row>
    <row r="21" spans="1:11" ht="12.75">
      <c r="A21" s="156">
        <v>203</v>
      </c>
      <c r="B21" s="39"/>
      <c r="C21" s="30" t="s">
        <v>544</v>
      </c>
      <c r="D21" s="127">
        <v>1245397</v>
      </c>
      <c r="E21" s="127">
        <v>2760447</v>
      </c>
      <c r="F21" s="157">
        <v>12.9</v>
      </c>
      <c r="G21" s="121"/>
      <c r="H21" s="127">
        <v>4023684</v>
      </c>
      <c r="I21" s="127">
        <v>9048737</v>
      </c>
      <c r="J21" s="157">
        <v>-1.2</v>
      </c>
      <c r="K21" s="183"/>
    </row>
    <row r="22" spans="1:11" ht="12.75">
      <c r="A22" s="156">
        <v>204</v>
      </c>
      <c r="B22" s="39"/>
      <c r="C22" s="30" t="s">
        <v>223</v>
      </c>
      <c r="D22" s="127">
        <v>8260237</v>
      </c>
      <c r="E22" s="127">
        <v>23950834</v>
      </c>
      <c r="F22" s="157">
        <v>-10</v>
      </c>
      <c r="G22" s="121"/>
      <c r="H22" s="127">
        <v>33310722</v>
      </c>
      <c r="I22" s="127">
        <v>94257343</v>
      </c>
      <c r="J22" s="157">
        <v>-5.8</v>
      </c>
      <c r="K22" s="183"/>
    </row>
    <row r="23" spans="1:11" ht="12.75">
      <c r="A23" s="156">
        <v>206</v>
      </c>
      <c r="B23" s="39"/>
      <c r="C23" s="30" t="s">
        <v>896</v>
      </c>
      <c r="D23" s="127">
        <v>17783</v>
      </c>
      <c r="E23" s="127">
        <v>28729</v>
      </c>
      <c r="F23" s="157">
        <v>146.7</v>
      </c>
      <c r="G23" s="121"/>
      <c r="H23" s="127">
        <v>18816</v>
      </c>
      <c r="I23" s="127">
        <v>51223</v>
      </c>
      <c r="J23" s="157">
        <v>-25.2</v>
      </c>
      <c r="K23" s="183"/>
    </row>
    <row r="24" spans="1:11" ht="12.75">
      <c r="A24" s="156">
        <v>208</v>
      </c>
      <c r="B24" s="39"/>
      <c r="C24" s="30" t="s">
        <v>553</v>
      </c>
      <c r="D24" s="127">
        <v>3660</v>
      </c>
      <c r="E24" s="127">
        <v>3459</v>
      </c>
      <c r="F24" s="157">
        <v>-86.1</v>
      </c>
      <c r="G24" s="121"/>
      <c r="H24" s="127">
        <v>181015</v>
      </c>
      <c r="I24" s="127">
        <v>136441</v>
      </c>
      <c r="J24" s="157">
        <v>27</v>
      </c>
      <c r="K24" s="183"/>
    </row>
    <row r="25" spans="1:11" ht="12.75">
      <c r="A25" s="158">
        <v>209</v>
      </c>
      <c r="B25" s="128"/>
      <c r="C25" s="30" t="s">
        <v>554</v>
      </c>
      <c r="D25" s="127">
        <v>478056</v>
      </c>
      <c r="E25" s="127">
        <v>475429</v>
      </c>
      <c r="F25" s="157">
        <v>-84.7</v>
      </c>
      <c r="G25" s="121"/>
      <c r="H25" s="127">
        <v>2493613</v>
      </c>
      <c r="I25" s="127">
        <v>4651006</v>
      </c>
      <c r="J25" s="157">
        <v>-25.5</v>
      </c>
      <c r="K25" s="183"/>
    </row>
    <row r="26" spans="1:11" ht="12.75">
      <c r="A26" s="158">
        <v>211</v>
      </c>
      <c r="B26" s="128"/>
      <c r="C26" s="30" t="s">
        <v>543</v>
      </c>
      <c r="D26" s="127" t="s">
        <v>109</v>
      </c>
      <c r="E26" s="127" t="s">
        <v>109</v>
      </c>
      <c r="F26" s="272" t="s">
        <v>109</v>
      </c>
      <c r="G26" s="121"/>
      <c r="H26" s="127" t="s">
        <v>109</v>
      </c>
      <c r="I26" s="127" t="s">
        <v>109</v>
      </c>
      <c r="J26" s="272" t="s">
        <v>109</v>
      </c>
      <c r="K26" s="183"/>
    </row>
    <row r="27" spans="1:11" ht="12.75">
      <c r="A27" s="158">
        <v>219</v>
      </c>
      <c r="B27" s="128"/>
      <c r="C27" s="30" t="s">
        <v>224</v>
      </c>
      <c r="D27" s="127">
        <v>337636</v>
      </c>
      <c r="E27" s="127">
        <v>126504</v>
      </c>
      <c r="F27" s="157" t="s">
        <v>747</v>
      </c>
      <c r="G27" s="121"/>
      <c r="H27" s="127">
        <v>3019161</v>
      </c>
      <c r="I27" s="127">
        <v>956266</v>
      </c>
      <c r="J27" s="157">
        <v>568.5</v>
      </c>
      <c r="K27" s="183"/>
    </row>
    <row r="28" spans="1:11" s="17" customFormat="1" ht="24" customHeight="1">
      <c r="A28" s="152">
        <v>3</v>
      </c>
      <c r="B28" s="129" t="s">
        <v>225</v>
      </c>
      <c r="C28" s="50"/>
      <c r="D28" s="124">
        <v>95427557</v>
      </c>
      <c r="E28" s="124">
        <v>147220918</v>
      </c>
      <c r="F28" s="154">
        <v>23.1</v>
      </c>
      <c r="G28" s="122"/>
      <c r="H28" s="124">
        <v>374714521</v>
      </c>
      <c r="I28" s="124">
        <v>470525178</v>
      </c>
      <c r="J28" s="154">
        <v>-0.1</v>
      </c>
      <c r="K28" s="182"/>
    </row>
    <row r="29" spans="1:11" ht="24" customHeight="1">
      <c r="A29" s="158">
        <v>301</v>
      </c>
      <c r="B29" s="128"/>
      <c r="C29" s="30" t="s">
        <v>226</v>
      </c>
      <c r="D29" s="127">
        <v>30364335</v>
      </c>
      <c r="E29" s="127">
        <v>8778500</v>
      </c>
      <c r="F29" s="157">
        <v>-35</v>
      </c>
      <c r="G29" s="121"/>
      <c r="H29" s="127">
        <v>134774440</v>
      </c>
      <c r="I29" s="127">
        <v>35075241</v>
      </c>
      <c r="J29" s="157">
        <v>-1.5</v>
      </c>
      <c r="K29" s="183"/>
    </row>
    <row r="30" spans="1:11" ht="12.75">
      <c r="A30" s="158">
        <v>302</v>
      </c>
      <c r="B30" s="128"/>
      <c r="C30" s="30" t="s">
        <v>227</v>
      </c>
      <c r="D30" s="127">
        <v>1039320</v>
      </c>
      <c r="E30" s="127">
        <v>221650</v>
      </c>
      <c r="F30" s="157">
        <v>4.1</v>
      </c>
      <c r="G30" s="121"/>
      <c r="H30" s="127">
        <v>1520640</v>
      </c>
      <c r="I30" s="127">
        <v>326825</v>
      </c>
      <c r="J30" s="157">
        <v>-44.7</v>
      </c>
      <c r="K30" s="183"/>
    </row>
    <row r="31" spans="1:11" ht="12.75">
      <c r="A31" s="158">
        <v>303</v>
      </c>
      <c r="B31" s="128"/>
      <c r="C31" s="30" t="s">
        <v>228</v>
      </c>
      <c r="D31" s="127">
        <v>2851460</v>
      </c>
      <c r="E31" s="127">
        <v>687836</v>
      </c>
      <c r="F31" s="157">
        <v>-28.6</v>
      </c>
      <c r="G31" s="121"/>
      <c r="H31" s="127">
        <v>8882643</v>
      </c>
      <c r="I31" s="127">
        <v>2062207</v>
      </c>
      <c r="J31" s="157">
        <v>-85.5</v>
      </c>
      <c r="K31" s="183"/>
    </row>
    <row r="32" spans="1:12" ht="12.75">
      <c r="A32" s="158">
        <v>304</v>
      </c>
      <c r="B32" s="128"/>
      <c r="C32" s="30" t="s">
        <v>229</v>
      </c>
      <c r="D32" s="127" t="s">
        <v>109</v>
      </c>
      <c r="E32" s="127" t="s">
        <v>109</v>
      </c>
      <c r="F32" s="157">
        <v>-100</v>
      </c>
      <c r="G32" s="121"/>
      <c r="H32" s="127">
        <v>155760</v>
      </c>
      <c r="I32" s="127">
        <v>33511</v>
      </c>
      <c r="J32" s="275">
        <v>-73.6</v>
      </c>
      <c r="K32" s="274"/>
      <c r="L32" s="39"/>
    </row>
    <row r="33" spans="1:12" ht="12.75">
      <c r="A33" s="158">
        <v>305</v>
      </c>
      <c r="B33" s="128"/>
      <c r="C33" s="30" t="s">
        <v>230</v>
      </c>
      <c r="D33" s="127">
        <v>28370</v>
      </c>
      <c r="E33" s="127">
        <v>7490</v>
      </c>
      <c r="F33" s="157">
        <v>-77.4</v>
      </c>
      <c r="G33" s="121"/>
      <c r="H33" s="127">
        <v>2566810</v>
      </c>
      <c r="I33" s="127">
        <v>621068</v>
      </c>
      <c r="J33" s="275">
        <v>-8</v>
      </c>
      <c r="K33" s="274"/>
      <c r="L33" s="39"/>
    </row>
    <row r="34" spans="1:12" ht="12.75">
      <c r="A34" s="158">
        <v>308</v>
      </c>
      <c r="B34" s="128"/>
      <c r="C34" s="30" t="s">
        <v>897</v>
      </c>
      <c r="D34" s="127">
        <v>1215230</v>
      </c>
      <c r="E34" s="127">
        <v>308783</v>
      </c>
      <c r="F34" s="272">
        <v>33.1</v>
      </c>
      <c r="G34" s="121"/>
      <c r="H34" s="127">
        <v>5914192</v>
      </c>
      <c r="I34" s="127">
        <v>1324345</v>
      </c>
      <c r="J34" s="273">
        <v>36.7</v>
      </c>
      <c r="K34" s="274"/>
      <c r="L34" s="39"/>
    </row>
    <row r="35" spans="1:12" ht="12.75">
      <c r="A35" s="158">
        <v>309</v>
      </c>
      <c r="B35" s="128"/>
      <c r="C35" s="30" t="s">
        <v>231</v>
      </c>
      <c r="D35" s="127">
        <v>1</v>
      </c>
      <c r="E35" s="127">
        <v>1</v>
      </c>
      <c r="F35" s="157">
        <v>-100</v>
      </c>
      <c r="G35" s="121"/>
      <c r="H35" s="127">
        <v>186</v>
      </c>
      <c r="I35" s="127">
        <v>255</v>
      </c>
      <c r="J35" s="275">
        <v>-99.4</v>
      </c>
      <c r="K35" s="274"/>
      <c r="L35" s="39"/>
    </row>
    <row r="36" spans="1:12" ht="12.75">
      <c r="A36" s="158">
        <v>310</v>
      </c>
      <c r="B36" s="128"/>
      <c r="C36" s="30" t="s">
        <v>232</v>
      </c>
      <c r="D36" s="127">
        <v>3021</v>
      </c>
      <c r="E36" s="127">
        <v>3793</v>
      </c>
      <c r="F36" s="157">
        <v>-99.7</v>
      </c>
      <c r="G36" s="121"/>
      <c r="H36" s="127">
        <v>6595249</v>
      </c>
      <c r="I36" s="127">
        <v>2800897</v>
      </c>
      <c r="J36" s="275">
        <v>30.8</v>
      </c>
      <c r="K36" s="274"/>
      <c r="L36" s="39"/>
    </row>
    <row r="37" spans="1:12" ht="12.75">
      <c r="A37" s="158">
        <v>315</v>
      </c>
      <c r="B37" s="128"/>
      <c r="C37" s="30" t="s">
        <v>886</v>
      </c>
      <c r="D37" s="127">
        <v>26285039</v>
      </c>
      <c r="E37" s="127">
        <v>73826940</v>
      </c>
      <c r="F37" s="157">
        <v>26.3</v>
      </c>
      <c r="G37" s="121"/>
      <c r="H37" s="127">
        <v>90517324</v>
      </c>
      <c r="I37" s="127">
        <v>240377694</v>
      </c>
      <c r="J37" s="275">
        <v>14.1</v>
      </c>
      <c r="K37" s="274"/>
      <c r="L37" s="39"/>
    </row>
    <row r="38" spans="1:11" ht="12.75">
      <c r="A38" s="158">
        <v>316</v>
      </c>
      <c r="B38" s="128"/>
      <c r="C38" s="30" t="s">
        <v>233</v>
      </c>
      <c r="D38" s="127">
        <v>428536</v>
      </c>
      <c r="E38" s="127">
        <v>229524</v>
      </c>
      <c r="F38" s="157">
        <v>758.3</v>
      </c>
      <c r="G38" s="121"/>
      <c r="H38" s="127">
        <v>1169636</v>
      </c>
      <c r="I38" s="127">
        <v>563059</v>
      </c>
      <c r="J38" s="157">
        <v>195.4</v>
      </c>
      <c r="K38" s="183"/>
    </row>
    <row r="39" spans="1:11" ht="12.75">
      <c r="A39" s="158">
        <v>320</v>
      </c>
      <c r="B39" s="128"/>
      <c r="C39" s="30" t="s">
        <v>939</v>
      </c>
      <c r="D39" s="127">
        <v>274515</v>
      </c>
      <c r="E39" s="127">
        <v>789446</v>
      </c>
      <c r="F39" s="157">
        <v>1.2</v>
      </c>
      <c r="G39" s="121"/>
      <c r="H39" s="127">
        <v>927756</v>
      </c>
      <c r="I39" s="127">
        <v>2558580</v>
      </c>
      <c r="J39" s="157">
        <v>-12.7</v>
      </c>
      <c r="K39" s="183"/>
    </row>
    <row r="40" spans="1:11" ht="12.75">
      <c r="A40" s="158">
        <v>325</v>
      </c>
      <c r="B40" s="128"/>
      <c r="C40" s="30" t="s">
        <v>930</v>
      </c>
      <c r="D40" s="127">
        <v>1094325</v>
      </c>
      <c r="E40" s="127">
        <v>346794</v>
      </c>
      <c r="F40" s="157">
        <v>29.1</v>
      </c>
      <c r="G40" s="121"/>
      <c r="H40" s="127">
        <v>2949286</v>
      </c>
      <c r="I40" s="127">
        <v>927240</v>
      </c>
      <c r="J40" s="157">
        <v>7.8</v>
      </c>
      <c r="K40" s="183"/>
    </row>
    <row r="41" spans="1:11" ht="12.75">
      <c r="A41" s="158">
        <v>335</v>
      </c>
      <c r="B41" s="128"/>
      <c r="C41" s="30" t="s">
        <v>542</v>
      </c>
      <c r="D41" s="127">
        <v>306980</v>
      </c>
      <c r="E41" s="127">
        <v>69719</v>
      </c>
      <c r="F41" s="157">
        <v>-0.7</v>
      </c>
      <c r="G41" s="121"/>
      <c r="H41" s="127">
        <v>825596</v>
      </c>
      <c r="I41" s="127">
        <v>194136</v>
      </c>
      <c r="J41" s="157">
        <v>8.4</v>
      </c>
      <c r="K41" s="183"/>
    </row>
    <row r="42" spans="1:11" ht="12.75">
      <c r="A42" s="158">
        <v>340</v>
      </c>
      <c r="B42" s="128"/>
      <c r="C42" s="30" t="s">
        <v>234</v>
      </c>
      <c r="D42" s="127">
        <v>1598370</v>
      </c>
      <c r="E42" s="127">
        <v>592815</v>
      </c>
      <c r="F42" s="157">
        <v>130.6</v>
      </c>
      <c r="G42" s="121"/>
      <c r="H42" s="127">
        <v>2939619</v>
      </c>
      <c r="I42" s="127">
        <v>1620631</v>
      </c>
      <c r="J42" s="157">
        <v>-15.2</v>
      </c>
      <c r="K42" s="183"/>
    </row>
    <row r="43" spans="1:11" ht="12.75">
      <c r="A43" s="158">
        <v>345</v>
      </c>
      <c r="B43" s="128"/>
      <c r="C43" s="30" t="s">
        <v>898</v>
      </c>
      <c r="D43" s="127">
        <v>5373710</v>
      </c>
      <c r="E43" s="127">
        <v>802073</v>
      </c>
      <c r="F43" s="157">
        <v>60.7</v>
      </c>
      <c r="G43" s="121"/>
      <c r="H43" s="127">
        <v>17730747</v>
      </c>
      <c r="I43" s="127">
        <v>2048591</v>
      </c>
      <c r="J43" s="157">
        <v>-49.9</v>
      </c>
      <c r="K43" s="183"/>
    </row>
    <row r="44" spans="1:11" ht="12.75">
      <c r="A44" s="158">
        <v>350</v>
      </c>
      <c r="B44" s="128"/>
      <c r="C44" s="30" t="s">
        <v>541</v>
      </c>
      <c r="D44" s="127">
        <v>40771</v>
      </c>
      <c r="E44" s="127">
        <v>39477</v>
      </c>
      <c r="F44" s="157">
        <v>50.7</v>
      </c>
      <c r="G44" s="121"/>
      <c r="H44" s="127">
        <v>427181</v>
      </c>
      <c r="I44" s="127">
        <v>251972</v>
      </c>
      <c r="J44" s="157">
        <v>56.5</v>
      </c>
      <c r="K44" s="183"/>
    </row>
    <row r="45" spans="1:11" ht="12.75">
      <c r="A45" s="158">
        <v>355</v>
      </c>
      <c r="B45" s="128"/>
      <c r="C45" s="30" t="s">
        <v>540</v>
      </c>
      <c r="D45" s="127" t="s">
        <v>109</v>
      </c>
      <c r="E45" s="127" t="s">
        <v>109</v>
      </c>
      <c r="F45" s="157" t="s">
        <v>109</v>
      </c>
      <c r="G45" s="121"/>
      <c r="H45" s="127" t="s">
        <v>109</v>
      </c>
      <c r="I45" s="127" t="s">
        <v>109</v>
      </c>
      <c r="J45" s="157" t="s">
        <v>109</v>
      </c>
      <c r="K45" s="183"/>
    </row>
    <row r="46" spans="1:11" ht="12.75">
      <c r="A46" s="158">
        <v>360</v>
      </c>
      <c r="B46" s="128"/>
      <c r="C46" s="30" t="s">
        <v>539</v>
      </c>
      <c r="D46" s="127">
        <v>10162</v>
      </c>
      <c r="E46" s="127">
        <v>23933</v>
      </c>
      <c r="F46" s="157">
        <v>-56.7</v>
      </c>
      <c r="G46" s="121"/>
      <c r="H46" s="127">
        <v>35641</v>
      </c>
      <c r="I46" s="127">
        <v>157584</v>
      </c>
      <c r="J46" s="157">
        <v>-40</v>
      </c>
      <c r="K46" s="183"/>
    </row>
    <row r="47" spans="1:11" ht="12.75">
      <c r="A47" s="158">
        <v>370</v>
      </c>
      <c r="B47" s="128"/>
      <c r="C47" s="30" t="s">
        <v>884</v>
      </c>
      <c r="D47" s="127">
        <v>618954</v>
      </c>
      <c r="E47" s="127">
        <v>1723147</v>
      </c>
      <c r="F47" s="157">
        <v>-28.9</v>
      </c>
      <c r="G47" s="121"/>
      <c r="H47" s="127">
        <v>1993360</v>
      </c>
      <c r="I47" s="127">
        <v>5647079</v>
      </c>
      <c r="J47" s="157">
        <v>-25.1</v>
      </c>
      <c r="K47" s="183"/>
    </row>
    <row r="48" spans="1:11" ht="12.75">
      <c r="A48" s="158">
        <v>372</v>
      </c>
      <c r="B48" s="128"/>
      <c r="C48" s="30" t="s">
        <v>235</v>
      </c>
      <c r="D48" s="127">
        <v>49668</v>
      </c>
      <c r="E48" s="127">
        <v>128762</v>
      </c>
      <c r="F48" s="157">
        <v>-9.3</v>
      </c>
      <c r="G48" s="121"/>
      <c r="H48" s="127">
        <v>492178</v>
      </c>
      <c r="I48" s="127">
        <v>987190</v>
      </c>
      <c r="J48" s="157">
        <v>23.3</v>
      </c>
      <c r="K48" s="183"/>
    </row>
    <row r="49" spans="1:11" ht="12.75">
      <c r="A49" s="158">
        <v>375</v>
      </c>
      <c r="B49" s="128"/>
      <c r="C49" s="30" t="s">
        <v>538</v>
      </c>
      <c r="D49" s="127">
        <v>1802265</v>
      </c>
      <c r="E49" s="127">
        <v>1064523</v>
      </c>
      <c r="F49" s="157">
        <v>-39.6</v>
      </c>
      <c r="G49" s="121"/>
      <c r="H49" s="127">
        <v>15354152</v>
      </c>
      <c r="I49" s="127">
        <v>9020913</v>
      </c>
      <c r="J49" s="157">
        <v>15.6</v>
      </c>
      <c r="K49" s="183"/>
    </row>
    <row r="50" spans="1:11" ht="12.75">
      <c r="A50" s="158">
        <v>377</v>
      </c>
      <c r="B50" s="128"/>
      <c r="C50" s="30" t="s">
        <v>237</v>
      </c>
      <c r="D50" s="127">
        <v>7216093</v>
      </c>
      <c r="E50" s="127">
        <v>36876830</v>
      </c>
      <c r="F50" s="157">
        <v>75.9</v>
      </c>
      <c r="G50" s="121"/>
      <c r="H50" s="127">
        <v>17563406</v>
      </c>
      <c r="I50" s="127">
        <v>91397550</v>
      </c>
      <c r="J50" s="157">
        <v>-16.3</v>
      </c>
      <c r="K50" s="183"/>
    </row>
    <row r="51" spans="1:11" ht="12.75">
      <c r="A51" s="158">
        <v>379</v>
      </c>
      <c r="B51" s="128"/>
      <c r="C51" s="30" t="s">
        <v>537</v>
      </c>
      <c r="D51" s="127">
        <v>19373</v>
      </c>
      <c r="E51" s="127">
        <v>95743</v>
      </c>
      <c r="F51" s="157">
        <v>-77.2</v>
      </c>
      <c r="G51" s="121"/>
      <c r="H51" s="127">
        <v>136196</v>
      </c>
      <c r="I51" s="127">
        <v>725156</v>
      </c>
      <c r="J51" s="157">
        <v>-39.1</v>
      </c>
      <c r="K51" s="183"/>
    </row>
    <row r="52" spans="1:11" ht="12.75">
      <c r="A52" s="158">
        <v>381</v>
      </c>
      <c r="B52" s="128"/>
      <c r="C52" s="30" t="s">
        <v>536</v>
      </c>
      <c r="D52" s="127">
        <v>553462</v>
      </c>
      <c r="E52" s="127">
        <v>1958252</v>
      </c>
      <c r="F52" s="157">
        <v>89</v>
      </c>
      <c r="G52" s="121"/>
      <c r="H52" s="127">
        <v>1732862</v>
      </c>
      <c r="I52" s="127">
        <v>5542037</v>
      </c>
      <c r="J52" s="157">
        <v>-21.1</v>
      </c>
      <c r="K52" s="183"/>
    </row>
    <row r="53" spans="1:11" ht="12.75">
      <c r="A53" s="158">
        <v>383</v>
      </c>
      <c r="B53" s="128"/>
      <c r="C53" s="30" t="s">
        <v>525</v>
      </c>
      <c r="D53" s="127">
        <v>197685</v>
      </c>
      <c r="E53" s="127">
        <v>123088</v>
      </c>
      <c r="F53" s="157">
        <v>-42.5</v>
      </c>
      <c r="G53" s="121"/>
      <c r="H53" s="127">
        <v>657244</v>
      </c>
      <c r="I53" s="127">
        <v>355365</v>
      </c>
      <c r="J53" s="157">
        <v>-75.2</v>
      </c>
      <c r="K53" s="183"/>
    </row>
    <row r="54" spans="1:11" ht="12.75">
      <c r="A54" s="158">
        <v>385</v>
      </c>
      <c r="B54" s="128"/>
      <c r="C54" s="30" t="s">
        <v>535</v>
      </c>
      <c r="D54" s="127">
        <v>105568</v>
      </c>
      <c r="E54" s="127">
        <v>127842</v>
      </c>
      <c r="F54" s="157">
        <v>94</v>
      </c>
      <c r="G54" s="121"/>
      <c r="H54" s="127">
        <v>334903</v>
      </c>
      <c r="I54" s="127">
        <v>358309</v>
      </c>
      <c r="J54" s="157">
        <v>15.7</v>
      </c>
      <c r="K54" s="183"/>
    </row>
    <row r="55" spans="1:11" ht="12.75">
      <c r="A55" s="158">
        <v>389</v>
      </c>
      <c r="B55" s="128"/>
      <c r="C55" s="30" t="s">
        <v>524</v>
      </c>
      <c r="D55" s="127" t="s">
        <v>109</v>
      </c>
      <c r="E55" s="127" t="s">
        <v>109</v>
      </c>
      <c r="F55" s="157" t="s">
        <v>109</v>
      </c>
      <c r="G55" s="121"/>
      <c r="H55" s="127" t="s">
        <v>109</v>
      </c>
      <c r="I55" s="127" t="s">
        <v>109</v>
      </c>
      <c r="J55" s="157" t="s">
        <v>109</v>
      </c>
      <c r="K55" s="183"/>
    </row>
    <row r="56" spans="1:11" ht="12.75">
      <c r="A56" s="158">
        <v>393</v>
      </c>
      <c r="B56" s="128"/>
      <c r="C56" s="30" t="s">
        <v>547</v>
      </c>
      <c r="D56" s="127">
        <v>3924533</v>
      </c>
      <c r="E56" s="127">
        <v>2558738</v>
      </c>
      <c r="F56" s="157">
        <v>-8.2</v>
      </c>
      <c r="G56" s="121"/>
      <c r="H56" s="127">
        <v>22850278</v>
      </c>
      <c r="I56" s="127">
        <v>11320091</v>
      </c>
      <c r="J56" s="157">
        <v>-18.5</v>
      </c>
      <c r="K56" s="183"/>
    </row>
    <row r="57" spans="1:11" ht="12.75">
      <c r="A57" s="158">
        <v>395</v>
      </c>
      <c r="B57" s="128"/>
      <c r="C57" s="30" t="s">
        <v>887</v>
      </c>
      <c r="D57" s="127">
        <v>9998620</v>
      </c>
      <c r="E57" s="127">
        <v>15757759</v>
      </c>
      <c r="F57" s="157">
        <v>20.3</v>
      </c>
      <c r="G57" s="121"/>
      <c r="H57" s="127">
        <v>35609945</v>
      </c>
      <c r="I57" s="127">
        <v>54058901</v>
      </c>
      <c r="J57" s="157">
        <v>17.5</v>
      </c>
      <c r="K57" s="183"/>
    </row>
    <row r="58" spans="1:11" ht="12.75">
      <c r="A58" s="158">
        <v>396</v>
      </c>
      <c r="B58" s="128"/>
      <c r="C58" s="30" t="s">
        <v>888</v>
      </c>
      <c r="D58" s="127">
        <v>27191</v>
      </c>
      <c r="E58" s="127">
        <v>77460</v>
      </c>
      <c r="F58" s="157" t="s">
        <v>747</v>
      </c>
      <c r="G58" s="121"/>
      <c r="H58" s="127">
        <v>57291</v>
      </c>
      <c r="I58" s="127">
        <v>168751</v>
      </c>
      <c r="J58" s="157">
        <v>-19</v>
      </c>
      <c r="K58" s="183"/>
    </row>
    <row r="59" spans="1:11" s="17" customFormat="1" ht="24" customHeight="1">
      <c r="A59" s="152">
        <v>4</v>
      </c>
      <c r="B59" s="129" t="s">
        <v>238</v>
      </c>
      <c r="C59" s="50"/>
      <c r="D59" s="124">
        <v>10255705</v>
      </c>
      <c r="E59" s="124">
        <v>9385892</v>
      </c>
      <c r="F59" s="154">
        <v>-30.1</v>
      </c>
      <c r="G59" s="122"/>
      <c r="H59" s="124">
        <v>39099196</v>
      </c>
      <c r="I59" s="124">
        <v>41316862</v>
      </c>
      <c r="J59" s="154">
        <v>-12.8</v>
      </c>
      <c r="K59" s="182"/>
    </row>
    <row r="60" spans="1:11" ht="24" customHeight="1">
      <c r="A60" s="158">
        <v>401</v>
      </c>
      <c r="B60" s="128"/>
      <c r="C60" s="30" t="s">
        <v>239</v>
      </c>
      <c r="D60" s="127" t="s">
        <v>109</v>
      </c>
      <c r="E60" s="127" t="s">
        <v>109</v>
      </c>
      <c r="F60" s="157" t="s">
        <v>109</v>
      </c>
      <c r="G60" s="121"/>
      <c r="H60" s="127" t="s">
        <v>109</v>
      </c>
      <c r="I60" s="127" t="s">
        <v>109</v>
      </c>
      <c r="J60" s="157" t="s">
        <v>109</v>
      </c>
      <c r="K60" s="183"/>
    </row>
    <row r="61" spans="1:11" ht="12.75">
      <c r="A61" s="158">
        <v>402</v>
      </c>
      <c r="B61" s="128"/>
      <c r="C61" s="30" t="s">
        <v>240</v>
      </c>
      <c r="D61" s="127">
        <v>61636</v>
      </c>
      <c r="E61" s="127">
        <v>228358</v>
      </c>
      <c r="F61" s="157">
        <v>-18.3</v>
      </c>
      <c r="G61" s="121"/>
      <c r="H61" s="127">
        <v>251503</v>
      </c>
      <c r="I61" s="127">
        <v>954254</v>
      </c>
      <c r="J61" s="157">
        <v>2.6</v>
      </c>
      <c r="K61" s="183"/>
    </row>
    <row r="62" spans="1:11" ht="12.75">
      <c r="A62" s="158">
        <v>403</v>
      </c>
      <c r="B62" s="128"/>
      <c r="C62" s="30" t="s">
        <v>241</v>
      </c>
      <c r="D62" s="127">
        <v>65</v>
      </c>
      <c r="E62" s="127">
        <v>545</v>
      </c>
      <c r="F62" s="157">
        <v>409.3</v>
      </c>
      <c r="G62" s="121"/>
      <c r="H62" s="127">
        <v>175</v>
      </c>
      <c r="I62" s="127">
        <v>1012</v>
      </c>
      <c r="J62" s="157">
        <v>372.9</v>
      </c>
      <c r="K62" s="183"/>
    </row>
    <row r="63" spans="1:11" ht="12.75">
      <c r="A63" s="158">
        <v>411</v>
      </c>
      <c r="B63" s="128"/>
      <c r="C63" s="30" t="s">
        <v>242</v>
      </c>
      <c r="D63" s="127">
        <v>149650</v>
      </c>
      <c r="E63" s="127">
        <v>2884669</v>
      </c>
      <c r="F63" s="157">
        <v>-61.7</v>
      </c>
      <c r="G63" s="121"/>
      <c r="H63" s="127">
        <v>1098569</v>
      </c>
      <c r="I63" s="127">
        <v>17273634</v>
      </c>
      <c r="J63" s="157">
        <v>-26.7</v>
      </c>
      <c r="K63" s="183"/>
    </row>
    <row r="64" spans="1:11" ht="12.75">
      <c r="A64" s="158">
        <v>421</v>
      </c>
      <c r="B64" s="128"/>
      <c r="C64" s="30" t="s">
        <v>243</v>
      </c>
      <c r="D64" s="127">
        <v>9348752</v>
      </c>
      <c r="E64" s="127">
        <v>5412690</v>
      </c>
      <c r="F64" s="157">
        <v>16.6</v>
      </c>
      <c r="G64" s="121"/>
      <c r="H64" s="127">
        <v>35701028</v>
      </c>
      <c r="I64" s="127">
        <v>20763359</v>
      </c>
      <c r="J64" s="157">
        <v>7.7</v>
      </c>
      <c r="K64" s="183"/>
    </row>
    <row r="65" spans="1:11" ht="12.75">
      <c r="A65" s="158">
        <v>423</v>
      </c>
      <c r="B65" s="128"/>
      <c r="C65" s="30" t="s">
        <v>244</v>
      </c>
      <c r="D65" s="127">
        <v>677684</v>
      </c>
      <c r="E65" s="127">
        <v>824930</v>
      </c>
      <c r="F65" s="157">
        <v>-9</v>
      </c>
      <c r="G65" s="121"/>
      <c r="H65" s="127">
        <v>1888813</v>
      </c>
      <c r="I65" s="127">
        <v>2200850</v>
      </c>
      <c r="J65" s="157">
        <v>-35.3</v>
      </c>
      <c r="K65" s="183"/>
    </row>
    <row r="66" spans="1:11" ht="12.75">
      <c r="A66" s="158">
        <v>425</v>
      </c>
      <c r="B66" s="128"/>
      <c r="C66" s="30" t="s">
        <v>245</v>
      </c>
      <c r="D66" s="127">
        <v>17918</v>
      </c>
      <c r="E66" s="127">
        <v>34700</v>
      </c>
      <c r="F66" s="157">
        <v>-45.8</v>
      </c>
      <c r="G66" s="121"/>
      <c r="H66" s="127">
        <v>159108</v>
      </c>
      <c r="I66" s="127">
        <v>123753</v>
      </c>
      <c r="J66" s="157">
        <v>-37.6</v>
      </c>
      <c r="K66" s="183"/>
    </row>
    <row r="67" spans="1:11" ht="16.5">
      <c r="A67" s="556" t="s">
        <v>68</v>
      </c>
      <c r="B67" s="556"/>
      <c r="C67" s="556"/>
      <c r="D67" s="556"/>
      <c r="E67" s="556"/>
      <c r="F67" s="556"/>
      <c r="G67" s="556"/>
      <c r="H67" s="556"/>
      <c r="I67" s="556"/>
      <c r="J67" s="556"/>
      <c r="K67" s="545"/>
    </row>
    <row r="68" spans="3:10" ht="12.75">
      <c r="C68" s="1"/>
      <c r="D68" s="10"/>
      <c r="E68" s="10"/>
      <c r="F68" s="123"/>
      <c r="G68" s="123"/>
      <c r="H68" s="15"/>
      <c r="I68" s="15"/>
      <c r="J68" s="15"/>
    </row>
    <row r="69" spans="1:11" ht="18" customHeight="1">
      <c r="A69" s="557" t="s">
        <v>1159</v>
      </c>
      <c r="B69" s="551" t="s">
        <v>763</v>
      </c>
      <c r="C69" s="552"/>
      <c r="D69" s="561" t="s">
        <v>1190</v>
      </c>
      <c r="E69" s="562"/>
      <c r="F69" s="562"/>
      <c r="G69" s="563"/>
      <c r="H69" s="500" t="s">
        <v>1214</v>
      </c>
      <c r="I69" s="549"/>
      <c r="J69" s="549"/>
      <c r="K69" s="550"/>
    </row>
    <row r="70" spans="1:11" ht="16.5" customHeight="1">
      <c r="A70" s="558"/>
      <c r="B70" s="541"/>
      <c r="C70" s="449"/>
      <c r="D70" s="62" t="s">
        <v>485</v>
      </c>
      <c r="E70" s="546" t="s">
        <v>486</v>
      </c>
      <c r="F70" s="547"/>
      <c r="G70" s="548"/>
      <c r="H70" s="153" t="s">
        <v>485</v>
      </c>
      <c r="I70" s="543" t="s">
        <v>486</v>
      </c>
      <c r="J70" s="544"/>
      <c r="K70" s="545"/>
    </row>
    <row r="71" spans="1:11" ht="15" customHeight="1">
      <c r="A71" s="558"/>
      <c r="B71" s="541"/>
      <c r="C71" s="449"/>
      <c r="D71" s="541" t="s">
        <v>114</v>
      </c>
      <c r="E71" s="553" t="s">
        <v>110</v>
      </c>
      <c r="F71" s="570" t="s">
        <v>1215</v>
      </c>
      <c r="G71" s="571"/>
      <c r="H71" s="538" t="s">
        <v>114</v>
      </c>
      <c r="I71" s="538" t="s">
        <v>110</v>
      </c>
      <c r="J71" s="564" t="s">
        <v>1250</v>
      </c>
      <c r="K71" s="565"/>
    </row>
    <row r="72" spans="1:11" ht="12.75">
      <c r="A72" s="558"/>
      <c r="B72" s="541"/>
      <c r="C72" s="449"/>
      <c r="D72" s="541"/>
      <c r="E72" s="554"/>
      <c r="F72" s="566"/>
      <c r="G72" s="464"/>
      <c r="H72" s="539"/>
      <c r="I72" s="539"/>
      <c r="J72" s="566"/>
      <c r="K72" s="567"/>
    </row>
    <row r="73" spans="1:11" ht="18.75" customHeight="1">
      <c r="A73" s="558"/>
      <c r="B73" s="541"/>
      <c r="C73" s="449"/>
      <c r="D73" s="541"/>
      <c r="E73" s="554"/>
      <c r="F73" s="566"/>
      <c r="G73" s="464"/>
      <c r="H73" s="539"/>
      <c r="I73" s="539"/>
      <c r="J73" s="566"/>
      <c r="K73" s="567"/>
    </row>
    <row r="74" spans="1:11" ht="20.25" customHeight="1">
      <c r="A74" s="559"/>
      <c r="B74" s="542"/>
      <c r="C74" s="450"/>
      <c r="D74" s="542"/>
      <c r="E74" s="555"/>
      <c r="F74" s="568"/>
      <c r="G74" s="467"/>
      <c r="H74" s="540"/>
      <c r="I74" s="540"/>
      <c r="J74" s="568"/>
      <c r="K74" s="569"/>
    </row>
    <row r="75" spans="1:11" ht="12.75">
      <c r="A75" s="114"/>
      <c r="B75" s="113"/>
      <c r="C75" s="29"/>
      <c r="D75" s="4"/>
      <c r="E75" s="4"/>
      <c r="H75" s="4"/>
      <c r="I75" s="4"/>
      <c r="J75" s="27"/>
      <c r="K75" s="1"/>
    </row>
    <row r="76" spans="1:11" s="17" customFormat="1" ht="12.75">
      <c r="A76" s="118" t="s">
        <v>246</v>
      </c>
      <c r="B76" s="66" t="s">
        <v>202</v>
      </c>
      <c r="C76" s="50"/>
      <c r="D76" s="124">
        <v>870638654</v>
      </c>
      <c r="E76" s="124">
        <v>2731550702</v>
      </c>
      <c r="F76" s="154">
        <v>-6.5</v>
      </c>
      <c r="G76" s="122"/>
      <c r="H76" s="124">
        <v>3889373338</v>
      </c>
      <c r="I76" s="124">
        <v>11462021352</v>
      </c>
      <c r="J76" s="154">
        <v>-2</v>
      </c>
      <c r="K76" s="182"/>
    </row>
    <row r="77" spans="1:11" s="17" customFormat="1" ht="24" customHeight="1">
      <c r="A77" s="155">
        <v>5</v>
      </c>
      <c r="B77" s="66" t="s">
        <v>203</v>
      </c>
      <c r="C77" s="50"/>
      <c r="D77" s="124">
        <v>39850893</v>
      </c>
      <c r="E77" s="124">
        <v>21527912</v>
      </c>
      <c r="F77" s="154">
        <v>-7</v>
      </c>
      <c r="G77" s="122"/>
      <c r="H77" s="124">
        <v>193917205</v>
      </c>
      <c r="I77" s="124">
        <v>102218250</v>
      </c>
      <c r="J77" s="154">
        <v>1.3</v>
      </c>
      <c r="K77" s="182"/>
    </row>
    <row r="78" spans="1:11" ht="24" customHeight="1">
      <c r="A78" s="156">
        <v>502</v>
      </c>
      <c r="B78" s="39"/>
      <c r="C78" s="30" t="s">
        <v>899</v>
      </c>
      <c r="D78" s="127">
        <v>47307</v>
      </c>
      <c r="E78" s="127">
        <v>228185</v>
      </c>
      <c r="F78" s="157">
        <v>-74.5</v>
      </c>
      <c r="G78" s="121"/>
      <c r="H78" s="127">
        <v>224319</v>
      </c>
      <c r="I78" s="127">
        <v>1436391</v>
      </c>
      <c r="J78" s="157">
        <v>-47.7</v>
      </c>
      <c r="K78" s="183"/>
    </row>
    <row r="79" spans="1:11" ht="12.75">
      <c r="A79" s="156">
        <v>503</v>
      </c>
      <c r="B79" s="39"/>
      <c r="C79" s="30" t="s">
        <v>247</v>
      </c>
      <c r="D79" s="127">
        <v>59</v>
      </c>
      <c r="E79" s="127">
        <v>666</v>
      </c>
      <c r="F79" s="157">
        <v>-99.8</v>
      </c>
      <c r="G79" s="121"/>
      <c r="H79" s="127">
        <v>52362</v>
      </c>
      <c r="I79" s="127">
        <v>88767</v>
      </c>
      <c r="J79" s="157">
        <v>-88.1</v>
      </c>
      <c r="K79" s="183"/>
    </row>
    <row r="80" spans="1:11" ht="12.75">
      <c r="A80" s="156">
        <v>504</v>
      </c>
      <c r="B80" s="39"/>
      <c r="C80" s="49" t="s">
        <v>900</v>
      </c>
      <c r="D80" s="127">
        <v>7369</v>
      </c>
      <c r="E80" s="127">
        <v>7592</v>
      </c>
      <c r="F80" s="157">
        <v>-87.4</v>
      </c>
      <c r="G80" s="121"/>
      <c r="H80" s="127">
        <v>78882</v>
      </c>
      <c r="I80" s="127">
        <v>108457</v>
      </c>
      <c r="J80" s="157">
        <v>-44.4</v>
      </c>
      <c r="K80" s="183"/>
    </row>
    <row r="81" spans="1:11" ht="12.75">
      <c r="A81" s="156">
        <v>505</v>
      </c>
      <c r="B81" s="39"/>
      <c r="C81" s="30" t="s">
        <v>249</v>
      </c>
      <c r="D81" s="127" t="s">
        <v>109</v>
      </c>
      <c r="E81" s="127" t="s">
        <v>109</v>
      </c>
      <c r="F81" s="157" t="s">
        <v>109</v>
      </c>
      <c r="G81" s="121"/>
      <c r="H81" s="127">
        <v>12670</v>
      </c>
      <c r="I81" s="127">
        <v>5867</v>
      </c>
      <c r="J81" s="272">
        <v>29.1</v>
      </c>
      <c r="K81" s="183"/>
    </row>
    <row r="82" spans="1:11" ht="12.75">
      <c r="A82" s="156">
        <v>506</v>
      </c>
      <c r="B82" s="39"/>
      <c r="C82" s="30" t="s">
        <v>882</v>
      </c>
      <c r="D82" s="127">
        <v>9970148</v>
      </c>
      <c r="E82" s="127">
        <v>9859534</v>
      </c>
      <c r="F82" s="157">
        <v>24.5</v>
      </c>
      <c r="G82" s="121"/>
      <c r="H82" s="127">
        <v>43444164</v>
      </c>
      <c r="I82" s="127">
        <v>39650599</v>
      </c>
      <c r="J82" s="157">
        <v>22.5</v>
      </c>
      <c r="K82" s="183"/>
    </row>
    <row r="83" spans="1:11" ht="12.75">
      <c r="A83" s="156">
        <v>507</v>
      </c>
      <c r="B83" s="39"/>
      <c r="C83" s="30" t="s">
        <v>250</v>
      </c>
      <c r="D83" s="127" t="s">
        <v>109</v>
      </c>
      <c r="E83" s="127" t="s">
        <v>109</v>
      </c>
      <c r="F83" s="157" t="s">
        <v>109</v>
      </c>
      <c r="G83" s="121"/>
      <c r="H83" s="127" t="s">
        <v>109</v>
      </c>
      <c r="I83" s="127" t="s">
        <v>109</v>
      </c>
      <c r="J83" s="157" t="s">
        <v>109</v>
      </c>
      <c r="K83" s="183"/>
    </row>
    <row r="84" spans="1:11" ht="12.75">
      <c r="A84" s="156">
        <v>508</v>
      </c>
      <c r="B84" s="39"/>
      <c r="C84" s="30" t="s">
        <v>523</v>
      </c>
      <c r="D84" s="127" t="s">
        <v>109</v>
      </c>
      <c r="E84" s="127" t="s">
        <v>109</v>
      </c>
      <c r="F84" s="157" t="s">
        <v>109</v>
      </c>
      <c r="G84" s="121"/>
      <c r="H84" s="127" t="s">
        <v>109</v>
      </c>
      <c r="I84" s="127" t="s">
        <v>109</v>
      </c>
      <c r="J84" s="157" t="s">
        <v>109</v>
      </c>
      <c r="K84" s="183"/>
    </row>
    <row r="85" spans="1:11" ht="12.75">
      <c r="A85" s="156">
        <v>511</v>
      </c>
      <c r="B85" s="39"/>
      <c r="C85" s="30" t="s">
        <v>251</v>
      </c>
      <c r="D85" s="127">
        <v>6691942</v>
      </c>
      <c r="E85" s="127">
        <v>563859</v>
      </c>
      <c r="F85" s="157">
        <v>315.8</v>
      </c>
      <c r="G85" s="121"/>
      <c r="H85" s="127">
        <v>28534489</v>
      </c>
      <c r="I85" s="127">
        <v>2501905</v>
      </c>
      <c r="J85" s="157">
        <v>-0.9</v>
      </c>
      <c r="K85" s="183"/>
    </row>
    <row r="86" spans="1:11" ht="12.75">
      <c r="A86" s="156">
        <v>513</v>
      </c>
      <c r="B86" s="39"/>
      <c r="C86" s="30" t="s">
        <v>252</v>
      </c>
      <c r="D86" s="125">
        <v>2768266</v>
      </c>
      <c r="E86" s="125">
        <v>8474968</v>
      </c>
      <c r="F86" s="157">
        <v>-12.7</v>
      </c>
      <c r="G86" s="121"/>
      <c r="H86" s="127">
        <v>20383695</v>
      </c>
      <c r="I86" s="127">
        <v>45511879</v>
      </c>
      <c r="J86" s="157">
        <v>-0.9</v>
      </c>
      <c r="K86" s="183"/>
    </row>
    <row r="87" spans="1:11" ht="12.75">
      <c r="A87" s="156">
        <v>516</v>
      </c>
      <c r="B87" s="39"/>
      <c r="C87" s="30" t="s">
        <v>253</v>
      </c>
      <c r="D87" s="127" t="s">
        <v>109</v>
      </c>
      <c r="E87" s="127" t="s">
        <v>109</v>
      </c>
      <c r="F87" s="272" t="s">
        <v>109</v>
      </c>
      <c r="G87" s="121"/>
      <c r="H87" s="127" t="s">
        <v>109</v>
      </c>
      <c r="I87" s="127" t="s">
        <v>109</v>
      </c>
      <c r="J87" s="272" t="s">
        <v>109</v>
      </c>
      <c r="K87" s="183"/>
    </row>
    <row r="88" spans="1:12" ht="12.75">
      <c r="A88" s="156">
        <v>517</v>
      </c>
      <c r="B88" s="39"/>
      <c r="C88" s="30" t="s">
        <v>254</v>
      </c>
      <c r="D88" s="127" t="s">
        <v>109</v>
      </c>
      <c r="E88" s="127" t="s">
        <v>109</v>
      </c>
      <c r="F88" s="157" t="s">
        <v>109</v>
      </c>
      <c r="G88" s="121"/>
      <c r="H88" s="127" t="s">
        <v>109</v>
      </c>
      <c r="I88" s="127" t="s">
        <v>109</v>
      </c>
      <c r="J88" s="275" t="s">
        <v>109</v>
      </c>
      <c r="K88" s="274"/>
      <c r="L88" s="39"/>
    </row>
    <row r="89" spans="1:11" ht="12.75">
      <c r="A89" s="156">
        <v>518</v>
      </c>
      <c r="B89" s="39"/>
      <c r="C89" s="30" t="s">
        <v>495</v>
      </c>
      <c r="D89" s="127" t="s">
        <v>109</v>
      </c>
      <c r="E89" s="127" t="s">
        <v>109</v>
      </c>
      <c r="F89" s="157" t="s">
        <v>109</v>
      </c>
      <c r="G89" s="121"/>
      <c r="H89" s="127" t="s">
        <v>109</v>
      </c>
      <c r="I89" s="127" t="s">
        <v>109</v>
      </c>
      <c r="J89" s="157" t="s">
        <v>109</v>
      </c>
      <c r="K89" s="183"/>
    </row>
    <row r="90" spans="1:11" ht="12.75">
      <c r="A90" s="156">
        <v>519</v>
      </c>
      <c r="B90" s="39"/>
      <c r="C90" s="30" t="s">
        <v>255</v>
      </c>
      <c r="D90" s="127" t="s">
        <v>109</v>
      </c>
      <c r="E90" s="127" t="s">
        <v>109</v>
      </c>
      <c r="F90" s="272">
        <v>-100</v>
      </c>
      <c r="G90" s="121"/>
      <c r="H90" s="127">
        <v>143360</v>
      </c>
      <c r="I90" s="127">
        <v>23650</v>
      </c>
      <c r="J90" s="157">
        <v>-17.9</v>
      </c>
      <c r="K90" s="183"/>
    </row>
    <row r="91" spans="1:11" ht="12.75">
      <c r="A91" s="156">
        <v>520</v>
      </c>
      <c r="B91" s="39"/>
      <c r="C91" s="30" t="s">
        <v>522</v>
      </c>
      <c r="D91" s="127" t="s">
        <v>109</v>
      </c>
      <c r="E91" s="127" t="s">
        <v>109</v>
      </c>
      <c r="F91" s="157" t="s">
        <v>109</v>
      </c>
      <c r="G91" s="121"/>
      <c r="H91" s="127" t="s">
        <v>109</v>
      </c>
      <c r="I91" s="127" t="s">
        <v>109</v>
      </c>
      <c r="J91" s="157" t="s">
        <v>109</v>
      </c>
      <c r="K91" s="183"/>
    </row>
    <row r="92" spans="1:11" ht="12.75">
      <c r="A92" s="156">
        <v>522</v>
      </c>
      <c r="B92" s="39"/>
      <c r="C92" s="30" t="s">
        <v>256</v>
      </c>
      <c r="D92" s="127" t="s">
        <v>109</v>
      </c>
      <c r="E92" s="127" t="s">
        <v>109</v>
      </c>
      <c r="F92" s="157" t="s">
        <v>109</v>
      </c>
      <c r="G92" s="121"/>
      <c r="H92" s="127" t="s">
        <v>109</v>
      </c>
      <c r="I92" s="127" t="s">
        <v>109</v>
      </c>
      <c r="J92" s="157" t="s">
        <v>109</v>
      </c>
      <c r="K92" s="183"/>
    </row>
    <row r="93" spans="1:11" ht="12.75">
      <c r="A93" s="156">
        <v>523</v>
      </c>
      <c r="B93" s="39"/>
      <c r="C93" s="30" t="s">
        <v>257</v>
      </c>
      <c r="D93" s="127" t="s">
        <v>109</v>
      </c>
      <c r="E93" s="127" t="s">
        <v>109</v>
      </c>
      <c r="F93" s="157" t="s">
        <v>109</v>
      </c>
      <c r="G93" s="121"/>
      <c r="H93" s="127" t="s">
        <v>109</v>
      </c>
      <c r="I93" s="127" t="s">
        <v>109</v>
      </c>
      <c r="J93" s="157" t="s">
        <v>109</v>
      </c>
      <c r="K93" s="183"/>
    </row>
    <row r="94" spans="1:11" ht="12.75">
      <c r="A94" s="156">
        <v>524</v>
      </c>
      <c r="B94" s="39"/>
      <c r="C94" s="30" t="s">
        <v>258</v>
      </c>
      <c r="D94" s="127" t="s">
        <v>109</v>
      </c>
      <c r="E94" s="127" t="s">
        <v>109</v>
      </c>
      <c r="F94" s="157" t="s">
        <v>109</v>
      </c>
      <c r="G94" s="121"/>
      <c r="H94" s="127" t="s">
        <v>109</v>
      </c>
      <c r="I94" s="127" t="s">
        <v>109</v>
      </c>
      <c r="J94" s="157" t="s">
        <v>109</v>
      </c>
      <c r="K94" s="183"/>
    </row>
    <row r="95" spans="1:11" ht="12.75">
      <c r="A95" s="156">
        <v>526</v>
      </c>
      <c r="B95" s="39"/>
      <c r="C95" s="30" t="s">
        <v>259</v>
      </c>
      <c r="D95" s="127" t="s">
        <v>109</v>
      </c>
      <c r="E95" s="127" t="s">
        <v>109</v>
      </c>
      <c r="F95" s="157" t="s">
        <v>109</v>
      </c>
      <c r="G95" s="121"/>
      <c r="H95" s="127" t="s">
        <v>109</v>
      </c>
      <c r="I95" s="127" t="s">
        <v>109</v>
      </c>
      <c r="J95" s="157" t="s">
        <v>109</v>
      </c>
      <c r="K95" s="183"/>
    </row>
    <row r="96" spans="1:11" ht="12.75">
      <c r="A96" s="156">
        <v>528</v>
      </c>
      <c r="B96" s="39"/>
      <c r="C96" s="30" t="s">
        <v>929</v>
      </c>
      <c r="D96" s="125">
        <v>33085</v>
      </c>
      <c r="E96" s="125">
        <v>50884</v>
      </c>
      <c r="F96" s="157">
        <v>-81.1</v>
      </c>
      <c r="G96" s="121"/>
      <c r="H96" s="127">
        <v>245983</v>
      </c>
      <c r="I96" s="127">
        <v>376793</v>
      </c>
      <c r="J96" s="157">
        <v>-53.8</v>
      </c>
      <c r="K96" s="183"/>
    </row>
    <row r="97" spans="1:11" ht="12.75">
      <c r="A97" s="156">
        <v>529</v>
      </c>
      <c r="B97" s="39"/>
      <c r="C97" s="30" t="s">
        <v>262</v>
      </c>
      <c r="D97" s="127" t="s">
        <v>109</v>
      </c>
      <c r="E97" s="127" t="s">
        <v>109</v>
      </c>
      <c r="F97" s="157" t="s">
        <v>109</v>
      </c>
      <c r="G97" s="121"/>
      <c r="H97" s="127" t="s">
        <v>109</v>
      </c>
      <c r="I97" s="127" t="s">
        <v>109</v>
      </c>
      <c r="J97" s="157" t="s">
        <v>109</v>
      </c>
      <c r="K97" s="183"/>
    </row>
    <row r="98" spans="1:11" ht="12.75">
      <c r="A98" s="156">
        <v>530</v>
      </c>
      <c r="B98" s="39"/>
      <c r="C98" s="30" t="s">
        <v>263</v>
      </c>
      <c r="D98" s="125">
        <v>13340</v>
      </c>
      <c r="E98" s="125">
        <v>33759</v>
      </c>
      <c r="F98" s="157">
        <v>-8.9</v>
      </c>
      <c r="G98" s="121"/>
      <c r="H98" s="127">
        <v>81016</v>
      </c>
      <c r="I98" s="127">
        <v>93547</v>
      </c>
      <c r="J98" s="157">
        <v>-28.8</v>
      </c>
      <c r="K98" s="183"/>
    </row>
    <row r="99" spans="1:11" ht="12.75">
      <c r="A99" s="156">
        <v>532</v>
      </c>
      <c r="B99" s="39"/>
      <c r="C99" s="30" t="s">
        <v>264</v>
      </c>
      <c r="D99" s="127">
        <v>15396834</v>
      </c>
      <c r="E99" s="127">
        <v>1078074</v>
      </c>
      <c r="F99" s="157">
        <v>-21.9</v>
      </c>
      <c r="G99" s="121"/>
      <c r="H99" s="127">
        <v>78321655</v>
      </c>
      <c r="I99" s="127">
        <v>5352640</v>
      </c>
      <c r="J99" s="157">
        <v>-23.1</v>
      </c>
      <c r="K99" s="183"/>
    </row>
    <row r="100" spans="1:11" ht="12.75">
      <c r="A100" s="156">
        <v>534</v>
      </c>
      <c r="B100" s="39"/>
      <c r="C100" s="30" t="s">
        <v>548</v>
      </c>
      <c r="D100" s="127">
        <v>825447</v>
      </c>
      <c r="E100" s="127">
        <v>276009</v>
      </c>
      <c r="F100" s="157">
        <v>-3.6</v>
      </c>
      <c r="G100" s="121"/>
      <c r="H100" s="127">
        <v>3032910</v>
      </c>
      <c r="I100" s="127">
        <v>1043080</v>
      </c>
      <c r="J100" s="157">
        <v>58.1</v>
      </c>
      <c r="K100" s="183"/>
    </row>
    <row r="101" spans="1:11" ht="12.75">
      <c r="A101" s="156">
        <v>537</v>
      </c>
      <c r="B101" s="39"/>
      <c r="C101" s="30" t="s">
        <v>265</v>
      </c>
      <c r="D101" s="127" t="s">
        <v>109</v>
      </c>
      <c r="E101" s="127" t="s">
        <v>109</v>
      </c>
      <c r="F101" s="157" t="s">
        <v>109</v>
      </c>
      <c r="G101" s="121"/>
      <c r="H101" s="127">
        <v>10301</v>
      </c>
      <c r="I101" s="127">
        <v>1797312</v>
      </c>
      <c r="J101" s="157" t="s">
        <v>747</v>
      </c>
      <c r="K101" s="183"/>
    </row>
    <row r="102" spans="1:11" ht="12.75">
      <c r="A102" s="156">
        <v>590</v>
      </c>
      <c r="B102" s="39"/>
      <c r="C102" s="30" t="s">
        <v>521</v>
      </c>
      <c r="D102" s="127">
        <v>4097096</v>
      </c>
      <c r="E102" s="127">
        <v>954382</v>
      </c>
      <c r="F102" s="157">
        <v>-54.4</v>
      </c>
      <c r="G102" s="121"/>
      <c r="H102" s="127">
        <v>19351399</v>
      </c>
      <c r="I102" s="127">
        <v>4227363</v>
      </c>
      <c r="J102" s="157">
        <v>-45.7</v>
      </c>
      <c r="K102" s="183"/>
    </row>
    <row r="103" spans="1:11" s="17" customFormat="1" ht="24" customHeight="1">
      <c r="A103" s="155">
        <v>6</v>
      </c>
      <c r="B103" s="66" t="s">
        <v>204</v>
      </c>
      <c r="C103" s="50"/>
      <c r="D103" s="124">
        <v>237058643</v>
      </c>
      <c r="E103" s="124">
        <v>128064349</v>
      </c>
      <c r="F103" s="154">
        <v>-12.9</v>
      </c>
      <c r="G103" s="122"/>
      <c r="H103" s="124">
        <v>1115416334</v>
      </c>
      <c r="I103" s="124">
        <v>573312337</v>
      </c>
      <c r="J103" s="154">
        <v>-7.6</v>
      </c>
      <c r="K103" s="182"/>
    </row>
    <row r="104" spans="1:11" ht="24" customHeight="1">
      <c r="A104" s="156">
        <v>602</v>
      </c>
      <c r="B104" s="39"/>
      <c r="C104" s="30" t="s">
        <v>520</v>
      </c>
      <c r="D104" s="127">
        <v>691774</v>
      </c>
      <c r="E104" s="127">
        <v>2487481</v>
      </c>
      <c r="F104" s="157">
        <v>40.2</v>
      </c>
      <c r="G104" s="121"/>
      <c r="H104" s="127">
        <v>2583593</v>
      </c>
      <c r="I104" s="127">
        <v>9505667</v>
      </c>
      <c r="J104" s="157">
        <v>25.4</v>
      </c>
      <c r="K104" s="183"/>
    </row>
    <row r="105" spans="1:11" ht="12.75">
      <c r="A105" s="156">
        <v>603</v>
      </c>
      <c r="B105" s="39"/>
      <c r="C105" s="30" t="s">
        <v>266</v>
      </c>
      <c r="D105" s="127">
        <v>140011</v>
      </c>
      <c r="E105" s="127">
        <v>1485933</v>
      </c>
      <c r="F105" s="157">
        <v>-22.7</v>
      </c>
      <c r="G105" s="121"/>
      <c r="H105" s="127">
        <v>716757</v>
      </c>
      <c r="I105" s="127">
        <v>6514165</v>
      </c>
      <c r="J105" s="157">
        <v>-27.8</v>
      </c>
      <c r="K105" s="183"/>
    </row>
    <row r="106" spans="1:11" ht="12.75">
      <c r="A106" s="156">
        <v>604</v>
      </c>
      <c r="B106" s="39"/>
      <c r="C106" s="30" t="s">
        <v>940</v>
      </c>
      <c r="D106" s="127">
        <v>31617</v>
      </c>
      <c r="E106" s="127">
        <v>482270</v>
      </c>
      <c r="F106" s="157">
        <v>-83.4</v>
      </c>
      <c r="G106" s="121"/>
      <c r="H106" s="127">
        <v>312182</v>
      </c>
      <c r="I106" s="127">
        <v>5215079</v>
      </c>
      <c r="J106" s="157">
        <v>-61.9</v>
      </c>
      <c r="K106" s="183"/>
    </row>
    <row r="107" spans="1:11" ht="12.75">
      <c r="A107" s="156">
        <v>605</v>
      </c>
      <c r="B107" s="39"/>
      <c r="C107" s="30" t="s">
        <v>267</v>
      </c>
      <c r="D107" s="127">
        <v>88428</v>
      </c>
      <c r="E107" s="127">
        <v>1002126</v>
      </c>
      <c r="F107" s="157">
        <v>-0.3</v>
      </c>
      <c r="G107" s="121"/>
      <c r="H107" s="127">
        <v>341684</v>
      </c>
      <c r="I107" s="127">
        <v>4600960</v>
      </c>
      <c r="J107" s="157">
        <v>-27.8</v>
      </c>
      <c r="K107" s="183"/>
    </row>
    <row r="108" spans="1:11" ht="12.75">
      <c r="A108" s="156">
        <v>606</v>
      </c>
      <c r="B108" s="39"/>
      <c r="C108" s="30" t="s">
        <v>268</v>
      </c>
      <c r="D108" s="127" t="s">
        <v>109</v>
      </c>
      <c r="E108" s="127" t="s">
        <v>109</v>
      </c>
      <c r="F108" s="157" t="s">
        <v>109</v>
      </c>
      <c r="G108" s="121"/>
      <c r="H108" s="127" t="s">
        <v>109</v>
      </c>
      <c r="I108" s="127" t="s">
        <v>109</v>
      </c>
      <c r="J108" s="157" t="s">
        <v>109</v>
      </c>
      <c r="K108" s="183"/>
    </row>
    <row r="109" spans="1:11" ht="12.75">
      <c r="A109" s="156">
        <v>607</v>
      </c>
      <c r="B109" s="39"/>
      <c r="C109" s="30" t="s">
        <v>269</v>
      </c>
      <c r="D109" s="127">
        <v>80131924</v>
      </c>
      <c r="E109" s="127">
        <v>29056665</v>
      </c>
      <c r="F109" s="157">
        <v>-31</v>
      </c>
      <c r="G109" s="121"/>
      <c r="H109" s="127">
        <v>383150020</v>
      </c>
      <c r="I109" s="127">
        <v>142192619</v>
      </c>
      <c r="J109" s="157">
        <v>-15.8</v>
      </c>
      <c r="K109" s="183"/>
    </row>
    <row r="110" spans="1:11" ht="12.75">
      <c r="A110" s="156">
        <v>608</v>
      </c>
      <c r="B110" s="39"/>
      <c r="C110" s="30" t="s">
        <v>271</v>
      </c>
      <c r="D110" s="127">
        <v>50482642</v>
      </c>
      <c r="E110" s="127">
        <v>25695780</v>
      </c>
      <c r="F110" s="157">
        <v>3.6</v>
      </c>
      <c r="G110" s="121"/>
      <c r="H110" s="127">
        <v>200672373</v>
      </c>
      <c r="I110" s="127">
        <v>105471582</v>
      </c>
      <c r="J110" s="157">
        <v>-4.3</v>
      </c>
      <c r="K110" s="183"/>
    </row>
    <row r="111" spans="1:11" ht="12.75">
      <c r="A111" s="156">
        <v>609</v>
      </c>
      <c r="B111" s="39"/>
      <c r="C111" s="30" t="s">
        <v>272</v>
      </c>
      <c r="D111" s="127">
        <v>5404800</v>
      </c>
      <c r="E111" s="127">
        <v>22961010</v>
      </c>
      <c r="F111" s="157">
        <v>-10.7</v>
      </c>
      <c r="G111" s="121"/>
      <c r="H111" s="127">
        <v>21535943</v>
      </c>
      <c r="I111" s="127">
        <v>90141687</v>
      </c>
      <c r="J111" s="157">
        <v>9.8</v>
      </c>
      <c r="K111" s="183"/>
    </row>
    <row r="112" spans="1:11" ht="12.75">
      <c r="A112" s="156">
        <v>611</v>
      </c>
      <c r="B112" s="39"/>
      <c r="C112" s="30" t="s">
        <v>273</v>
      </c>
      <c r="D112" s="127">
        <v>29316710</v>
      </c>
      <c r="E112" s="127">
        <v>2278575</v>
      </c>
      <c r="F112" s="157">
        <v>-1.3</v>
      </c>
      <c r="G112" s="121"/>
      <c r="H112" s="127">
        <v>136808424</v>
      </c>
      <c r="I112" s="127">
        <v>10762349</v>
      </c>
      <c r="J112" s="157">
        <v>-28.5</v>
      </c>
      <c r="K112" s="183"/>
    </row>
    <row r="113" spans="1:11" ht="12.75">
      <c r="A113" s="156">
        <v>612</v>
      </c>
      <c r="B113" s="39"/>
      <c r="C113" s="30" t="s">
        <v>274</v>
      </c>
      <c r="D113" s="127">
        <v>28367247</v>
      </c>
      <c r="E113" s="127">
        <v>10033549</v>
      </c>
      <c r="F113" s="157">
        <v>-12.3</v>
      </c>
      <c r="G113" s="121"/>
      <c r="H113" s="127">
        <v>125532590</v>
      </c>
      <c r="I113" s="127">
        <v>46702865</v>
      </c>
      <c r="J113" s="157">
        <v>-9.3</v>
      </c>
      <c r="K113" s="183"/>
    </row>
    <row r="114" spans="1:11" ht="12.75">
      <c r="A114" s="156">
        <v>641</v>
      </c>
      <c r="B114" s="39"/>
      <c r="C114" s="30" t="s">
        <v>275</v>
      </c>
      <c r="D114" s="127" t="s">
        <v>109</v>
      </c>
      <c r="E114" s="127" t="s">
        <v>109</v>
      </c>
      <c r="F114" s="157" t="s">
        <v>109</v>
      </c>
      <c r="G114" s="121"/>
      <c r="H114" s="127" t="s">
        <v>109</v>
      </c>
      <c r="I114" s="127" t="s">
        <v>109</v>
      </c>
      <c r="J114" s="157" t="s">
        <v>109</v>
      </c>
      <c r="K114" s="183"/>
    </row>
    <row r="115" spans="1:11" ht="12.75">
      <c r="A115" s="156">
        <v>642</v>
      </c>
      <c r="B115" s="39"/>
      <c r="C115" s="30" t="s">
        <v>493</v>
      </c>
      <c r="D115" s="127">
        <v>13210258</v>
      </c>
      <c r="E115" s="127">
        <v>5693981</v>
      </c>
      <c r="F115" s="157">
        <v>-20</v>
      </c>
      <c r="G115" s="121"/>
      <c r="H115" s="127">
        <v>61848341</v>
      </c>
      <c r="I115" s="127">
        <v>25472008</v>
      </c>
      <c r="J115" s="157">
        <v>-3.1</v>
      </c>
      <c r="K115" s="183"/>
    </row>
    <row r="116" spans="1:11" ht="12.75">
      <c r="A116" s="156">
        <v>643</v>
      </c>
      <c r="B116" s="39"/>
      <c r="C116" s="30" t="s">
        <v>276</v>
      </c>
      <c r="D116" s="127" t="s">
        <v>109</v>
      </c>
      <c r="E116" s="127" t="s">
        <v>109</v>
      </c>
      <c r="F116" s="157">
        <v>-100</v>
      </c>
      <c r="G116" s="121"/>
      <c r="H116" s="127" t="s">
        <v>109</v>
      </c>
      <c r="I116" s="127" t="s">
        <v>109</v>
      </c>
      <c r="J116" s="157">
        <v>-100</v>
      </c>
      <c r="K116" s="183"/>
    </row>
    <row r="117" spans="1:11" ht="12.75">
      <c r="A117" s="156">
        <v>644</v>
      </c>
      <c r="B117" s="39"/>
      <c r="C117" s="30" t="s">
        <v>277</v>
      </c>
      <c r="D117" s="127">
        <v>126200</v>
      </c>
      <c r="E117" s="127">
        <v>133361</v>
      </c>
      <c r="F117" s="157">
        <v>-33.7</v>
      </c>
      <c r="G117" s="121"/>
      <c r="H117" s="127">
        <v>766883</v>
      </c>
      <c r="I117" s="127">
        <v>799528</v>
      </c>
      <c r="J117" s="157">
        <v>-31.7</v>
      </c>
      <c r="K117" s="183"/>
    </row>
    <row r="118" spans="1:11" ht="12.75">
      <c r="A118" s="156">
        <v>645</v>
      </c>
      <c r="B118" s="39"/>
      <c r="C118" s="30" t="s">
        <v>278</v>
      </c>
      <c r="D118" s="127">
        <v>2653338</v>
      </c>
      <c r="E118" s="127">
        <v>3691633</v>
      </c>
      <c r="F118" s="157">
        <v>-12.3</v>
      </c>
      <c r="G118" s="121"/>
      <c r="H118" s="127">
        <v>12014909</v>
      </c>
      <c r="I118" s="127">
        <v>17020439</v>
      </c>
      <c r="J118" s="157">
        <v>26.8</v>
      </c>
      <c r="K118" s="183"/>
    </row>
    <row r="119" spans="1:11" ht="12.75">
      <c r="A119" s="156">
        <v>646</v>
      </c>
      <c r="B119" s="39"/>
      <c r="C119" s="30" t="s">
        <v>279</v>
      </c>
      <c r="D119" s="127">
        <v>1569828</v>
      </c>
      <c r="E119" s="127">
        <v>5302146</v>
      </c>
      <c r="F119" s="157">
        <v>-33.1</v>
      </c>
      <c r="G119" s="121"/>
      <c r="H119" s="127">
        <v>6835105</v>
      </c>
      <c r="I119" s="127">
        <v>26046969</v>
      </c>
      <c r="J119" s="157">
        <v>-30.3</v>
      </c>
      <c r="K119" s="183"/>
    </row>
    <row r="120" spans="1:11" ht="12.75">
      <c r="A120" s="156">
        <v>647</v>
      </c>
      <c r="B120" s="39"/>
      <c r="C120" s="30" t="s">
        <v>280</v>
      </c>
      <c r="D120" s="127">
        <v>2236</v>
      </c>
      <c r="E120" s="127">
        <v>21495</v>
      </c>
      <c r="F120" s="157" t="s">
        <v>747</v>
      </c>
      <c r="G120" s="121"/>
      <c r="H120" s="127">
        <v>8030</v>
      </c>
      <c r="I120" s="127">
        <v>81013</v>
      </c>
      <c r="J120" s="157" t="s">
        <v>747</v>
      </c>
      <c r="K120" s="183"/>
    </row>
    <row r="121" spans="1:11" ht="12.75">
      <c r="A121" s="156">
        <v>648</v>
      </c>
      <c r="B121" s="39"/>
      <c r="C121" s="30" t="s">
        <v>281</v>
      </c>
      <c r="D121" s="127" t="s">
        <v>109</v>
      </c>
      <c r="E121" s="127" t="s">
        <v>109</v>
      </c>
      <c r="F121" s="272" t="s">
        <v>109</v>
      </c>
      <c r="G121" s="121"/>
      <c r="H121" s="127">
        <v>5298</v>
      </c>
      <c r="I121" s="127">
        <v>9801</v>
      </c>
      <c r="J121" s="157">
        <v>1.6</v>
      </c>
      <c r="K121" s="183"/>
    </row>
    <row r="122" spans="1:11" ht="12.75">
      <c r="A122" s="156">
        <v>649</v>
      </c>
      <c r="B122" s="39"/>
      <c r="C122" s="30" t="s">
        <v>282</v>
      </c>
      <c r="D122" s="127">
        <v>5160</v>
      </c>
      <c r="E122" s="127">
        <v>28465</v>
      </c>
      <c r="F122" s="157" t="s">
        <v>747</v>
      </c>
      <c r="G122" s="121"/>
      <c r="H122" s="127">
        <v>7494</v>
      </c>
      <c r="I122" s="127">
        <v>40283</v>
      </c>
      <c r="J122" s="157" t="s">
        <v>747</v>
      </c>
      <c r="K122" s="183"/>
    </row>
    <row r="123" spans="1:11" ht="12.75">
      <c r="A123" s="156">
        <v>650</v>
      </c>
      <c r="B123" s="39"/>
      <c r="C123" s="30" t="s">
        <v>283</v>
      </c>
      <c r="D123" s="127">
        <v>23918</v>
      </c>
      <c r="E123" s="127">
        <v>43212</v>
      </c>
      <c r="F123" s="157" t="s">
        <v>747</v>
      </c>
      <c r="G123" s="121"/>
      <c r="H123" s="127">
        <v>152641</v>
      </c>
      <c r="I123" s="127">
        <v>298774</v>
      </c>
      <c r="J123" s="157">
        <v>-21.7</v>
      </c>
      <c r="K123" s="183"/>
    </row>
    <row r="124" spans="1:11" ht="12.75">
      <c r="A124" s="156">
        <v>656</v>
      </c>
      <c r="B124" s="39"/>
      <c r="C124" s="30" t="s">
        <v>284</v>
      </c>
      <c r="D124" s="127" t="s">
        <v>109</v>
      </c>
      <c r="E124" s="127" t="s">
        <v>109</v>
      </c>
      <c r="F124" s="157" t="s">
        <v>109</v>
      </c>
      <c r="G124" s="121"/>
      <c r="H124" s="127" t="s">
        <v>109</v>
      </c>
      <c r="I124" s="127" t="s">
        <v>109</v>
      </c>
      <c r="J124" s="157" t="s">
        <v>109</v>
      </c>
      <c r="K124" s="183"/>
    </row>
    <row r="125" spans="1:11" ht="12.75">
      <c r="A125" s="156">
        <v>659</v>
      </c>
      <c r="B125" s="39"/>
      <c r="C125" s="30" t="s">
        <v>285</v>
      </c>
      <c r="D125" s="127">
        <v>722551</v>
      </c>
      <c r="E125" s="127">
        <v>4212001</v>
      </c>
      <c r="F125" s="157">
        <v>148.4</v>
      </c>
      <c r="G125" s="121"/>
      <c r="H125" s="127">
        <v>2201079</v>
      </c>
      <c r="I125" s="127">
        <v>12501055</v>
      </c>
      <c r="J125" s="157">
        <v>4.1</v>
      </c>
      <c r="K125" s="183"/>
    </row>
    <row r="126" spans="1:11" ht="12.75">
      <c r="A126" s="156">
        <v>661</v>
      </c>
      <c r="B126" s="39"/>
      <c r="C126" s="30" t="s">
        <v>519</v>
      </c>
      <c r="D126" s="127">
        <v>13896</v>
      </c>
      <c r="E126" s="127">
        <v>32460</v>
      </c>
      <c r="F126" s="157" t="s">
        <v>747</v>
      </c>
      <c r="G126" s="121"/>
      <c r="H126" s="127">
        <v>29158</v>
      </c>
      <c r="I126" s="127">
        <v>77356</v>
      </c>
      <c r="J126" s="157">
        <v>439.2</v>
      </c>
      <c r="K126" s="183"/>
    </row>
    <row r="127" spans="1:11" ht="12.75">
      <c r="A127" s="156">
        <v>665</v>
      </c>
      <c r="B127" s="39"/>
      <c r="C127" s="30" t="s">
        <v>928</v>
      </c>
      <c r="D127" s="127" t="s">
        <v>109</v>
      </c>
      <c r="E127" s="127" t="s">
        <v>109</v>
      </c>
      <c r="F127" s="157" t="s">
        <v>109</v>
      </c>
      <c r="G127" s="121"/>
      <c r="H127" s="127" t="s">
        <v>109</v>
      </c>
      <c r="I127" s="127" t="s">
        <v>109</v>
      </c>
      <c r="J127" s="157" t="s">
        <v>109</v>
      </c>
      <c r="K127" s="183"/>
    </row>
    <row r="128" spans="1:11" ht="12.75">
      <c r="A128" s="156">
        <v>667</v>
      </c>
      <c r="B128" s="39"/>
      <c r="C128" s="30" t="s">
        <v>927</v>
      </c>
      <c r="D128" s="127">
        <v>62919</v>
      </c>
      <c r="E128" s="127">
        <v>186663</v>
      </c>
      <c r="F128" s="272" t="s">
        <v>747</v>
      </c>
      <c r="G128" s="121"/>
      <c r="H128" s="127">
        <v>308059</v>
      </c>
      <c r="I128" s="127">
        <v>365185</v>
      </c>
      <c r="J128" s="157" t="s">
        <v>747</v>
      </c>
      <c r="K128" s="183"/>
    </row>
    <row r="129" spans="1:11" ht="12.75">
      <c r="A129" s="156">
        <v>669</v>
      </c>
      <c r="B129" s="39"/>
      <c r="C129" s="30" t="s">
        <v>549</v>
      </c>
      <c r="D129" s="125">
        <v>911916</v>
      </c>
      <c r="E129" s="125">
        <v>1504542</v>
      </c>
      <c r="F129" s="157">
        <v>108.9</v>
      </c>
      <c r="G129" s="121"/>
      <c r="H129" s="127">
        <v>5046076</v>
      </c>
      <c r="I129" s="127">
        <v>6884993</v>
      </c>
      <c r="J129" s="157">
        <v>38</v>
      </c>
      <c r="K129" s="183"/>
    </row>
    <row r="130" spans="1:11" ht="12.75">
      <c r="A130" s="156">
        <v>671</v>
      </c>
      <c r="B130" s="39"/>
      <c r="C130" s="30" t="s">
        <v>286</v>
      </c>
      <c r="D130" s="127" t="s">
        <v>109</v>
      </c>
      <c r="E130" s="127" t="s">
        <v>109</v>
      </c>
      <c r="F130" s="157" t="s">
        <v>109</v>
      </c>
      <c r="G130" s="121"/>
      <c r="H130" s="127" t="s">
        <v>109</v>
      </c>
      <c r="I130" s="127" t="s">
        <v>109</v>
      </c>
      <c r="J130" s="272">
        <v>-100</v>
      </c>
      <c r="K130" s="183"/>
    </row>
    <row r="131" spans="1:11" ht="12.75">
      <c r="A131" s="156">
        <v>673</v>
      </c>
      <c r="B131" s="39"/>
      <c r="C131" s="30" t="s">
        <v>518</v>
      </c>
      <c r="D131" s="127">
        <v>14026668</v>
      </c>
      <c r="E131" s="127">
        <v>5266288</v>
      </c>
      <c r="F131" s="157">
        <v>-13.1</v>
      </c>
      <c r="G131" s="121"/>
      <c r="H131" s="127">
        <v>102549749</v>
      </c>
      <c r="I131" s="127">
        <v>37089901</v>
      </c>
      <c r="J131" s="157">
        <v>3.9</v>
      </c>
      <c r="K131" s="183"/>
    </row>
    <row r="132" spans="1:11" ht="12.75">
      <c r="A132" s="156">
        <v>679</v>
      </c>
      <c r="B132" s="39"/>
      <c r="C132" s="30" t="s">
        <v>287</v>
      </c>
      <c r="D132" s="127">
        <v>8680177</v>
      </c>
      <c r="E132" s="127">
        <v>5985147</v>
      </c>
      <c r="F132" s="157">
        <v>32.4</v>
      </c>
      <c r="G132" s="121"/>
      <c r="H132" s="127">
        <v>49799328</v>
      </c>
      <c r="I132" s="127">
        <v>22268399</v>
      </c>
      <c r="J132" s="157">
        <v>4.7</v>
      </c>
      <c r="K132" s="183"/>
    </row>
    <row r="133" spans="1:11" ht="12.75">
      <c r="A133" s="156">
        <v>683</v>
      </c>
      <c r="B133" s="39"/>
      <c r="C133" s="30" t="s">
        <v>517</v>
      </c>
      <c r="D133" s="127" t="s">
        <v>109</v>
      </c>
      <c r="E133" s="127" t="s">
        <v>109</v>
      </c>
      <c r="F133" s="272" t="s">
        <v>109</v>
      </c>
      <c r="G133" s="121"/>
      <c r="H133" s="127" t="s">
        <v>109</v>
      </c>
      <c r="I133" s="127" t="s">
        <v>109</v>
      </c>
      <c r="J133" s="157" t="s">
        <v>109</v>
      </c>
      <c r="K133" s="183"/>
    </row>
    <row r="134" spans="1:11" ht="12.75">
      <c r="A134" s="156">
        <v>690</v>
      </c>
      <c r="B134" s="39"/>
      <c r="C134" s="30" t="s">
        <v>288</v>
      </c>
      <c r="D134" s="127">
        <v>394425</v>
      </c>
      <c r="E134" s="127">
        <v>479566</v>
      </c>
      <c r="F134" s="157">
        <v>-14.5</v>
      </c>
      <c r="G134" s="121"/>
      <c r="H134" s="127">
        <v>2190618</v>
      </c>
      <c r="I134" s="127">
        <v>3249660</v>
      </c>
      <c r="J134" s="157">
        <v>-3.4</v>
      </c>
      <c r="K134" s="183"/>
    </row>
    <row r="135" spans="1:11" ht="12.75">
      <c r="A135" s="25"/>
      <c r="B135" s="25"/>
      <c r="C135" s="1"/>
      <c r="D135" s="127"/>
      <c r="E135" s="127"/>
      <c r="H135" s="4"/>
      <c r="I135" s="4"/>
      <c r="J135" s="27"/>
      <c r="K135" s="1"/>
    </row>
    <row r="136" spans="1:11" ht="12.75">
      <c r="A136" s="25"/>
      <c r="B136" s="25"/>
      <c r="C136" s="1"/>
      <c r="D136" s="127"/>
      <c r="E136" s="127"/>
      <c r="H136" s="4"/>
      <c r="I136" s="4"/>
      <c r="J136" s="27"/>
      <c r="K136" s="1"/>
    </row>
    <row r="137" spans="1:11" ht="16.5">
      <c r="A137" s="556" t="s">
        <v>68</v>
      </c>
      <c r="B137" s="556"/>
      <c r="C137" s="556"/>
      <c r="D137" s="556"/>
      <c r="E137" s="556"/>
      <c r="F137" s="556"/>
      <c r="G137" s="556"/>
      <c r="H137" s="556"/>
      <c r="I137" s="556"/>
      <c r="J137" s="556"/>
      <c r="K137" s="545"/>
    </row>
    <row r="138" spans="3:10" ht="12.75">
      <c r="C138" s="1"/>
      <c r="D138" s="10"/>
      <c r="E138" s="10"/>
      <c r="F138" s="123"/>
      <c r="G138" s="123"/>
      <c r="H138" s="15"/>
      <c r="I138" s="15"/>
      <c r="J138" s="15"/>
    </row>
    <row r="139" spans="1:11" ht="18" customHeight="1">
      <c r="A139" s="557" t="s">
        <v>1159</v>
      </c>
      <c r="B139" s="551" t="s">
        <v>763</v>
      </c>
      <c r="C139" s="552"/>
      <c r="D139" s="561" t="s">
        <v>1190</v>
      </c>
      <c r="E139" s="562"/>
      <c r="F139" s="562"/>
      <c r="G139" s="563"/>
      <c r="H139" s="500" t="s">
        <v>1214</v>
      </c>
      <c r="I139" s="549"/>
      <c r="J139" s="549"/>
      <c r="K139" s="550"/>
    </row>
    <row r="140" spans="1:11" ht="16.5" customHeight="1">
      <c r="A140" s="558"/>
      <c r="B140" s="541"/>
      <c r="C140" s="449"/>
      <c r="D140" s="62" t="s">
        <v>485</v>
      </c>
      <c r="E140" s="546" t="s">
        <v>486</v>
      </c>
      <c r="F140" s="547"/>
      <c r="G140" s="548"/>
      <c r="H140" s="153" t="s">
        <v>485</v>
      </c>
      <c r="I140" s="543" t="s">
        <v>486</v>
      </c>
      <c r="J140" s="544"/>
      <c r="K140" s="545"/>
    </row>
    <row r="141" spans="1:11" ht="15" customHeight="1">
      <c r="A141" s="558"/>
      <c r="B141" s="541"/>
      <c r="C141" s="449"/>
      <c r="D141" s="541" t="s">
        <v>114</v>
      </c>
      <c r="E141" s="553" t="s">
        <v>110</v>
      </c>
      <c r="F141" s="570" t="s">
        <v>1215</v>
      </c>
      <c r="G141" s="571"/>
      <c r="H141" s="538" t="s">
        <v>114</v>
      </c>
      <c r="I141" s="538" t="s">
        <v>110</v>
      </c>
      <c r="J141" s="564" t="s">
        <v>1250</v>
      </c>
      <c r="K141" s="565"/>
    </row>
    <row r="142" spans="1:11" ht="12.75">
      <c r="A142" s="558"/>
      <c r="B142" s="541"/>
      <c r="C142" s="449"/>
      <c r="D142" s="541"/>
      <c r="E142" s="554"/>
      <c r="F142" s="566"/>
      <c r="G142" s="464"/>
      <c r="H142" s="539"/>
      <c r="I142" s="539"/>
      <c r="J142" s="566"/>
      <c r="K142" s="567"/>
    </row>
    <row r="143" spans="1:11" ht="18.75" customHeight="1">
      <c r="A143" s="558"/>
      <c r="B143" s="541"/>
      <c r="C143" s="449"/>
      <c r="D143" s="541"/>
      <c r="E143" s="554"/>
      <c r="F143" s="566"/>
      <c r="G143" s="464"/>
      <c r="H143" s="539"/>
      <c r="I143" s="539"/>
      <c r="J143" s="566"/>
      <c r="K143" s="567"/>
    </row>
    <row r="144" spans="1:11" ht="20.25" customHeight="1">
      <c r="A144" s="559"/>
      <c r="B144" s="542"/>
      <c r="C144" s="450"/>
      <c r="D144" s="542"/>
      <c r="E144" s="555"/>
      <c r="F144" s="568"/>
      <c r="G144" s="467"/>
      <c r="H144" s="540"/>
      <c r="I144" s="540"/>
      <c r="J144" s="568"/>
      <c r="K144" s="569"/>
    </row>
    <row r="145" spans="1:11" ht="12.75">
      <c r="A145" s="114"/>
      <c r="B145" s="113"/>
      <c r="C145" s="29"/>
      <c r="D145" s="4"/>
      <c r="E145" s="4"/>
      <c r="H145" s="16"/>
      <c r="I145" s="16"/>
      <c r="J145" s="16"/>
      <c r="K145" s="1"/>
    </row>
    <row r="146" spans="1:11" s="17" customFormat="1" ht="12.75">
      <c r="A146" s="118" t="s">
        <v>289</v>
      </c>
      <c r="B146" s="66" t="s">
        <v>205</v>
      </c>
      <c r="C146" s="50"/>
      <c r="D146" s="124">
        <v>593729118</v>
      </c>
      <c r="E146" s="124">
        <v>2581958441</v>
      </c>
      <c r="F146" s="154">
        <v>-6.2</v>
      </c>
      <c r="G146" s="122"/>
      <c r="H146" s="124">
        <v>2580039799</v>
      </c>
      <c r="I146" s="124">
        <v>10786490765</v>
      </c>
      <c r="J146" s="154">
        <v>-1.7</v>
      </c>
      <c r="K146" s="182"/>
    </row>
    <row r="147" spans="1:11" s="17" customFormat="1" ht="24" customHeight="1">
      <c r="A147" s="155">
        <v>7</v>
      </c>
      <c r="B147" s="66" t="s">
        <v>290</v>
      </c>
      <c r="C147" s="50"/>
      <c r="D147" s="124">
        <v>278599107</v>
      </c>
      <c r="E147" s="124">
        <v>238659024</v>
      </c>
      <c r="F147" s="154">
        <v>-24.2</v>
      </c>
      <c r="G147" s="122"/>
      <c r="H147" s="124">
        <v>1198568908</v>
      </c>
      <c r="I147" s="124">
        <v>1034106891</v>
      </c>
      <c r="J147" s="154">
        <v>-12.4</v>
      </c>
      <c r="K147" s="182"/>
    </row>
    <row r="148" spans="1:11" ht="24" customHeight="1">
      <c r="A148" s="156">
        <v>701</v>
      </c>
      <c r="B148" s="39"/>
      <c r="C148" s="30" t="s">
        <v>901</v>
      </c>
      <c r="D148" s="127">
        <v>18302</v>
      </c>
      <c r="E148" s="127">
        <v>329222</v>
      </c>
      <c r="F148" s="157">
        <v>-13.5</v>
      </c>
      <c r="G148" s="121"/>
      <c r="H148" s="127">
        <v>152579</v>
      </c>
      <c r="I148" s="127">
        <v>1560751</v>
      </c>
      <c r="J148" s="157">
        <v>-3.3</v>
      </c>
      <c r="K148" s="183"/>
    </row>
    <row r="149" spans="1:11" ht="12.75">
      <c r="A149" s="156">
        <v>702</v>
      </c>
      <c r="B149" s="39"/>
      <c r="C149" s="30" t="s">
        <v>902</v>
      </c>
      <c r="D149" s="127">
        <v>135151</v>
      </c>
      <c r="E149" s="127">
        <v>964371</v>
      </c>
      <c r="F149" s="157">
        <v>-24.3</v>
      </c>
      <c r="G149" s="121"/>
      <c r="H149" s="127">
        <v>475132</v>
      </c>
      <c r="I149" s="127">
        <v>4266910</v>
      </c>
      <c r="J149" s="157">
        <v>-14</v>
      </c>
      <c r="K149" s="183"/>
    </row>
    <row r="150" spans="1:11" ht="12.75">
      <c r="A150" s="156">
        <v>703</v>
      </c>
      <c r="B150" s="39"/>
      <c r="C150" s="30" t="s">
        <v>903</v>
      </c>
      <c r="D150" s="127" t="s">
        <v>109</v>
      </c>
      <c r="E150" s="127" t="s">
        <v>109</v>
      </c>
      <c r="F150" s="157" t="s">
        <v>109</v>
      </c>
      <c r="G150" s="121"/>
      <c r="H150" s="127">
        <v>1527</v>
      </c>
      <c r="I150" s="127">
        <v>4948</v>
      </c>
      <c r="J150" s="157">
        <v>-69.8</v>
      </c>
      <c r="K150" s="183"/>
    </row>
    <row r="151" spans="1:11" ht="12.75">
      <c r="A151" s="156">
        <v>704</v>
      </c>
      <c r="B151" s="39"/>
      <c r="C151" s="30" t="s">
        <v>904</v>
      </c>
      <c r="D151" s="127">
        <v>203528</v>
      </c>
      <c r="E151" s="127">
        <v>2803256</v>
      </c>
      <c r="F151" s="157">
        <v>4.1</v>
      </c>
      <c r="G151" s="121"/>
      <c r="H151" s="127">
        <v>892791</v>
      </c>
      <c r="I151" s="127">
        <v>12401649</v>
      </c>
      <c r="J151" s="157">
        <v>1</v>
      </c>
      <c r="K151" s="183"/>
    </row>
    <row r="152" spans="1:11" ht="12.75">
      <c r="A152" s="156">
        <v>705</v>
      </c>
      <c r="B152" s="39"/>
      <c r="C152" s="30" t="s">
        <v>942</v>
      </c>
      <c r="D152" s="127">
        <v>7137</v>
      </c>
      <c r="E152" s="127">
        <v>90170</v>
      </c>
      <c r="F152" s="157">
        <v>-45.9</v>
      </c>
      <c r="G152" s="121"/>
      <c r="H152" s="127">
        <v>18045</v>
      </c>
      <c r="I152" s="127">
        <v>269584</v>
      </c>
      <c r="J152" s="157">
        <v>-38</v>
      </c>
      <c r="K152" s="183"/>
    </row>
    <row r="153" spans="1:11" ht="12.75">
      <c r="A153" s="156">
        <v>706</v>
      </c>
      <c r="B153" s="39"/>
      <c r="C153" s="30" t="s">
        <v>291</v>
      </c>
      <c r="D153" s="127">
        <v>7394</v>
      </c>
      <c r="E153" s="127">
        <v>286562</v>
      </c>
      <c r="F153" s="157">
        <v>877</v>
      </c>
      <c r="G153" s="121"/>
      <c r="H153" s="127">
        <v>19251</v>
      </c>
      <c r="I153" s="127">
        <v>678944</v>
      </c>
      <c r="J153" s="157">
        <v>-34</v>
      </c>
      <c r="K153" s="183"/>
    </row>
    <row r="154" spans="1:11" ht="12.75">
      <c r="A154" s="156">
        <v>707</v>
      </c>
      <c r="B154" s="39"/>
      <c r="C154" s="30" t="s">
        <v>926</v>
      </c>
      <c r="D154" s="127" t="s">
        <v>109</v>
      </c>
      <c r="E154" s="127" t="s">
        <v>109</v>
      </c>
      <c r="F154" s="272">
        <v>-100</v>
      </c>
      <c r="G154" s="121"/>
      <c r="H154" s="127">
        <v>2606</v>
      </c>
      <c r="I154" s="127">
        <v>362404</v>
      </c>
      <c r="J154" s="157">
        <v>-57.5</v>
      </c>
      <c r="K154" s="183"/>
    </row>
    <row r="155" spans="1:11" ht="12.75">
      <c r="A155" s="156">
        <v>708</v>
      </c>
      <c r="B155" s="39"/>
      <c r="C155" s="30" t="s">
        <v>293</v>
      </c>
      <c r="D155" s="127">
        <v>67929075</v>
      </c>
      <c r="E155" s="127">
        <v>32912817</v>
      </c>
      <c r="F155" s="157">
        <v>-3.8</v>
      </c>
      <c r="G155" s="121"/>
      <c r="H155" s="127">
        <v>303751261</v>
      </c>
      <c r="I155" s="127">
        <v>142747078</v>
      </c>
      <c r="J155" s="157">
        <v>-6.5</v>
      </c>
      <c r="K155" s="183"/>
    </row>
    <row r="156" spans="1:11" ht="12.75">
      <c r="A156" s="156">
        <v>709</v>
      </c>
      <c r="B156" s="39"/>
      <c r="C156" s="30" t="s">
        <v>294</v>
      </c>
      <c r="D156" s="125">
        <v>5707990</v>
      </c>
      <c r="E156" s="125">
        <v>3884728</v>
      </c>
      <c r="F156" s="157">
        <v>-13</v>
      </c>
      <c r="G156" s="121"/>
      <c r="H156" s="127">
        <v>29977090</v>
      </c>
      <c r="I156" s="127">
        <v>19262684</v>
      </c>
      <c r="J156" s="157">
        <v>5.8</v>
      </c>
      <c r="K156" s="183"/>
    </row>
    <row r="157" spans="1:11" ht="12.75">
      <c r="A157" s="156">
        <v>711</v>
      </c>
      <c r="B157" s="39"/>
      <c r="C157" s="30" t="s">
        <v>295</v>
      </c>
      <c r="D157" s="127">
        <v>7533217</v>
      </c>
      <c r="E157" s="127">
        <v>21251968</v>
      </c>
      <c r="F157" s="157">
        <v>30.5</v>
      </c>
      <c r="G157" s="121"/>
      <c r="H157" s="127">
        <v>24058365</v>
      </c>
      <c r="I157" s="127">
        <v>78520653</v>
      </c>
      <c r="J157" s="157">
        <v>1.2</v>
      </c>
      <c r="K157" s="183"/>
    </row>
    <row r="158" spans="1:11" ht="12.75">
      <c r="A158" s="156">
        <v>732</v>
      </c>
      <c r="B158" s="39"/>
      <c r="C158" s="30" t="s">
        <v>297</v>
      </c>
      <c r="D158" s="127">
        <v>14959513</v>
      </c>
      <c r="E158" s="127">
        <v>24368922</v>
      </c>
      <c r="F158" s="157">
        <v>66.1</v>
      </c>
      <c r="G158" s="121"/>
      <c r="H158" s="127">
        <v>55023119</v>
      </c>
      <c r="I158" s="127">
        <v>74958538</v>
      </c>
      <c r="J158" s="157">
        <v>16.8</v>
      </c>
      <c r="K158" s="183"/>
    </row>
    <row r="159" spans="1:11" ht="12.75">
      <c r="A159" s="156">
        <v>734</v>
      </c>
      <c r="B159" s="39"/>
      <c r="C159" s="30" t="s">
        <v>300</v>
      </c>
      <c r="D159" s="127">
        <v>8081679</v>
      </c>
      <c r="E159" s="127">
        <v>9666323</v>
      </c>
      <c r="F159" s="157">
        <v>4.4</v>
      </c>
      <c r="G159" s="121"/>
      <c r="H159" s="127">
        <v>45422101</v>
      </c>
      <c r="I159" s="127">
        <v>38218038</v>
      </c>
      <c r="J159" s="157">
        <v>-1.9</v>
      </c>
      <c r="K159" s="183"/>
    </row>
    <row r="160" spans="1:11" ht="12.75">
      <c r="A160" s="156">
        <v>736</v>
      </c>
      <c r="B160" s="39"/>
      <c r="C160" s="30" t="s">
        <v>301</v>
      </c>
      <c r="D160" s="127">
        <v>806805</v>
      </c>
      <c r="E160" s="127">
        <v>1495922</v>
      </c>
      <c r="F160" s="157">
        <v>12.9</v>
      </c>
      <c r="G160" s="121"/>
      <c r="H160" s="127">
        <v>3451084</v>
      </c>
      <c r="I160" s="127">
        <v>5876942</v>
      </c>
      <c r="J160" s="157">
        <v>17.3</v>
      </c>
      <c r="K160" s="183"/>
    </row>
    <row r="161" spans="1:11" ht="12.75">
      <c r="A161" s="156">
        <v>738</v>
      </c>
      <c r="B161" s="39"/>
      <c r="C161" s="30" t="s">
        <v>516</v>
      </c>
      <c r="D161" s="127">
        <v>4748311</v>
      </c>
      <c r="E161" s="127">
        <v>6088151</v>
      </c>
      <c r="F161" s="157">
        <v>41.8</v>
      </c>
      <c r="G161" s="121"/>
      <c r="H161" s="127">
        <v>14197684</v>
      </c>
      <c r="I161" s="127">
        <v>17899018</v>
      </c>
      <c r="J161" s="157">
        <v>40.1</v>
      </c>
      <c r="K161" s="183"/>
    </row>
    <row r="162" spans="1:11" ht="12.75">
      <c r="A162" s="156">
        <v>740</v>
      </c>
      <c r="B162" s="39"/>
      <c r="C162" s="30" t="s">
        <v>302</v>
      </c>
      <c r="D162" s="127">
        <v>1166</v>
      </c>
      <c r="E162" s="127">
        <v>236488</v>
      </c>
      <c r="F162" s="157">
        <v>-40.6</v>
      </c>
      <c r="G162" s="121"/>
      <c r="H162" s="127">
        <v>10004</v>
      </c>
      <c r="I162" s="127">
        <v>1238498</v>
      </c>
      <c r="J162" s="157">
        <v>-17.9</v>
      </c>
      <c r="K162" s="183"/>
    </row>
    <row r="163" spans="1:11" ht="12.75">
      <c r="A163" s="156">
        <v>749</v>
      </c>
      <c r="B163" s="39"/>
      <c r="C163" s="30" t="s">
        <v>303</v>
      </c>
      <c r="D163" s="127">
        <v>7336369</v>
      </c>
      <c r="E163" s="127">
        <v>12501997</v>
      </c>
      <c r="F163" s="157">
        <v>-53.6</v>
      </c>
      <c r="G163" s="121"/>
      <c r="H163" s="127">
        <v>37538415</v>
      </c>
      <c r="I163" s="127">
        <v>98457496</v>
      </c>
      <c r="J163" s="157">
        <v>-44.4</v>
      </c>
      <c r="K163" s="183"/>
    </row>
    <row r="164" spans="1:11" ht="12.75">
      <c r="A164" s="156">
        <v>751</v>
      </c>
      <c r="B164" s="39"/>
      <c r="C164" s="30" t="s">
        <v>304</v>
      </c>
      <c r="D164" s="127">
        <v>2032549</v>
      </c>
      <c r="E164" s="127">
        <v>5056862</v>
      </c>
      <c r="F164" s="157">
        <v>-37</v>
      </c>
      <c r="G164" s="121"/>
      <c r="H164" s="127">
        <v>14002298</v>
      </c>
      <c r="I164" s="127">
        <v>33529533</v>
      </c>
      <c r="J164" s="157">
        <v>-14.9</v>
      </c>
      <c r="K164" s="183"/>
    </row>
    <row r="165" spans="1:11" ht="12.75">
      <c r="A165" s="156">
        <v>753</v>
      </c>
      <c r="B165" s="39"/>
      <c r="C165" s="30" t="s">
        <v>515</v>
      </c>
      <c r="D165" s="127">
        <v>144338358</v>
      </c>
      <c r="E165" s="127">
        <v>88621659</v>
      </c>
      <c r="F165" s="157">
        <v>-44</v>
      </c>
      <c r="G165" s="121"/>
      <c r="H165" s="127">
        <v>594675629</v>
      </c>
      <c r="I165" s="127">
        <v>376631000</v>
      </c>
      <c r="J165" s="157">
        <v>-12.6</v>
      </c>
      <c r="K165" s="183"/>
    </row>
    <row r="166" spans="1:11" ht="12.75">
      <c r="A166" s="156">
        <v>755</v>
      </c>
      <c r="B166" s="39"/>
      <c r="C166" s="30" t="s">
        <v>305</v>
      </c>
      <c r="D166" s="125">
        <v>13094963</v>
      </c>
      <c r="E166" s="125">
        <v>13642473</v>
      </c>
      <c r="F166" s="157">
        <v>3.6</v>
      </c>
      <c r="G166" s="121"/>
      <c r="H166" s="127">
        <v>62585629</v>
      </c>
      <c r="I166" s="127">
        <v>63273041</v>
      </c>
      <c r="J166" s="157">
        <v>1.5</v>
      </c>
      <c r="K166" s="183"/>
    </row>
    <row r="167" spans="1:11" ht="12.75">
      <c r="A167" s="156">
        <v>757</v>
      </c>
      <c r="B167" s="39"/>
      <c r="C167" s="30" t="s">
        <v>306</v>
      </c>
      <c r="D167" s="127">
        <v>588595</v>
      </c>
      <c r="E167" s="127">
        <v>2220332</v>
      </c>
      <c r="F167" s="157">
        <v>50.5</v>
      </c>
      <c r="G167" s="121"/>
      <c r="H167" s="127">
        <v>3177158</v>
      </c>
      <c r="I167" s="127">
        <v>10279385</v>
      </c>
      <c r="J167" s="157">
        <v>45</v>
      </c>
      <c r="K167" s="183"/>
    </row>
    <row r="168" spans="1:11" ht="12.75">
      <c r="A168" s="156">
        <v>759</v>
      </c>
      <c r="B168" s="39"/>
      <c r="C168" s="30" t="s">
        <v>307</v>
      </c>
      <c r="D168" s="125">
        <v>423342</v>
      </c>
      <c r="E168" s="125">
        <v>2915597</v>
      </c>
      <c r="F168" s="157">
        <v>-33.2</v>
      </c>
      <c r="G168" s="121"/>
      <c r="H168" s="127">
        <v>5356738</v>
      </c>
      <c r="I168" s="127">
        <v>9610803</v>
      </c>
      <c r="J168" s="157">
        <v>-38.9</v>
      </c>
      <c r="K168" s="183"/>
    </row>
    <row r="169" spans="1:11" ht="12.75">
      <c r="A169" s="156">
        <v>771</v>
      </c>
      <c r="B169" s="39"/>
      <c r="C169" s="30" t="s">
        <v>308</v>
      </c>
      <c r="D169" s="127">
        <v>91039</v>
      </c>
      <c r="E169" s="127">
        <v>2173507</v>
      </c>
      <c r="F169" s="157">
        <v>-59.3</v>
      </c>
      <c r="G169" s="121"/>
      <c r="H169" s="127">
        <v>689527</v>
      </c>
      <c r="I169" s="127">
        <v>14101573</v>
      </c>
      <c r="J169" s="157">
        <v>-47.1</v>
      </c>
      <c r="K169" s="183"/>
    </row>
    <row r="170" spans="1:11" ht="12.75">
      <c r="A170" s="156">
        <v>772</v>
      </c>
      <c r="B170" s="39"/>
      <c r="C170" s="30" t="s">
        <v>309</v>
      </c>
      <c r="D170" s="127">
        <v>508083</v>
      </c>
      <c r="E170" s="127">
        <v>2653037</v>
      </c>
      <c r="F170" s="157">
        <v>-15.4</v>
      </c>
      <c r="G170" s="121"/>
      <c r="H170" s="127">
        <v>2885158</v>
      </c>
      <c r="I170" s="127">
        <v>13427248</v>
      </c>
      <c r="J170" s="157">
        <v>-2.8</v>
      </c>
      <c r="K170" s="183"/>
    </row>
    <row r="171" spans="1:11" ht="12.75">
      <c r="A171" s="156">
        <v>779</v>
      </c>
      <c r="B171" s="39"/>
      <c r="C171" s="30" t="s">
        <v>312</v>
      </c>
      <c r="D171" s="127">
        <v>31335</v>
      </c>
      <c r="E171" s="127">
        <v>1257181</v>
      </c>
      <c r="F171" s="157">
        <v>7.8</v>
      </c>
      <c r="G171" s="121"/>
      <c r="H171" s="127">
        <v>136294</v>
      </c>
      <c r="I171" s="127">
        <v>6508060</v>
      </c>
      <c r="J171" s="157">
        <v>47.6</v>
      </c>
      <c r="K171" s="183"/>
    </row>
    <row r="172" spans="1:11" ht="12.75">
      <c r="A172" s="156">
        <v>781</v>
      </c>
      <c r="B172" s="39"/>
      <c r="C172" s="30" t="s">
        <v>313</v>
      </c>
      <c r="D172" s="127">
        <v>14215</v>
      </c>
      <c r="E172" s="127">
        <v>3212244</v>
      </c>
      <c r="F172" s="157">
        <v>2.9</v>
      </c>
      <c r="G172" s="121"/>
      <c r="H172" s="127">
        <v>58824</v>
      </c>
      <c r="I172" s="127">
        <v>9841138</v>
      </c>
      <c r="J172" s="157">
        <v>-11</v>
      </c>
      <c r="K172" s="183"/>
    </row>
    <row r="173" spans="1:11" ht="12.75">
      <c r="A173" s="156">
        <v>790</v>
      </c>
      <c r="B173" s="39"/>
      <c r="C173" s="30" t="s">
        <v>314</v>
      </c>
      <c r="D173" s="127">
        <v>991</v>
      </c>
      <c r="E173" s="127">
        <v>25235</v>
      </c>
      <c r="F173" s="157">
        <v>-68.8</v>
      </c>
      <c r="G173" s="121"/>
      <c r="H173" s="127">
        <v>10599</v>
      </c>
      <c r="I173" s="127">
        <v>180975</v>
      </c>
      <c r="J173" s="157">
        <v>-59.5</v>
      </c>
      <c r="K173" s="183"/>
    </row>
    <row r="174" spans="1:11" s="17" customFormat="1" ht="24" customHeight="1">
      <c r="A174" s="155">
        <v>8</v>
      </c>
      <c r="B174" s="66" t="s">
        <v>315</v>
      </c>
      <c r="C174" s="50"/>
      <c r="D174" s="124">
        <v>315130011</v>
      </c>
      <c r="E174" s="124">
        <v>2343299417</v>
      </c>
      <c r="F174" s="154">
        <v>-3.9</v>
      </c>
      <c r="G174" s="122"/>
      <c r="H174" s="124">
        <v>1381470891</v>
      </c>
      <c r="I174" s="124">
        <v>9752383874</v>
      </c>
      <c r="J174" s="154">
        <v>-0.4</v>
      </c>
      <c r="K174" s="182"/>
    </row>
    <row r="175" spans="1:11" ht="24" customHeight="1">
      <c r="A175" s="156">
        <v>801</v>
      </c>
      <c r="B175" s="39"/>
      <c r="C175" s="30" t="s">
        <v>943</v>
      </c>
      <c r="D175" s="127">
        <v>44249</v>
      </c>
      <c r="E175" s="127">
        <v>2791890</v>
      </c>
      <c r="F175" s="157">
        <v>2.1</v>
      </c>
      <c r="G175" s="121"/>
      <c r="H175" s="127">
        <v>133447</v>
      </c>
      <c r="I175" s="127">
        <v>9947370</v>
      </c>
      <c r="J175" s="157">
        <v>4.7</v>
      </c>
      <c r="K175" s="183"/>
    </row>
    <row r="176" spans="1:11" ht="12.75">
      <c r="A176" s="156">
        <v>802</v>
      </c>
      <c r="B176" s="39"/>
      <c r="C176" s="30" t="s">
        <v>905</v>
      </c>
      <c r="D176" s="127">
        <v>4529</v>
      </c>
      <c r="E176" s="127">
        <v>193330</v>
      </c>
      <c r="F176" s="157">
        <v>-43</v>
      </c>
      <c r="G176" s="121"/>
      <c r="H176" s="127">
        <v>6608</v>
      </c>
      <c r="I176" s="127">
        <v>413468</v>
      </c>
      <c r="J176" s="157">
        <v>-44.8</v>
      </c>
      <c r="K176" s="183"/>
    </row>
    <row r="177" spans="1:11" ht="12.75">
      <c r="A177" s="156">
        <v>803</v>
      </c>
      <c r="B177" s="39"/>
      <c r="C177" s="30" t="s">
        <v>906</v>
      </c>
      <c r="D177" s="127">
        <v>12392</v>
      </c>
      <c r="E177" s="127">
        <v>760408</v>
      </c>
      <c r="F177" s="157">
        <v>4</v>
      </c>
      <c r="G177" s="121"/>
      <c r="H177" s="127">
        <v>47391</v>
      </c>
      <c r="I177" s="127">
        <v>2454257</v>
      </c>
      <c r="J177" s="157">
        <v>2.1</v>
      </c>
      <c r="K177" s="183"/>
    </row>
    <row r="178" spans="1:11" ht="12.75">
      <c r="A178" s="156">
        <v>804</v>
      </c>
      <c r="B178" s="39"/>
      <c r="C178" s="30" t="s">
        <v>907</v>
      </c>
      <c r="D178" s="127">
        <v>11762</v>
      </c>
      <c r="E178" s="127">
        <v>543373</v>
      </c>
      <c r="F178" s="157">
        <v>31.5</v>
      </c>
      <c r="G178" s="121"/>
      <c r="H178" s="127">
        <v>33992</v>
      </c>
      <c r="I178" s="127">
        <v>1687262</v>
      </c>
      <c r="J178" s="157">
        <v>3.1</v>
      </c>
      <c r="K178" s="183"/>
    </row>
    <row r="179" spans="1:11" ht="12.75">
      <c r="A179" s="156">
        <v>805</v>
      </c>
      <c r="B179" s="39"/>
      <c r="C179" s="30" t="s">
        <v>908</v>
      </c>
      <c r="D179" s="127">
        <v>105</v>
      </c>
      <c r="E179" s="127">
        <v>45055</v>
      </c>
      <c r="F179" s="272">
        <v>92.7</v>
      </c>
      <c r="G179" s="121"/>
      <c r="H179" s="127">
        <v>125</v>
      </c>
      <c r="I179" s="127">
        <v>53633</v>
      </c>
      <c r="J179" s="157">
        <v>57.2</v>
      </c>
      <c r="K179" s="183"/>
    </row>
    <row r="180" spans="1:11" ht="12.75">
      <c r="A180" s="156">
        <v>806</v>
      </c>
      <c r="B180" s="39"/>
      <c r="C180" s="30" t="s">
        <v>909</v>
      </c>
      <c r="D180" s="127">
        <v>298</v>
      </c>
      <c r="E180" s="127">
        <v>28231</v>
      </c>
      <c r="F180" s="157">
        <v>-66.9</v>
      </c>
      <c r="G180" s="121"/>
      <c r="H180" s="127">
        <v>5665</v>
      </c>
      <c r="I180" s="127">
        <v>180952</v>
      </c>
      <c r="J180" s="157">
        <v>-66.9</v>
      </c>
      <c r="K180" s="183"/>
    </row>
    <row r="181" spans="1:11" ht="12.75">
      <c r="A181" s="156">
        <v>807</v>
      </c>
      <c r="B181" s="39"/>
      <c r="C181" s="30" t="s">
        <v>316</v>
      </c>
      <c r="D181" s="127">
        <v>1327</v>
      </c>
      <c r="E181" s="127">
        <v>14276</v>
      </c>
      <c r="F181" s="157">
        <v>-12.6</v>
      </c>
      <c r="G181" s="121"/>
      <c r="H181" s="127">
        <v>2937</v>
      </c>
      <c r="I181" s="127">
        <v>52070</v>
      </c>
      <c r="J181" s="157">
        <v>-54.1</v>
      </c>
      <c r="K181" s="183"/>
    </row>
    <row r="182" spans="1:11" ht="12.75">
      <c r="A182" s="156">
        <v>808</v>
      </c>
      <c r="B182" s="39"/>
      <c r="C182" s="30" t="s">
        <v>317</v>
      </c>
      <c r="D182" s="127">
        <v>1120</v>
      </c>
      <c r="E182" s="127">
        <v>38036</v>
      </c>
      <c r="F182" s="157">
        <v>32.8</v>
      </c>
      <c r="G182" s="121"/>
      <c r="H182" s="127">
        <v>2501</v>
      </c>
      <c r="I182" s="127">
        <v>106734</v>
      </c>
      <c r="J182" s="157">
        <v>13.6</v>
      </c>
      <c r="K182" s="183"/>
    </row>
    <row r="183" spans="1:11" ht="12.75">
      <c r="A183" s="156">
        <v>809</v>
      </c>
      <c r="B183" s="39"/>
      <c r="C183" s="30" t="s">
        <v>318</v>
      </c>
      <c r="D183" s="127">
        <v>1409447</v>
      </c>
      <c r="E183" s="127">
        <v>10630723</v>
      </c>
      <c r="F183" s="157">
        <v>-8.1</v>
      </c>
      <c r="G183" s="121"/>
      <c r="H183" s="127">
        <v>7203985</v>
      </c>
      <c r="I183" s="127">
        <v>48011328</v>
      </c>
      <c r="J183" s="157">
        <v>-0.1</v>
      </c>
      <c r="K183" s="183"/>
    </row>
    <row r="184" spans="1:11" ht="12.75">
      <c r="A184" s="156">
        <v>810</v>
      </c>
      <c r="B184" s="39"/>
      <c r="C184" s="30" t="s">
        <v>319</v>
      </c>
      <c r="D184" s="127">
        <v>1423</v>
      </c>
      <c r="E184" s="127">
        <v>141889</v>
      </c>
      <c r="F184" s="157" t="s">
        <v>747</v>
      </c>
      <c r="G184" s="121"/>
      <c r="H184" s="127">
        <v>7270</v>
      </c>
      <c r="I184" s="127">
        <v>791171</v>
      </c>
      <c r="J184" s="157" t="s">
        <v>747</v>
      </c>
      <c r="K184" s="183"/>
    </row>
    <row r="185" spans="1:11" ht="12.75">
      <c r="A185" s="156">
        <v>811</v>
      </c>
      <c r="B185" s="39"/>
      <c r="C185" s="30" t="s">
        <v>320</v>
      </c>
      <c r="D185" s="127">
        <v>12743</v>
      </c>
      <c r="E185" s="127">
        <v>499637</v>
      </c>
      <c r="F185" s="157">
        <v>7.2</v>
      </c>
      <c r="G185" s="121"/>
      <c r="H185" s="127">
        <v>63225</v>
      </c>
      <c r="I185" s="127">
        <v>1865197</v>
      </c>
      <c r="J185" s="157">
        <v>1.9</v>
      </c>
      <c r="K185" s="183"/>
    </row>
    <row r="186" spans="1:11" ht="12.75">
      <c r="A186" s="156">
        <v>812</v>
      </c>
      <c r="B186" s="39"/>
      <c r="C186" s="30" t="s">
        <v>944</v>
      </c>
      <c r="D186" s="127">
        <v>142978</v>
      </c>
      <c r="E186" s="127">
        <v>790807</v>
      </c>
      <c r="F186" s="157">
        <v>5.4</v>
      </c>
      <c r="G186" s="121"/>
      <c r="H186" s="127">
        <v>596655</v>
      </c>
      <c r="I186" s="127">
        <v>3318977</v>
      </c>
      <c r="J186" s="157">
        <v>-10.8</v>
      </c>
      <c r="K186" s="183"/>
    </row>
    <row r="187" spans="1:11" ht="12.75">
      <c r="A187" s="156">
        <v>813</v>
      </c>
      <c r="B187" s="39"/>
      <c r="C187" s="30" t="s">
        <v>321</v>
      </c>
      <c r="D187" s="127">
        <v>16603441</v>
      </c>
      <c r="E187" s="127">
        <v>26361699</v>
      </c>
      <c r="F187" s="157">
        <v>-22.5</v>
      </c>
      <c r="G187" s="121"/>
      <c r="H187" s="127">
        <v>73607954</v>
      </c>
      <c r="I187" s="127">
        <v>118834644</v>
      </c>
      <c r="J187" s="157">
        <v>-8.8</v>
      </c>
      <c r="K187" s="183"/>
    </row>
    <row r="188" spans="1:11" ht="12.75">
      <c r="A188" s="156">
        <v>814</v>
      </c>
      <c r="B188" s="39"/>
      <c r="C188" s="30" t="s">
        <v>322</v>
      </c>
      <c r="D188" s="127">
        <v>6927177</v>
      </c>
      <c r="E188" s="127">
        <v>25278539</v>
      </c>
      <c r="F188" s="157">
        <v>3.1</v>
      </c>
      <c r="G188" s="121"/>
      <c r="H188" s="127">
        <v>28099050</v>
      </c>
      <c r="I188" s="127">
        <v>90395785</v>
      </c>
      <c r="J188" s="157">
        <v>-8.2</v>
      </c>
      <c r="K188" s="183"/>
    </row>
    <row r="189" spans="1:11" ht="12.75">
      <c r="A189" s="156">
        <v>815</v>
      </c>
      <c r="B189" s="39"/>
      <c r="C189" s="30" t="s">
        <v>514</v>
      </c>
      <c r="D189" s="127">
        <v>6954266</v>
      </c>
      <c r="E189" s="127">
        <v>9388279</v>
      </c>
      <c r="F189" s="157">
        <v>7</v>
      </c>
      <c r="G189" s="121"/>
      <c r="H189" s="127">
        <v>29318902</v>
      </c>
      <c r="I189" s="127">
        <v>37284575</v>
      </c>
      <c r="J189" s="157">
        <v>20.8</v>
      </c>
      <c r="K189" s="183"/>
    </row>
    <row r="190" spans="1:11" ht="12.75">
      <c r="A190" s="156">
        <v>816</v>
      </c>
      <c r="B190" s="39"/>
      <c r="C190" s="30" t="s">
        <v>323</v>
      </c>
      <c r="D190" s="127">
        <v>6437744</v>
      </c>
      <c r="E190" s="127">
        <v>48640028</v>
      </c>
      <c r="F190" s="157">
        <v>31.8</v>
      </c>
      <c r="G190" s="121"/>
      <c r="H190" s="127">
        <v>25876810</v>
      </c>
      <c r="I190" s="127">
        <v>182978235</v>
      </c>
      <c r="J190" s="157">
        <v>22.2</v>
      </c>
      <c r="K190" s="183"/>
    </row>
    <row r="191" spans="1:11" ht="12.75">
      <c r="A191" s="156">
        <v>817</v>
      </c>
      <c r="B191" s="39"/>
      <c r="C191" s="30" t="s">
        <v>324</v>
      </c>
      <c r="D191" s="127">
        <v>30186</v>
      </c>
      <c r="E191" s="127">
        <v>327038</v>
      </c>
      <c r="F191" s="157">
        <v>-35.1</v>
      </c>
      <c r="G191" s="121"/>
      <c r="H191" s="127">
        <v>134797</v>
      </c>
      <c r="I191" s="127">
        <v>1172059</v>
      </c>
      <c r="J191" s="157">
        <v>-61.3</v>
      </c>
      <c r="K191" s="183"/>
    </row>
    <row r="192" spans="1:11" ht="12.75">
      <c r="A192" s="156">
        <v>818</v>
      </c>
      <c r="B192" s="39"/>
      <c r="C192" s="30" t="s">
        <v>325</v>
      </c>
      <c r="D192" s="127">
        <v>2407093</v>
      </c>
      <c r="E192" s="127">
        <v>13376117</v>
      </c>
      <c r="F192" s="157">
        <v>23.4</v>
      </c>
      <c r="G192" s="121"/>
      <c r="H192" s="127">
        <v>9989549</v>
      </c>
      <c r="I192" s="127">
        <v>53879708</v>
      </c>
      <c r="J192" s="157">
        <v>14.1</v>
      </c>
      <c r="K192" s="183"/>
    </row>
    <row r="193" spans="1:11" ht="12.75">
      <c r="A193" s="156">
        <v>819</v>
      </c>
      <c r="B193" s="39"/>
      <c r="C193" s="30" t="s">
        <v>326</v>
      </c>
      <c r="D193" s="127">
        <v>51745584</v>
      </c>
      <c r="E193" s="127">
        <v>50829902</v>
      </c>
      <c r="F193" s="157">
        <v>2.2</v>
      </c>
      <c r="G193" s="121"/>
      <c r="H193" s="127">
        <v>210849526</v>
      </c>
      <c r="I193" s="127">
        <v>211027243</v>
      </c>
      <c r="J193" s="157">
        <v>5.7</v>
      </c>
      <c r="K193" s="183"/>
    </row>
    <row r="194" spans="1:11" ht="12.75">
      <c r="A194" s="156">
        <v>820</v>
      </c>
      <c r="B194" s="39"/>
      <c r="C194" s="30" t="s">
        <v>910</v>
      </c>
      <c r="D194" s="127">
        <v>839729</v>
      </c>
      <c r="E194" s="127">
        <v>22249015</v>
      </c>
      <c r="F194" s="157">
        <v>-21.8</v>
      </c>
      <c r="G194" s="121"/>
      <c r="H194" s="127">
        <v>4472584</v>
      </c>
      <c r="I194" s="127">
        <v>106041832</v>
      </c>
      <c r="J194" s="157">
        <v>-5.7</v>
      </c>
      <c r="K194" s="183"/>
    </row>
    <row r="195" spans="1:11" ht="12.75">
      <c r="A195" s="156">
        <v>823</v>
      </c>
      <c r="B195" s="39"/>
      <c r="C195" s="30" t="s">
        <v>327</v>
      </c>
      <c r="D195" s="127">
        <v>60948</v>
      </c>
      <c r="E195" s="127">
        <v>1296425</v>
      </c>
      <c r="F195" s="157">
        <v>-37.6</v>
      </c>
      <c r="G195" s="121"/>
      <c r="H195" s="127">
        <v>360778</v>
      </c>
      <c r="I195" s="127">
        <v>7555971</v>
      </c>
      <c r="J195" s="157">
        <v>3.3</v>
      </c>
      <c r="K195" s="183"/>
    </row>
    <row r="196" spans="1:11" ht="12.75">
      <c r="A196" s="156">
        <v>829</v>
      </c>
      <c r="B196" s="39"/>
      <c r="C196" s="30" t="s">
        <v>328</v>
      </c>
      <c r="D196" s="127">
        <v>26818664</v>
      </c>
      <c r="E196" s="127">
        <v>91007340</v>
      </c>
      <c r="F196" s="157">
        <v>-16.2</v>
      </c>
      <c r="G196" s="121"/>
      <c r="H196" s="127">
        <v>111486708</v>
      </c>
      <c r="I196" s="127">
        <v>403041542</v>
      </c>
      <c r="J196" s="157">
        <v>-14.6</v>
      </c>
      <c r="K196" s="183"/>
    </row>
    <row r="197" spans="1:11" ht="12.75">
      <c r="A197" s="156">
        <v>831</v>
      </c>
      <c r="B197" s="39"/>
      <c r="C197" s="30" t="s">
        <v>329</v>
      </c>
      <c r="D197" s="125">
        <v>523118</v>
      </c>
      <c r="E197" s="125">
        <v>768341</v>
      </c>
      <c r="F197" s="157">
        <v>51.8</v>
      </c>
      <c r="G197" s="121"/>
      <c r="H197" s="127">
        <v>1817569</v>
      </c>
      <c r="I197" s="127">
        <v>2389173</v>
      </c>
      <c r="J197" s="157">
        <v>19</v>
      </c>
      <c r="K197" s="183"/>
    </row>
    <row r="198" spans="1:11" ht="12.75">
      <c r="A198" s="156">
        <v>832</v>
      </c>
      <c r="B198" s="39"/>
      <c r="C198" s="30" t="s">
        <v>330</v>
      </c>
      <c r="D198" s="127">
        <v>37140687</v>
      </c>
      <c r="E198" s="127">
        <v>152641219</v>
      </c>
      <c r="F198" s="157">
        <v>0.7</v>
      </c>
      <c r="G198" s="121"/>
      <c r="H198" s="127">
        <v>196348767</v>
      </c>
      <c r="I198" s="127">
        <v>657142374</v>
      </c>
      <c r="J198" s="157">
        <v>-0.5</v>
      </c>
      <c r="K198" s="183"/>
    </row>
    <row r="199" spans="1:11" ht="12.75">
      <c r="A199" s="156">
        <v>833</v>
      </c>
      <c r="B199" s="39"/>
      <c r="C199" s="30" t="s">
        <v>331</v>
      </c>
      <c r="D199" s="125">
        <v>13802</v>
      </c>
      <c r="E199" s="125">
        <v>58400</v>
      </c>
      <c r="F199" s="157">
        <v>-27.3</v>
      </c>
      <c r="G199" s="121"/>
      <c r="H199" s="127">
        <v>110877</v>
      </c>
      <c r="I199" s="127">
        <v>365784</v>
      </c>
      <c r="J199" s="157">
        <v>-8.2</v>
      </c>
      <c r="K199" s="183"/>
    </row>
    <row r="200" spans="1:11" ht="12.75">
      <c r="A200" s="156">
        <v>834</v>
      </c>
      <c r="B200" s="39"/>
      <c r="C200" s="30" t="s">
        <v>332</v>
      </c>
      <c r="D200" s="127">
        <v>1437408</v>
      </c>
      <c r="E200" s="127">
        <v>177635442</v>
      </c>
      <c r="F200" s="157">
        <v>-10.5</v>
      </c>
      <c r="G200" s="121"/>
      <c r="H200" s="127">
        <v>5347840</v>
      </c>
      <c r="I200" s="127">
        <v>725211068</v>
      </c>
      <c r="J200" s="157">
        <v>-1.3</v>
      </c>
      <c r="K200" s="183"/>
    </row>
    <row r="201" spans="1:11" ht="12.75">
      <c r="A201" s="156">
        <v>835</v>
      </c>
      <c r="B201" s="39"/>
      <c r="C201" s="30" t="s">
        <v>513</v>
      </c>
      <c r="D201" s="127">
        <v>525279</v>
      </c>
      <c r="E201" s="127">
        <v>3316174</v>
      </c>
      <c r="F201" s="157">
        <v>1.1</v>
      </c>
      <c r="G201" s="121"/>
      <c r="H201" s="127">
        <v>2276391</v>
      </c>
      <c r="I201" s="127">
        <v>12537086</v>
      </c>
      <c r="J201" s="157">
        <v>3.4</v>
      </c>
      <c r="K201" s="183"/>
    </row>
    <row r="202" spans="1:11" ht="12.75">
      <c r="A202" s="156">
        <v>839</v>
      </c>
      <c r="B202" s="39"/>
      <c r="C202" s="30" t="s">
        <v>333</v>
      </c>
      <c r="D202" s="127">
        <v>7103141</v>
      </c>
      <c r="E202" s="127">
        <v>23034546</v>
      </c>
      <c r="F202" s="157">
        <v>1</v>
      </c>
      <c r="G202" s="121"/>
      <c r="H202" s="127">
        <v>26573895</v>
      </c>
      <c r="I202" s="127">
        <v>94346689</v>
      </c>
      <c r="J202" s="157">
        <v>15.6</v>
      </c>
      <c r="K202" s="183"/>
    </row>
    <row r="203" spans="1:11" ht="12.75">
      <c r="A203" s="156">
        <v>841</v>
      </c>
      <c r="B203" s="39"/>
      <c r="C203" s="30" t="s">
        <v>911</v>
      </c>
      <c r="D203" s="127">
        <v>383210</v>
      </c>
      <c r="E203" s="127">
        <v>5550268</v>
      </c>
      <c r="F203" s="157">
        <v>-34.2</v>
      </c>
      <c r="G203" s="121"/>
      <c r="H203" s="127">
        <v>3397705</v>
      </c>
      <c r="I203" s="127">
        <v>17846936</v>
      </c>
      <c r="J203" s="157">
        <v>-21</v>
      </c>
      <c r="K203" s="183"/>
    </row>
    <row r="204" spans="1:11" ht="12.75">
      <c r="A204" s="156">
        <v>842</v>
      </c>
      <c r="B204" s="39"/>
      <c r="C204" s="30" t="s">
        <v>334</v>
      </c>
      <c r="D204" s="127">
        <v>2364396</v>
      </c>
      <c r="E204" s="127">
        <v>52340302</v>
      </c>
      <c r="F204" s="157">
        <v>21.8</v>
      </c>
      <c r="G204" s="121"/>
      <c r="H204" s="127">
        <v>9918844</v>
      </c>
      <c r="I204" s="127">
        <v>207327125</v>
      </c>
      <c r="J204" s="157">
        <v>21.8</v>
      </c>
      <c r="K204" s="183"/>
    </row>
    <row r="205" spans="1:11" ht="12.75">
      <c r="A205" s="156">
        <v>843</v>
      </c>
      <c r="B205" s="39"/>
      <c r="C205" s="30" t="s">
        <v>335</v>
      </c>
      <c r="D205" s="127">
        <v>382489</v>
      </c>
      <c r="E205" s="127">
        <v>8267411</v>
      </c>
      <c r="F205" s="157">
        <v>1.8</v>
      </c>
      <c r="G205" s="121"/>
      <c r="H205" s="127">
        <v>1875816</v>
      </c>
      <c r="I205" s="127">
        <v>37150018</v>
      </c>
      <c r="J205" s="157">
        <v>-5.5</v>
      </c>
      <c r="K205" s="183"/>
    </row>
    <row r="206" spans="1:11" ht="12.75">
      <c r="A206" s="156">
        <v>844</v>
      </c>
      <c r="B206" s="39"/>
      <c r="C206" s="30" t="s">
        <v>912</v>
      </c>
      <c r="D206" s="127">
        <v>3521921</v>
      </c>
      <c r="E206" s="127">
        <v>32370474</v>
      </c>
      <c r="F206" s="157">
        <v>-15.7</v>
      </c>
      <c r="G206" s="121"/>
      <c r="H206" s="127">
        <v>17209813</v>
      </c>
      <c r="I206" s="127">
        <v>156271418</v>
      </c>
      <c r="J206" s="157">
        <v>7</v>
      </c>
      <c r="K206" s="183"/>
    </row>
    <row r="207" spans="1:11" ht="16.5">
      <c r="A207" s="556" t="s">
        <v>68</v>
      </c>
      <c r="B207" s="556"/>
      <c r="C207" s="556"/>
      <c r="D207" s="556"/>
      <c r="E207" s="556"/>
      <c r="F207" s="556"/>
      <c r="G207" s="556"/>
      <c r="H207" s="556"/>
      <c r="I207" s="556"/>
      <c r="J207" s="556"/>
      <c r="K207" s="545"/>
    </row>
    <row r="208" spans="3:10" ht="12.75">
      <c r="C208" s="1"/>
      <c r="D208" s="10"/>
      <c r="E208" s="10"/>
      <c r="F208" s="123"/>
      <c r="G208" s="123"/>
      <c r="H208" s="15"/>
      <c r="I208" s="15"/>
      <c r="J208" s="15"/>
    </row>
    <row r="209" spans="1:11" ht="18" customHeight="1">
      <c r="A209" s="557" t="s">
        <v>1159</v>
      </c>
      <c r="B209" s="551" t="s">
        <v>763</v>
      </c>
      <c r="C209" s="552"/>
      <c r="D209" s="561" t="s">
        <v>1190</v>
      </c>
      <c r="E209" s="562"/>
      <c r="F209" s="562"/>
      <c r="G209" s="563"/>
      <c r="H209" s="500" t="s">
        <v>1214</v>
      </c>
      <c r="I209" s="549"/>
      <c r="J209" s="549"/>
      <c r="K209" s="550"/>
    </row>
    <row r="210" spans="1:11" ht="16.5" customHeight="1">
      <c r="A210" s="558"/>
      <c r="B210" s="541"/>
      <c r="C210" s="449"/>
      <c r="D210" s="62" t="s">
        <v>485</v>
      </c>
      <c r="E210" s="546" t="s">
        <v>486</v>
      </c>
      <c r="F210" s="547"/>
      <c r="G210" s="548"/>
      <c r="H210" s="153" t="s">
        <v>485</v>
      </c>
      <c r="I210" s="543" t="s">
        <v>486</v>
      </c>
      <c r="J210" s="544"/>
      <c r="K210" s="545"/>
    </row>
    <row r="211" spans="1:11" ht="15" customHeight="1">
      <c r="A211" s="558"/>
      <c r="B211" s="541"/>
      <c r="C211" s="449"/>
      <c r="D211" s="541" t="s">
        <v>114</v>
      </c>
      <c r="E211" s="553" t="s">
        <v>110</v>
      </c>
      <c r="F211" s="570" t="s">
        <v>1215</v>
      </c>
      <c r="G211" s="571"/>
      <c r="H211" s="538" t="s">
        <v>114</v>
      </c>
      <c r="I211" s="538" t="s">
        <v>110</v>
      </c>
      <c r="J211" s="564" t="s">
        <v>1250</v>
      </c>
      <c r="K211" s="565"/>
    </row>
    <row r="212" spans="1:11" ht="12.75">
      <c r="A212" s="558"/>
      <c r="B212" s="541"/>
      <c r="C212" s="449"/>
      <c r="D212" s="541"/>
      <c r="E212" s="554"/>
      <c r="F212" s="566"/>
      <c r="G212" s="464"/>
      <c r="H212" s="539"/>
      <c r="I212" s="539"/>
      <c r="J212" s="566"/>
      <c r="K212" s="567"/>
    </row>
    <row r="213" spans="1:11" ht="18.75" customHeight="1">
      <c r="A213" s="558"/>
      <c r="B213" s="541"/>
      <c r="C213" s="449"/>
      <c r="D213" s="541"/>
      <c r="E213" s="554"/>
      <c r="F213" s="566"/>
      <c r="G213" s="464"/>
      <c r="H213" s="539"/>
      <c r="I213" s="539"/>
      <c r="J213" s="566"/>
      <c r="K213" s="567"/>
    </row>
    <row r="214" spans="1:11" ht="20.25" customHeight="1">
      <c r="A214" s="559"/>
      <c r="B214" s="542"/>
      <c r="C214" s="450"/>
      <c r="D214" s="542"/>
      <c r="E214" s="555"/>
      <c r="F214" s="568"/>
      <c r="G214" s="467"/>
      <c r="H214" s="540"/>
      <c r="I214" s="540"/>
      <c r="J214" s="568"/>
      <c r="K214" s="569"/>
    </row>
    <row r="215" spans="1:11" ht="12.75">
      <c r="A215" s="156"/>
      <c r="B215" s="39"/>
      <c r="C215" s="30"/>
      <c r="D215" s="127"/>
      <c r="E215" s="127"/>
      <c r="F215" s="157"/>
      <c r="G215" s="121"/>
      <c r="H215" s="127"/>
      <c r="I215" s="127"/>
      <c r="J215" s="157"/>
      <c r="K215" s="183"/>
    </row>
    <row r="216" spans="1:11" ht="12.75">
      <c r="A216" s="156"/>
      <c r="B216" s="419" t="s">
        <v>1249</v>
      </c>
      <c r="C216" s="30"/>
      <c r="D216" s="127"/>
      <c r="E216" s="127"/>
      <c r="F216" s="157"/>
      <c r="G216" s="121"/>
      <c r="H216" s="127"/>
      <c r="I216" s="127"/>
      <c r="J216" s="157"/>
      <c r="K216" s="183"/>
    </row>
    <row r="217" spans="1:11" ht="12.75">
      <c r="A217" s="156"/>
      <c r="B217" s="39"/>
      <c r="C217" s="30"/>
      <c r="D217" s="127"/>
      <c r="E217" s="127"/>
      <c r="F217" s="157"/>
      <c r="G217" s="121"/>
      <c r="H217" s="127"/>
      <c r="I217" s="127"/>
      <c r="J217" s="157"/>
      <c r="K217" s="183"/>
    </row>
    <row r="218" spans="1:11" ht="12.75">
      <c r="A218" s="156">
        <v>845</v>
      </c>
      <c r="B218" s="158"/>
      <c r="C218" s="30" t="s">
        <v>881</v>
      </c>
      <c r="D218" s="127">
        <v>3401302</v>
      </c>
      <c r="E218" s="127">
        <v>14986343</v>
      </c>
      <c r="F218" s="157">
        <v>-11.8</v>
      </c>
      <c r="G218" s="121"/>
      <c r="H218" s="127">
        <v>12414528</v>
      </c>
      <c r="I218" s="127">
        <v>67166393</v>
      </c>
      <c r="J218" s="157">
        <v>-7.3</v>
      </c>
      <c r="K218" s="183"/>
    </row>
    <row r="219" spans="1:11" ht="12.75">
      <c r="A219" s="156">
        <v>846</v>
      </c>
      <c r="B219" s="158"/>
      <c r="C219" s="30" t="s">
        <v>336</v>
      </c>
      <c r="D219" s="125">
        <v>1128536</v>
      </c>
      <c r="E219" s="125">
        <v>9789306</v>
      </c>
      <c r="F219" s="157">
        <v>-41.6</v>
      </c>
      <c r="G219" s="121"/>
      <c r="H219" s="127">
        <v>9071205</v>
      </c>
      <c r="I219" s="127">
        <v>95124363</v>
      </c>
      <c r="J219" s="157">
        <v>-2.8</v>
      </c>
      <c r="K219" s="183"/>
    </row>
    <row r="220" spans="1:11" ht="12.75">
      <c r="A220" s="156">
        <v>847</v>
      </c>
      <c r="B220" s="158"/>
      <c r="C220" s="30" t="s">
        <v>913</v>
      </c>
      <c r="D220" s="127">
        <v>188969</v>
      </c>
      <c r="E220" s="127">
        <v>1731197</v>
      </c>
      <c r="F220" s="157">
        <v>3.2</v>
      </c>
      <c r="G220" s="121"/>
      <c r="H220" s="127">
        <v>752555</v>
      </c>
      <c r="I220" s="127">
        <v>7223440</v>
      </c>
      <c r="J220" s="157">
        <v>22.8</v>
      </c>
      <c r="K220" s="183"/>
    </row>
    <row r="221" spans="1:11" ht="12.75">
      <c r="A221" s="156">
        <v>848</v>
      </c>
      <c r="B221" s="158"/>
      <c r="C221" s="30" t="s">
        <v>914</v>
      </c>
      <c r="D221" s="125">
        <v>1300833</v>
      </c>
      <c r="E221" s="125">
        <v>10281826</v>
      </c>
      <c r="F221" s="157">
        <v>0.6</v>
      </c>
      <c r="G221" s="121"/>
      <c r="H221" s="127">
        <v>4009312</v>
      </c>
      <c r="I221" s="127">
        <v>36758479</v>
      </c>
      <c r="J221" s="157">
        <v>4.1</v>
      </c>
      <c r="K221" s="183"/>
    </row>
    <row r="222" spans="1:11" ht="12.75">
      <c r="A222" s="156">
        <v>849</v>
      </c>
      <c r="B222" s="158"/>
      <c r="C222" s="30" t="s">
        <v>337</v>
      </c>
      <c r="D222" s="127">
        <v>2751206</v>
      </c>
      <c r="E222" s="127">
        <v>10687421</v>
      </c>
      <c r="F222" s="157">
        <v>-53.6</v>
      </c>
      <c r="G222" s="121"/>
      <c r="H222" s="127">
        <v>13815538</v>
      </c>
      <c r="I222" s="127">
        <v>61510953</v>
      </c>
      <c r="J222" s="157">
        <v>-22.2</v>
      </c>
      <c r="K222" s="183"/>
    </row>
    <row r="223" spans="1:11" ht="12.75">
      <c r="A223" s="156">
        <v>850</v>
      </c>
      <c r="B223" s="158"/>
      <c r="C223" s="30" t="s">
        <v>338</v>
      </c>
      <c r="D223" s="127">
        <v>2164</v>
      </c>
      <c r="E223" s="127">
        <v>6100</v>
      </c>
      <c r="F223" s="157">
        <v>-90.7</v>
      </c>
      <c r="G223" s="121"/>
      <c r="H223" s="127">
        <v>4193</v>
      </c>
      <c r="I223" s="127">
        <v>65900</v>
      </c>
      <c r="J223" s="157">
        <v>-26.1</v>
      </c>
      <c r="K223" s="183"/>
    </row>
    <row r="224" spans="1:11" ht="12.75">
      <c r="A224" s="156">
        <v>851</v>
      </c>
      <c r="B224" s="158"/>
      <c r="C224" s="30" t="s">
        <v>931</v>
      </c>
      <c r="D224" s="127">
        <v>657219</v>
      </c>
      <c r="E224" s="127">
        <v>12307128</v>
      </c>
      <c r="F224" s="157">
        <v>23.1</v>
      </c>
      <c r="G224" s="121"/>
      <c r="H224" s="127">
        <v>2916242</v>
      </c>
      <c r="I224" s="127">
        <v>49524344</v>
      </c>
      <c r="J224" s="157">
        <v>15</v>
      </c>
      <c r="K224" s="183"/>
    </row>
    <row r="225" spans="1:11" ht="12.75">
      <c r="A225" s="156">
        <v>852</v>
      </c>
      <c r="B225" s="158"/>
      <c r="C225" s="30" t="s">
        <v>339</v>
      </c>
      <c r="D225" s="127">
        <v>9631480</v>
      </c>
      <c r="E225" s="127">
        <v>145397198</v>
      </c>
      <c r="F225" s="157">
        <v>39.7</v>
      </c>
      <c r="G225" s="121"/>
      <c r="H225" s="127">
        <v>38200936</v>
      </c>
      <c r="I225" s="127">
        <v>468641818</v>
      </c>
      <c r="J225" s="157">
        <v>29.2</v>
      </c>
      <c r="K225" s="183"/>
    </row>
    <row r="226" spans="1:11" ht="12.75">
      <c r="A226" s="156">
        <v>853</v>
      </c>
      <c r="B226" s="158"/>
      <c r="C226" s="30" t="s">
        <v>748</v>
      </c>
      <c r="D226" s="127">
        <v>123949</v>
      </c>
      <c r="E226" s="127">
        <v>18447226</v>
      </c>
      <c r="F226" s="157">
        <v>7.4</v>
      </c>
      <c r="G226" s="121"/>
      <c r="H226" s="127">
        <v>477992</v>
      </c>
      <c r="I226" s="127">
        <v>60942464</v>
      </c>
      <c r="J226" s="157">
        <v>-1.8</v>
      </c>
      <c r="K226" s="183"/>
    </row>
    <row r="227" spans="1:11" ht="12.75">
      <c r="A227" s="156">
        <v>854</v>
      </c>
      <c r="B227" s="158"/>
      <c r="C227" s="30" t="s">
        <v>550</v>
      </c>
      <c r="D227" s="127">
        <v>233870</v>
      </c>
      <c r="E227" s="127">
        <v>2191234</v>
      </c>
      <c r="F227" s="157">
        <v>-8.9</v>
      </c>
      <c r="G227" s="121"/>
      <c r="H227" s="127">
        <v>1217970</v>
      </c>
      <c r="I227" s="127">
        <v>10775008</v>
      </c>
      <c r="J227" s="157">
        <v>21.1</v>
      </c>
      <c r="K227" s="183"/>
    </row>
    <row r="228" spans="1:11" ht="12.75">
      <c r="A228" s="156">
        <v>859</v>
      </c>
      <c r="B228" s="158"/>
      <c r="C228" s="30" t="s">
        <v>340</v>
      </c>
      <c r="D228" s="125">
        <v>5287333</v>
      </c>
      <c r="E228" s="125">
        <v>80791435</v>
      </c>
      <c r="F228" s="157">
        <v>-13.4</v>
      </c>
      <c r="G228" s="121"/>
      <c r="H228" s="127">
        <v>23104743</v>
      </c>
      <c r="I228" s="127">
        <v>363513491</v>
      </c>
      <c r="J228" s="157">
        <v>2</v>
      </c>
      <c r="K228" s="183"/>
    </row>
    <row r="229" spans="1:11" ht="12.75">
      <c r="A229" s="156">
        <v>860</v>
      </c>
      <c r="B229" s="158"/>
      <c r="C229" s="30" t="s">
        <v>895</v>
      </c>
      <c r="D229" s="127">
        <v>1290265</v>
      </c>
      <c r="E229" s="127">
        <v>3864241</v>
      </c>
      <c r="F229" s="157">
        <v>13.1</v>
      </c>
      <c r="G229" s="121"/>
      <c r="H229" s="127">
        <v>5776004</v>
      </c>
      <c r="I229" s="127">
        <v>14778449</v>
      </c>
      <c r="J229" s="157">
        <v>-7.1</v>
      </c>
      <c r="K229" s="183"/>
    </row>
    <row r="230" spans="1:11" ht="12.75">
      <c r="A230" s="156">
        <v>861</v>
      </c>
      <c r="B230" s="158"/>
      <c r="C230" s="30" t="s">
        <v>924</v>
      </c>
      <c r="D230" s="125">
        <v>6621609</v>
      </c>
      <c r="E230" s="125">
        <v>139402549</v>
      </c>
      <c r="F230" s="157">
        <v>-0.4</v>
      </c>
      <c r="G230" s="121"/>
      <c r="H230" s="127">
        <v>30448482</v>
      </c>
      <c r="I230" s="127">
        <v>573178496</v>
      </c>
      <c r="J230" s="157">
        <v>11.7</v>
      </c>
      <c r="K230" s="183"/>
    </row>
    <row r="231" spans="1:11" ht="12.75">
      <c r="A231" s="156">
        <v>862</v>
      </c>
      <c r="B231" s="158"/>
      <c r="C231" s="30" t="s">
        <v>341</v>
      </c>
      <c r="D231" s="127">
        <v>436479</v>
      </c>
      <c r="E231" s="127">
        <v>7835539</v>
      </c>
      <c r="F231" s="157">
        <v>3.5</v>
      </c>
      <c r="G231" s="121"/>
      <c r="H231" s="127">
        <v>1396941</v>
      </c>
      <c r="I231" s="127">
        <v>25517492</v>
      </c>
      <c r="J231" s="157">
        <v>-10.3</v>
      </c>
      <c r="K231" s="183"/>
    </row>
    <row r="232" spans="1:11" ht="12.75">
      <c r="A232" s="156">
        <v>863</v>
      </c>
      <c r="B232" s="158"/>
      <c r="C232" s="30" t="s">
        <v>512</v>
      </c>
      <c r="D232" s="127">
        <v>29700</v>
      </c>
      <c r="E232" s="127">
        <v>25659079</v>
      </c>
      <c r="F232" s="157">
        <v>-35</v>
      </c>
      <c r="G232" s="121"/>
      <c r="H232" s="127">
        <v>169658</v>
      </c>
      <c r="I232" s="127">
        <v>127874734</v>
      </c>
      <c r="J232" s="157">
        <v>-0.1</v>
      </c>
      <c r="K232" s="183"/>
    </row>
    <row r="233" spans="1:11" ht="12.75">
      <c r="A233" s="156">
        <v>864</v>
      </c>
      <c r="B233" s="158"/>
      <c r="C233" s="30" t="s">
        <v>925</v>
      </c>
      <c r="D233" s="127">
        <v>114955</v>
      </c>
      <c r="E233" s="127">
        <v>13037178</v>
      </c>
      <c r="F233" s="157">
        <v>5.8</v>
      </c>
      <c r="G233" s="121"/>
      <c r="H233" s="127">
        <v>549076</v>
      </c>
      <c r="I233" s="127">
        <v>61319547</v>
      </c>
      <c r="J233" s="157">
        <v>24.4</v>
      </c>
      <c r="K233" s="183"/>
    </row>
    <row r="234" spans="1:11" ht="12.75">
      <c r="A234" s="156">
        <v>865</v>
      </c>
      <c r="B234" s="158"/>
      <c r="C234" s="30" t="s">
        <v>342</v>
      </c>
      <c r="D234" s="127">
        <v>5279723</v>
      </c>
      <c r="E234" s="127">
        <v>77336315</v>
      </c>
      <c r="F234" s="157">
        <v>10.1</v>
      </c>
      <c r="G234" s="121"/>
      <c r="H234" s="127">
        <v>13019224</v>
      </c>
      <c r="I234" s="127">
        <v>317600334</v>
      </c>
      <c r="J234" s="157">
        <v>-19.1</v>
      </c>
      <c r="K234" s="183"/>
    </row>
    <row r="235" spans="1:11" ht="12.75">
      <c r="A235" s="156">
        <v>869</v>
      </c>
      <c r="B235" s="158"/>
      <c r="C235" s="30" t="s">
        <v>343</v>
      </c>
      <c r="D235" s="127">
        <v>1842516</v>
      </c>
      <c r="E235" s="127">
        <v>63422052</v>
      </c>
      <c r="F235" s="157">
        <v>-17.3</v>
      </c>
      <c r="G235" s="121"/>
      <c r="H235" s="127">
        <v>8765464</v>
      </c>
      <c r="I235" s="127">
        <v>269997253</v>
      </c>
      <c r="J235" s="157">
        <v>-2.6</v>
      </c>
      <c r="K235" s="183"/>
    </row>
    <row r="236" spans="1:11" ht="12.75">
      <c r="A236" s="156">
        <v>871</v>
      </c>
      <c r="B236" s="158"/>
      <c r="C236" s="30" t="s">
        <v>511</v>
      </c>
      <c r="D236" s="127">
        <v>740225</v>
      </c>
      <c r="E236" s="127">
        <v>73811879</v>
      </c>
      <c r="F236" s="157">
        <v>-7.5</v>
      </c>
      <c r="G236" s="121"/>
      <c r="H236" s="127">
        <v>3071672</v>
      </c>
      <c r="I236" s="127">
        <v>272423601</v>
      </c>
      <c r="J236" s="157">
        <v>0.7</v>
      </c>
      <c r="K236" s="183"/>
    </row>
    <row r="237" spans="1:11" ht="12.75">
      <c r="A237" s="156">
        <v>872</v>
      </c>
      <c r="B237" s="158"/>
      <c r="C237" s="30" t="s">
        <v>883</v>
      </c>
      <c r="D237" s="127">
        <v>1232929</v>
      </c>
      <c r="E237" s="127">
        <v>149469482</v>
      </c>
      <c r="F237" s="157">
        <v>9.5</v>
      </c>
      <c r="G237" s="121"/>
      <c r="H237" s="127">
        <v>4975388</v>
      </c>
      <c r="I237" s="127">
        <v>562495445</v>
      </c>
      <c r="J237" s="157">
        <v>1.5</v>
      </c>
      <c r="K237" s="183"/>
    </row>
    <row r="238" spans="1:11" ht="12.75">
      <c r="A238" s="156">
        <v>873</v>
      </c>
      <c r="B238" s="158"/>
      <c r="C238" s="30" t="s">
        <v>510</v>
      </c>
      <c r="D238" s="127">
        <v>619347</v>
      </c>
      <c r="E238" s="127">
        <v>62568484</v>
      </c>
      <c r="F238" s="157">
        <v>0.2</v>
      </c>
      <c r="G238" s="121"/>
      <c r="H238" s="127">
        <v>2562869</v>
      </c>
      <c r="I238" s="127">
        <v>275130324</v>
      </c>
      <c r="J238" s="157">
        <v>2.5</v>
      </c>
      <c r="K238" s="183"/>
    </row>
    <row r="239" spans="1:11" ht="12.75">
      <c r="A239" s="156">
        <v>874</v>
      </c>
      <c r="B239" s="158"/>
      <c r="C239" s="30" t="s">
        <v>344</v>
      </c>
      <c r="D239" s="127">
        <v>812</v>
      </c>
      <c r="E239" s="127">
        <v>274010</v>
      </c>
      <c r="F239" s="157">
        <v>68.5</v>
      </c>
      <c r="G239" s="121"/>
      <c r="H239" s="127">
        <v>3222</v>
      </c>
      <c r="I239" s="127">
        <v>1080510</v>
      </c>
      <c r="J239" s="157">
        <v>170.9</v>
      </c>
      <c r="K239" s="183"/>
    </row>
    <row r="240" spans="1:11" ht="12.75">
      <c r="A240" s="156">
        <v>875</v>
      </c>
      <c r="B240" s="158"/>
      <c r="C240" s="30" t="s">
        <v>885</v>
      </c>
      <c r="D240" s="125">
        <v>8835300</v>
      </c>
      <c r="E240" s="125">
        <v>18980583</v>
      </c>
      <c r="F240" s="157">
        <v>-11.6</v>
      </c>
      <c r="G240" s="121"/>
      <c r="H240" s="127">
        <v>38915938</v>
      </c>
      <c r="I240" s="127">
        <v>87242433</v>
      </c>
      <c r="J240" s="157">
        <v>21.1</v>
      </c>
      <c r="K240" s="183"/>
    </row>
    <row r="241" spans="1:11" ht="12.75">
      <c r="A241" s="156">
        <v>876</v>
      </c>
      <c r="B241" s="158"/>
      <c r="C241" s="30" t="s">
        <v>345</v>
      </c>
      <c r="D241" s="127">
        <v>34508</v>
      </c>
      <c r="E241" s="127">
        <v>1735434</v>
      </c>
      <c r="F241" s="157">
        <v>36.4</v>
      </c>
      <c r="G241" s="121"/>
      <c r="H241" s="127">
        <v>177023</v>
      </c>
      <c r="I241" s="127">
        <v>7949750</v>
      </c>
      <c r="J241" s="157">
        <v>111.9</v>
      </c>
      <c r="K241" s="183"/>
    </row>
    <row r="242" spans="1:11" ht="12.75">
      <c r="A242" s="156">
        <v>877</v>
      </c>
      <c r="B242" s="158"/>
      <c r="C242" s="30" t="s">
        <v>346</v>
      </c>
      <c r="D242" s="125">
        <v>373766</v>
      </c>
      <c r="E242" s="125">
        <v>3573035</v>
      </c>
      <c r="F242" s="157">
        <v>-42.1</v>
      </c>
      <c r="G242" s="121"/>
      <c r="H242" s="127">
        <v>1926366</v>
      </c>
      <c r="I242" s="127">
        <v>16089104</v>
      </c>
      <c r="J242" s="157">
        <v>-20.7</v>
      </c>
      <c r="K242" s="183"/>
    </row>
    <row r="243" spans="1:11" ht="12.75">
      <c r="A243" s="156">
        <v>878</v>
      </c>
      <c r="B243" s="158"/>
      <c r="C243" s="30" t="s">
        <v>347</v>
      </c>
      <c r="D243" s="127">
        <v>13</v>
      </c>
      <c r="E243" s="127">
        <v>10354</v>
      </c>
      <c r="F243" s="157">
        <v>-79.3</v>
      </c>
      <c r="G243" s="121"/>
      <c r="H243" s="127">
        <v>3844</v>
      </c>
      <c r="I243" s="127">
        <v>1142788</v>
      </c>
      <c r="J243" s="157">
        <v>339.3</v>
      </c>
      <c r="K243" s="183"/>
    </row>
    <row r="244" spans="1:11" ht="12.75">
      <c r="A244" s="156">
        <v>881</v>
      </c>
      <c r="B244" s="158"/>
      <c r="C244" s="30" t="s">
        <v>348</v>
      </c>
      <c r="D244" s="127">
        <v>3390489</v>
      </c>
      <c r="E244" s="127">
        <v>5135358</v>
      </c>
      <c r="F244" s="157">
        <v>-58.6</v>
      </c>
      <c r="G244" s="121"/>
      <c r="H244" s="127">
        <v>13884410</v>
      </c>
      <c r="I244" s="127">
        <v>19865356</v>
      </c>
      <c r="J244" s="157">
        <v>-45.6</v>
      </c>
      <c r="K244" s="183"/>
    </row>
    <row r="245" spans="1:11" ht="12.75">
      <c r="A245" s="156">
        <v>882</v>
      </c>
      <c r="B245" s="158"/>
      <c r="C245" s="30" t="s">
        <v>349</v>
      </c>
      <c r="D245" s="127">
        <v>177070</v>
      </c>
      <c r="E245" s="127">
        <v>604850</v>
      </c>
      <c r="F245" s="157" t="s">
        <v>747</v>
      </c>
      <c r="G245" s="121"/>
      <c r="H245" s="127">
        <v>178850</v>
      </c>
      <c r="I245" s="127">
        <v>638950</v>
      </c>
      <c r="J245" s="157">
        <v>588.8</v>
      </c>
      <c r="K245" s="183"/>
    </row>
    <row r="246" spans="1:11" ht="12.75">
      <c r="A246" s="156">
        <v>883</v>
      </c>
      <c r="B246" s="158"/>
      <c r="C246" s="30" t="s">
        <v>350</v>
      </c>
      <c r="D246" s="127">
        <v>14490</v>
      </c>
      <c r="E246" s="127">
        <v>1858388</v>
      </c>
      <c r="F246" s="157">
        <v>40.6</v>
      </c>
      <c r="G246" s="121"/>
      <c r="H246" s="127">
        <v>52870</v>
      </c>
      <c r="I246" s="127">
        <v>6544836</v>
      </c>
      <c r="J246" s="157">
        <v>40.6</v>
      </c>
      <c r="K246" s="183"/>
    </row>
    <row r="247" spans="1:11" ht="12.75">
      <c r="A247" s="156">
        <v>884</v>
      </c>
      <c r="B247" s="158"/>
      <c r="C247" s="30" t="s">
        <v>351</v>
      </c>
      <c r="D247" s="127">
        <v>54763169</v>
      </c>
      <c r="E247" s="127">
        <v>368997490</v>
      </c>
      <c r="F247" s="157">
        <v>-2.7</v>
      </c>
      <c r="G247" s="121"/>
      <c r="H247" s="127">
        <v>239424160</v>
      </c>
      <c r="I247" s="127">
        <v>1609337513</v>
      </c>
      <c r="J247" s="157">
        <v>3.6</v>
      </c>
      <c r="K247" s="183"/>
    </row>
    <row r="248" spans="1:11" ht="12.75">
      <c r="A248" s="156">
        <v>885</v>
      </c>
      <c r="B248" s="158"/>
      <c r="C248" s="30" t="s">
        <v>352</v>
      </c>
      <c r="D248" s="127">
        <v>16788007</v>
      </c>
      <c r="E248" s="127">
        <v>132563946</v>
      </c>
      <c r="F248" s="157">
        <v>-21.7</v>
      </c>
      <c r="G248" s="121"/>
      <c r="H248" s="127">
        <v>93286379</v>
      </c>
      <c r="I248" s="127">
        <v>709447892</v>
      </c>
      <c r="J248" s="157">
        <v>-20.4</v>
      </c>
      <c r="K248" s="183"/>
    </row>
    <row r="249" spans="1:11" ht="12.75">
      <c r="A249" s="156">
        <v>886</v>
      </c>
      <c r="B249" s="158"/>
      <c r="C249" s="30" t="s">
        <v>353</v>
      </c>
      <c r="D249" s="127">
        <v>69153</v>
      </c>
      <c r="E249" s="127">
        <v>144600</v>
      </c>
      <c r="F249" s="157">
        <v>-95.6</v>
      </c>
      <c r="G249" s="121"/>
      <c r="H249" s="127">
        <v>285183</v>
      </c>
      <c r="I249" s="127">
        <v>1871378</v>
      </c>
      <c r="J249" s="157">
        <v>-80.5</v>
      </c>
      <c r="K249" s="183"/>
    </row>
    <row r="250" spans="1:11" ht="12.75">
      <c r="A250" s="156">
        <v>887</v>
      </c>
      <c r="B250" s="158"/>
      <c r="C250" s="30" t="s">
        <v>354</v>
      </c>
      <c r="D250" s="127">
        <v>6170720</v>
      </c>
      <c r="E250" s="127">
        <v>65906862</v>
      </c>
      <c r="F250" s="157">
        <v>160.1</v>
      </c>
      <c r="G250" s="121"/>
      <c r="H250" s="127">
        <v>14723359</v>
      </c>
      <c r="I250" s="127">
        <v>142843913</v>
      </c>
      <c r="J250" s="157">
        <v>89.7</v>
      </c>
      <c r="K250" s="183"/>
    </row>
    <row r="251" spans="1:11" ht="12.75">
      <c r="A251" s="156">
        <v>888</v>
      </c>
      <c r="B251" s="158"/>
      <c r="C251" s="30" t="s">
        <v>509</v>
      </c>
      <c r="D251" s="127">
        <v>7976</v>
      </c>
      <c r="E251" s="127">
        <v>98664</v>
      </c>
      <c r="F251" s="157">
        <v>-56.6</v>
      </c>
      <c r="G251" s="121"/>
      <c r="H251" s="127">
        <v>25701</v>
      </c>
      <c r="I251" s="127">
        <v>759463</v>
      </c>
      <c r="J251" s="157">
        <v>-39.4</v>
      </c>
      <c r="K251" s="183"/>
    </row>
    <row r="252" spans="1:11" ht="12.75">
      <c r="A252" s="156">
        <v>889</v>
      </c>
      <c r="B252" s="158"/>
      <c r="C252" s="30" t="s">
        <v>355</v>
      </c>
      <c r="D252" s="127">
        <v>6426041</v>
      </c>
      <c r="E252" s="127">
        <v>28102537</v>
      </c>
      <c r="F252" s="157">
        <v>-1.2</v>
      </c>
      <c r="G252" s="121"/>
      <c r="H252" s="127">
        <v>27404596</v>
      </c>
      <c r="I252" s="127">
        <v>119929400</v>
      </c>
      <c r="J252" s="157">
        <v>-10.9</v>
      </c>
      <c r="K252" s="183"/>
    </row>
    <row r="253" spans="1:11" ht="12.75">
      <c r="A253" s="156">
        <v>891</v>
      </c>
      <c r="B253" s="158"/>
      <c r="C253" s="30" t="s">
        <v>492</v>
      </c>
      <c r="D253" s="127">
        <v>542146</v>
      </c>
      <c r="E253" s="127">
        <v>10802415</v>
      </c>
      <c r="F253" s="157">
        <v>-60.5</v>
      </c>
      <c r="G253" s="121"/>
      <c r="H253" s="127">
        <v>3011010</v>
      </c>
      <c r="I253" s="127">
        <v>31040998</v>
      </c>
      <c r="J253" s="157">
        <v>-53.1</v>
      </c>
      <c r="K253" s="183"/>
    </row>
    <row r="254" spans="1:11" ht="12.75">
      <c r="A254" s="156">
        <v>896</v>
      </c>
      <c r="B254" s="158"/>
      <c r="C254" s="30" t="s">
        <v>356</v>
      </c>
      <c r="D254" s="127">
        <v>759086</v>
      </c>
      <c r="E254" s="127">
        <v>20273065</v>
      </c>
      <c r="F254" s="157">
        <v>-51.3</v>
      </c>
      <c r="G254" s="121"/>
      <c r="H254" s="127">
        <v>4270012</v>
      </c>
      <c r="I254" s="127">
        <v>83355578</v>
      </c>
      <c r="J254" s="157">
        <v>-28.4</v>
      </c>
      <c r="K254" s="183"/>
    </row>
    <row r="255" spans="1:11" s="17" customFormat="1" ht="24" customHeight="1">
      <c r="A255" s="70"/>
      <c r="B255" s="66" t="s">
        <v>206</v>
      </c>
      <c r="C255" s="50"/>
      <c r="D255" s="124">
        <v>1088679135</v>
      </c>
      <c r="E255" s="124">
        <v>3114688466</v>
      </c>
      <c r="F255" s="154">
        <v>-1.4</v>
      </c>
      <c r="G255" s="122"/>
      <c r="H255" s="124">
        <v>4643506428</v>
      </c>
      <c r="I255" s="124">
        <v>12655233683</v>
      </c>
      <c r="J255" s="154">
        <v>0.3</v>
      </c>
      <c r="K255" s="182"/>
    </row>
    <row r="256" spans="1:10" ht="12.75">
      <c r="A256" s="36"/>
      <c r="D256" s="127"/>
      <c r="E256" s="127"/>
      <c r="H256" s="4"/>
      <c r="I256" s="4"/>
      <c r="J256" s="27"/>
    </row>
    <row r="257" spans="1:10" ht="12.75">
      <c r="A257" s="39"/>
      <c r="D257" s="127"/>
      <c r="E257" s="127"/>
      <c r="F257" s="121"/>
      <c r="G257" s="121"/>
      <c r="H257" s="4"/>
      <c r="I257" s="4"/>
      <c r="J257" s="121"/>
    </row>
    <row r="258" spans="1:10" ht="12.75">
      <c r="A258" s="51"/>
      <c r="D258" s="127"/>
      <c r="E258" s="127"/>
      <c r="F258" s="121"/>
      <c r="G258" s="121"/>
      <c r="H258" s="5"/>
      <c r="I258" s="4"/>
      <c r="J258" s="121"/>
    </row>
    <row r="259" spans="4:10" ht="12.75">
      <c r="D259" s="127"/>
      <c r="E259" s="127"/>
      <c r="H259" s="4"/>
      <c r="I259" s="4"/>
      <c r="J259" s="27"/>
    </row>
    <row r="260" spans="4:10" ht="12.75">
      <c r="D260" s="127"/>
      <c r="E260" s="127"/>
      <c r="H260" s="4"/>
      <c r="I260" s="4"/>
      <c r="J260" s="27"/>
    </row>
    <row r="261" spans="4:10" ht="12.75">
      <c r="D261" s="127"/>
      <c r="E261" s="127"/>
      <c r="H261" s="4"/>
      <c r="I261" s="4"/>
      <c r="J261" s="27"/>
    </row>
    <row r="262" spans="4:10" ht="12.75">
      <c r="D262" s="127"/>
      <c r="E262" s="127"/>
      <c r="H262" s="4"/>
      <c r="I262" s="4"/>
      <c r="J262" s="27"/>
    </row>
    <row r="263" spans="4:10" ht="12.75">
      <c r="D263" s="127"/>
      <c r="E263" s="127"/>
      <c r="H263" s="4"/>
      <c r="I263" s="4"/>
      <c r="J263" s="27"/>
    </row>
    <row r="264" spans="4:10" ht="12.75">
      <c r="D264" s="127"/>
      <c r="E264" s="127"/>
      <c r="H264" s="4"/>
      <c r="I264" s="4"/>
      <c r="J264" s="27"/>
    </row>
    <row r="265" spans="4:10" ht="12.75">
      <c r="D265" s="127"/>
      <c r="E265" s="127"/>
      <c r="H265" s="4"/>
      <c r="I265" s="4"/>
      <c r="J265" s="27"/>
    </row>
    <row r="266" spans="4:10" ht="12.75">
      <c r="D266" s="127"/>
      <c r="E266" s="127"/>
      <c r="H266" s="4"/>
      <c r="I266" s="4"/>
      <c r="J266" s="27"/>
    </row>
    <row r="267" spans="4:10" ht="12.75">
      <c r="D267" s="127"/>
      <c r="E267" s="127"/>
      <c r="H267" s="4"/>
      <c r="I267" s="4"/>
      <c r="J267" s="27"/>
    </row>
    <row r="268" spans="4:10" ht="12.75">
      <c r="D268" s="127"/>
      <c r="E268" s="127"/>
      <c r="H268" s="4"/>
      <c r="I268" s="4"/>
      <c r="J268" s="27"/>
    </row>
    <row r="269" spans="4:10" ht="12.75">
      <c r="D269" s="127"/>
      <c r="E269" s="127"/>
      <c r="H269" s="4"/>
      <c r="I269" s="4"/>
      <c r="J269" s="27"/>
    </row>
    <row r="270" spans="4:10" ht="12.75">
      <c r="D270" s="127"/>
      <c r="E270" s="127"/>
      <c r="H270" s="4"/>
      <c r="I270" s="2"/>
      <c r="J270" s="27"/>
    </row>
    <row r="271" spans="4:10" ht="12.75">
      <c r="D271" s="127"/>
      <c r="E271" s="127"/>
      <c r="H271" s="18"/>
      <c r="I271" s="18"/>
      <c r="J271" s="19"/>
    </row>
    <row r="272" spans="4:5" ht="12.75">
      <c r="D272" s="125"/>
      <c r="E272" s="125"/>
    </row>
    <row r="273" spans="4:5" ht="12.75">
      <c r="D273" s="127"/>
      <c r="E273" s="127"/>
    </row>
    <row r="274" spans="4:5" ht="12.75">
      <c r="D274" s="125"/>
      <c r="E274" s="125"/>
    </row>
    <row r="275" spans="4:5" ht="12.75">
      <c r="D275" s="127"/>
      <c r="E275" s="127"/>
    </row>
    <row r="276" spans="4:5" ht="12.75">
      <c r="D276" s="127"/>
      <c r="E276" s="127"/>
    </row>
    <row r="277" spans="4:5" ht="12.75">
      <c r="D277" s="127"/>
      <c r="E277" s="127"/>
    </row>
    <row r="278" spans="4:5" ht="12.75">
      <c r="D278" s="127"/>
      <c r="E278" s="127"/>
    </row>
    <row r="279" spans="4:5" ht="12.75">
      <c r="D279" s="127"/>
      <c r="E279" s="127"/>
    </row>
    <row r="280" spans="4:5" ht="12.75">
      <c r="D280" s="127"/>
      <c r="E280" s="127"/>
    </row>
    <row r="281" spans="4:5" ht="12.75">
      <c r="D281" s="127"/>
      <c r="E281" s="127"/>
    </row>
  </sheetData>
  <sheetProtection/>
  <mergeCells count="52">
    <mergeCell ref="H211:H214"/>
    <mergeCell ref="I211:I214"/>
    <mergeCell ref="J211:K214"/>
    <mergeCell ref="A207:K207"/>
    <mergeCell ref="A209:A214"/>
    <mergeCell ref="B209:C214"/>
    <mergeCell ref="D209:G209"/>
    <mergeCell ref="H209:K209"/>
    <mergeCell ref="E210:G210"/>
    <mergeCell ref="I210:K210"/>
    <mergeCell ref="D211:D214"/>
    <mergeCell ref="E211:E214"/>
    <mergeCell ref="F211:G214"/>
    <mergeCell ref="A67:K67"/>
    <mergeCell ref="D69:G69"/>
    <mergeCell ref="F141:G144"/>
    <mergeCell ref="A139:A144"/>
    <mergeCell ref="D139:G139"/>
    <mergeCell ref="E141:E144"/>
    <mergeCell ref="B139:C144"/>
    <mergeCell ref="B3:C8"/>
    <mergeCell ref="F5:G8"/>
    <mergeCell ref="J5:K8"/>
    <mergeCell ref="E5:E8"/>
    <mergeCell ref="D5:D8"/>
    <mergeCell ref="I5:I8"/>
    <mergeCell ref="A1:K1"/>
    <mergeCell ref="D3:G3"/>
    <mergeCell ref="H3:K3"/>
    <mergeCell ref="E4:G4"/>
    <mergeCell ref="I4:K4"/>
    <mergeCell ref="J141:K144"/>
    <mergeCell ref="J71:K74"/>
    <mergeCell ref="F71:G74"/>
    <mergeCell ref="H5:H8"/>
    <mergeCell ref="A3:A8"/>
    <mergeCell ref="B69:C74"/>
    <mergeCell ref="E71:E74"/>
    <mergeCell ref="I141:I144"/>
    <mergeCell ref="A137:K137"/>
    <mergeCell ref="A69:A74"/>
    <mergeCell ref="E140:G140"/>
    <mergeCell ref="H69:K69"/>
    <mergeCell ref="D141:D144"/>
    <mergeCell ref="I140:K140"/>
    <mergeCell ref="H141:H144"/>
    <mergeCell ref="H71:H74"/>
    <mergeCell ref="I71:I74"/>
    <mergeCell ref="D71:D74"/>
    <mergeCell ref="I70:K70"/>
    <mergeCell ref="E70:G70"/>
    <mergeCell ref="H139:K139"/>
  </mergeCells>
  <printOptions/>
  <pageMargins left="0.5905511811023623" right="0.5905511811023623" top="0.984251968503937" bottom="0.4724409448818898" header="0.5118110236220472" footer="0.15748031496062992"/>
  <pageSetup firstPageNumber="22" useFirstPageNumber="1" fitToHeight="4" horizontalDpi="600" verticalDpi="600" orientation="portrait" paperSize="9" scale="75" r:id="rId1"/>
  <headerFooter>
    <oddHeader>&amp;C&amp;12 -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L281"/>
  <sheetViews>
    <sheetView zoomScalePageLayoutView="0" workbookViewId="0" topLeftCell="A1">
      <selection activeCell="A2" sqref="A2"/>
    </sheetView>
  </sheetViews>
  <sheetFormatPr defaultColWidth="11.421875" defaultRowHeight="12.75"/>
  <cols>
    <col min="1" max="1" width="5.57421875" style="0" customWidth="1"/>
    <col min="2" max="2" width="1.8515625" style="0" customWidth="1"/>
    <col min="3" max="3" width="39.421875" style="0" customWidth="1"/>
    <col min="4" max="5" width="13.28125" style="0" customWidth="1"/>
    <col min="6" max="6" width="11.140625" style="126" customWidth="1"/>
    <col min="7" max="7" width="0.5625" style="126" customWidth="1"/>
    <col min="8" max="9" width="12.7109375" style="0" customWidth="1"/>
    <col min="10" max="10" width="11.140625" style="28" customWidth="1"/>
    <col min="11" max="11" width="0.13671875" style="0" customWidth="1"/>
  </cols>
  <sheetData>
    <row r="1" spans="1:11" ht="17.25">
      <c r="A1" s="490" t="s">
        <v>69</v>
      </c>
      <c r="B1" s="490"/>
      <c r="C1" s="490"/>
      <c r="D1" s="490"/>
      <c r="E1" s="490"/>
      <c r="F1" s="490"/>
      <c r="G1" s="490"/>
      <c r="H1" s="490"/>
      <c r="I1" s="560"/>
      <c r="J1" s="560"/>
      <c r="K1" s="545"/>
    </row>
    <row r="2" spans="2:10" ht="12.75">
      <c r="B2" s="14"/>
      <c r="C2" s="11"/>
      <c r="D2" s="10"/>
      <c r="E2" s="10"/>
      <c r="F2" s="123"/>
      <c r="G2" s="123"/>
      <c r="H2" s="7"/>
      <c r="I2" s="7"/>
      <c r="J2" s="7"/>
    </row>
    <row r="3" spans="1:11" ht="18" customHeight="1">
      <c r="A3" s="557" t="s">
        <v>1159</v>
      </c>
      <c r="B3" s="551" t="s">
        <v>763</v>
      </c>
      <c r="C3" s="552"/>
      <c r="D3" s="561" t="s">
        <v>1190</v>
      </c>
      <c r="E3" s="562"/>
      <c r="F3" s="562"/>
      <c r="G3" s="563"/>
      <c r="H3" s="500" t="s">
        <v>1214</v>
      </c>
      <c r="I3" s="549"/>
      <c r="J3" s="549"/>
      <c r="K3" s="550"/>
    </row>
    <row r="4" spans="1:11" ht="16.5" customHeight="1">
      <c r="A4" s="558"/>
      <c r="B4" s="541"/>
      <c r="C4" s="449"/>
      <c r="D4" s="62" t="s">
        <v>485</v>
      </c>
      <c r="E4" s="546" t="s">
        <v>486</v>
      </c>
      <c r="F4" s="547"/>
      <c r="G4" s="548"/>
      <c r="H4" s="153" t="s">
        <v>485</v>
      </c>
      <c r="I4" s="543" t="s">
        <v>486</v>
      </c>
      <c r="J4" s="544"/>
      <c r="K4" s="545"/>
    </row>
    <row r="5" spans="1:11" ht="15" customHeight="1">
      <c r="A5" s="558"/>
      <c r="B5" s="541"/>
      <c r="C5" s="449"/>
      <c r="D5" s="541" t="s">
        <v>114</v>
      </c>
      <c r="E5" s="553" t="s">
        <v>110</v>
      </c>
      <c r="F5" s="570" t="s">
        <v>1215</v>
      </c>
      <c r="G5" s="571"/>
      <c r="H5" s="538" t="s">
        <v>114</v>
      </c>
      <c r="I5" s="538" t="s">
        <v>110</v>
      </c>
      <c r="J5" s="564" t="s">
        <v>1251</v>
      </c>
      <c r="K5" s="565"/>
    </row>
    <row r="6" spans="1:11" ht="12.75">
      <c r="A6" s="558"/>
      <c r="B6" s="541"/>
      <c r="C6" s="449"/>
      <c r="D6" s="541"/>
      <c r="E6" s="554"/>
      <c r="F6" s="566"/>
      <c r="G6" s="464"/>
      <c r="H6" s="539"/>
      <c r="I6" s="539"/>
      <c r="J6" s="566"/>
      <c r="K6" s="567"/>
    </row>
    <row r="7" spans="1:11" ht="18.75" customHeight="1">
      <c r="A7" s="558"/>
      <c r="B7" s="541"/>
      <c r="C7" s="449"/>
      <c r="D7" s="541"/>
      <c r="E7" s="554"/>
      <c r="F7" s="566"/>
      <c r="G7" s="464"/>
      <c r="H7" s="539"/>
      <c r="I7" s="539"/>
      <c r="J7" s="566"/>
      <c r="K7" s="567"/>
    </row>
    <row r="8" spans="1:11" ht="20.25" customHeight="1">
      <c r="A8" s="559"/>
      <c r="B8" s="542"/>
      <c r="C8" s="450"/>
      <c r="D8" s="542"/>
      <c r="E8" s="555"/>
      <c r="F8" s="568"/>
      <c r="G8" s="467"/>
      <c r="H8" s="540"/>
      <c r="I8" s="540"/>
      <c r="J8" s="568"/>
      <c r="K8" s="569"/>
    </row>
    <row r="9" spans="1:10" ht="12.75">
      <c r="A9" s="115"/>
      <c r="B9" s="41"/>
      <c r="C9" s="29"/>
      <c r="D9" s="10"/>
      <c r="E9" s="10"/>
      <c r="F9" s="123"/>
      <c r="G9" s="123"/>
      <c r="H9" s="10"/>
      <c r="I9" s="10"/>
      <c r="J9" s="10"/>
    </row>
    <row r="10" spans="1:11" s="17" customFormat="1" ht="12.75">
      <c r="A10" s="118" t="s">
        <v>213</v>
      </c>
      <c r="B10" s="44" t="s">
        <v>494</v>
      </c>
      <c r="C10" s="50"/>
      <c r="D10" s="124">
        <v>149845548</v>
      </c>
      <c r="E10" s="124">
        <v>182043999</v>
      </c>
      <c r="F10" s="154">
        <v>-8.8</v>
      </c>
      <c r="G10" s="122"/>
      <c r="H10" s="124">
        <v>530827936</v>
      </c>
      <c r="I10" s="124">
        <v>685544625</v>
      </c>
      <c r="J10" s="154">
        <v>-6.5</v>
      </c>
      <c r="K10" s="182"/>
    </row>
    <row r="11" spans="1:11" s="17" customFormat="1" ht="24" customHeight="1">
      <c r="A11" s="155">
        <v>1</v>
      </c>
      <c r="B11" s="66" t="s">
        <v>214</v>
      </c>
      <c r="C11" s="50"/>
      <c r="D11" s="124">
        <v>132578</v>
      </c>
      <c r="E11" s="124">
        <v>629685</v>
      </c>
      <c r="F11" s="154">
        <v>-72.3</v>
      </c>
      <c r="G11" s="122"/>
      <c r="H11" s="124">
        <v>2165329</v>
      </c>
      <c r="I11" s="124">
        <v>4847232</v>
      </c>
      <c r="J11" s="154">
        <v>-57.9</v>
      </c>
      <c r="K11" s="182"/>
    </row>
    <row r="12" spans="1:11" ht="24" customHeight="1">
      <c r="A12" s="156">
        <v>101</v>
      </c>
      <c r="B12" s="39"/>
      <c r="C12" s="30" t="s">
        <v>215</v>
      </c>
      <c r="D12" s="127" t="s">
        <v>109</v>
      </c>
      <c r="E12" s="127" t="s">
        <v>109</v>
      </c>
      <c r="F12" s="157">
        <v>-100</v>
      </c>
      <c r="G12" s="121"/>
      <c r="H12" s="127">
        <v>720</v>
      </c>
      <c r="I12" s="127">
        <v>7674</v>
      </c>
      <c r="J12" s="157">
        <v>-82.2</v>
      </c>
      <c r="K12" s="183"/>
    </row>
    <row r="13" spans="1:11" ht="12.75">
      <c r="A13" s="156">
        <v>102</v>
      </c>
      <c r="B13" s="39"/>
      <c r="C13" s="30" t="s">
        <v>216</v>
      </c>
      <c r="D13" s="127" t="s">
        <v>109</v>
      </c>
      <c r="E13" s="127" t="s">
        <v>109</v>
      </c>
      <c r="F13" s="157" t="s">
        <v>109</v>
      </c>
      <c r="G13" s="121"/>
      <c r="H13" s="127" t="s">
        <v>109</v>
      </c>
      <c r="I13" s="127" t="s">
        <v>109</v>
      </c>
      <c r="J13" s="157" t="s">
        <v>109</v>
      </c>
      <c r="K13" s="183"/>
    </row>
    <row r="14" spans="1:11" ht="12.75">
      <c r="A14" s="156">
        <v>103</v>
      </c>
      <c r="B14" s="39"/>
      <c r="C14" s="30" t="s">
        <v>217</v>
      </c>
      <c r="D14" s="127">
        <v>128644</v>
      </c>
      <c r="E14" s="127">
        <v>518280</v>
      </c>
      <c r="F14" s="157">
        <v>-76.4</v>
      </c>
      <c r="G14" s="121"/>
      <c r="H14" s="127">
        <v>2075462</v>
      </c>
      <c r="I14" s="127">
        <v>4546102</v>
      </c>
      <c r="J14" s="157">
        <v>-59.8</v>
      </c>
      <c r="K14" s="183"/>
    </row>
    <row r="15" spans="1:11" ht="12.75">
      <c r="A15" s="156">
        <v>105</v>
      </c>
      <c r="B15" s="39"/>
      <c r="C15" s="30" t="s">
        <v>218</v>
      </c>
      <c r="D15" s="127" t="s">
        <v>109</v>
      </c>
      <c r="E15" s="127" t="s">
        <v>109</v>
      </c>
      <c r="F15" s="157">
        <v>-100</v>
      </c>
      <c r="G15" s="121"/>
      <c r="H15" s="127">
        <v>85109</v>
      </c>
      <c r="I15" s="127">
        <v>172035</v>
      </c>
      <c r="J15" s="157">
        <v>43.7</v>
      </c>
      <c r="K15" s="183"/>
    </row>
    <row r="16" spans="1:11" ht="12.75">
      <c r="A16" s="156">
        <v>107</v>
      </c>
      <c r="B16" s="39"/>
      <c r="C16" s="30" t="s">
        <v>546</v>
      </c>
      <c r="D16" s="127">
        <v>3885</v>
      </c>
      <c r="E16" s="127">
        <v>98217</v>
      </c>
      <c r="F16" s="272" t="s">
        <v>747</v>
      </c>
      <c r="G16" s="121"/>
      <c r="H16" s="127">
        <v>3885</v>
      </c>
      <c r="I16" s="127">
        <v>98217</v>
      </c>
      <c r="J16" s="272" t="s">
        <v>747</v>
      </c>
      <c r="K16" s="183"/>
    </row>
    <row r="17" spans="1:11" ht="12.75">
      <c r="A17" s="156">
        <v>109</v>
      </c>
      <c r="B17" s="39"/>
      <c r="C17" s="30" t="s">
        <v>219</v>
      </c>
      <c r="D17" s="127">
        <v>49</v>
      </c>
      <c r="E17" s="127">
        <v>13188</v>
      </c>
      <c r="F17" s="272">
        <v>-17.8</v>
      </c>
      <c r="G17" s="121"/>
      <c r="H17" s="127">
        <v>153</v>
      </c>
      <c r="I17" s="127">
        <v>23204</v>
      </c>
      <c r="J17" s="272">
        <v>-26.7</v>
      </c>
      <c r="K17" s="183"/>
    </row>
    <row r="18" spans="1:11" s="17" customFormat="1" ht="24" customHeight="1">
      <c r="A18" s="155">
        <v>2</v>
      </c>
      <c r="B18" s="66" t="s">
        <v>220</v>
      </c>
      <c r="C18" s="50"/>
      <c r="D18" s="124">
        <v>13258686</v>
      </c>
      <c r="E18" s="124">
        <v>38077949</v>
      </c>
      <c r="F18" s="154">
        <v>-24.5</v>
      </c>
      <c r="G18" s="122"/>
      <c r="H18" s="124">
        <v>60861314</v>
      </c>
      <c r="I18" s="124">
        <v>161763109</v>
      </c>
      <c r="J18" s="154">
        <v>-10.8</v>
      </c>
      <c r="K18" s="182"/>
    </row>
    <row r="19" spans="1:11" ht="24" customHeight="1">
      <c r="A19" s="156">
        <v>201</v>
      </c>
      <c r="B19" s="39"/>
      <c r="C19" s="30" t="s">
        <v>545</v>
      </c>
      <c r="D19" s="127">
        <v>3421867</v>
      </c>
      <c r="E19" s="127">
        <v>5074189</v>
      </c>
      <c r="F19" s="157">
        <v>-58.9</v>
      </c>
      <c r="G19" s="121"/>
      <c r="H19" s="127">
        <v>19389153</v>
      </c>
      <c r="I19" s="127">
        <v>25818493</v>
      </c>
      <c r="J19" s="157">
        <v>-38.2</v>
      </c>
      <c r="K19" s="183"/>
    </row>
    <row r="20" spans="1:11" ht="12.75">
      <c r="A20" s="156">
        <v>202</v>
      </c>
      <c r="B20" s="39"/>
      <c r="C20" s="30" t="s">
        <v>221</v>
      </c>
      <c r="D20" s="127">
        <v>229900</v>
      </c>
      <c r="E20" s="127">
        <v>734650</v>
      </c>
      <c r="F20" s="157">
        <v>29.4</v>
      </c>
      <c r="G20" s="121"/>
      <c r="H20" s="127">
        <v>1332449</v>
      </c>
      <c r="I20" s="127">
        <v>4051667</v>
      </c>
      <c r="J20" s="157">
        <v>-48</v>
      </c>
      <c r="K20" s="183"/>
    </row>
    <row r="21" spans="1:11" ht="12.75">
      <c r="A21" s="156">
        <v>203</v>
      </c>
      <c r="B21" s="39"/>
      <c r="C21" s="30" t="s">
        <v>544</v>
      </c>
      <c r="D21" s="127">
        <v>2806664</v>
      </c>
      <c r="E21" s="127">
        <v>11400778</v>
      </c>
      <c r="F21" s="157">
        <v>-33.6</v>
      </c>
      <c r="G21" s="121"/>
      <c r="H21" s="127">
        <v>11750371</v>
      </c>
      <c r="I21" s="127">
        <v>49875668</v>
      </c>
      <c r="J21" s="157">
        <v>-4.6</v>
      </c>
      <c r="K21" s="183"/>
    </row>
    <row r="22" spans="1:11" ht="12.75">
      <c r="A22" s="156">
        <v>204</v>
      </c>
      <c r="B22" s="39"/>
      <c r="C22" s="30" t="s">
        <v>223</v>
      </c>
      <c r="D22" s="127">
        <v>4663054</v>
      </c>
      <c r="E22" s="127">
        <v>16711115</v>
      </c>
      <c r="F22" s="157">
        <v>-2.2</v>
      </c>
      <c r="G22" s="121"/>
      <c r="H22" s="127">
        <v>22300534</v>
      </c>
      <c r="I22" s="127">
        <v>67975965</v>
      </c>
      <c r="J22" s="157">
        <v>7</v>
      </c>
      <c r="K22" s="183"/>
    </row>
    <row r="23" spans="1:11" ht="12.75">
      <c r="A23" s="156">
        <v>206</v>
      </c>
      <c r="B23" s="39"/>
      <c r="C23" s="30" t="s">
        <v>896</v>
      </c>
      <c r="D23" s="127">
        <v>455916</v>
      </c>
      <c r="E23" s="127">
        <v>1871008</v>
      </c>
      <c r="F23" s="157">
        <v>5.8</v>
      </c>
      <c r="G23" s="121"/>
      <c r="H23" s="127">
        <v>1612655</v>
      </c>
      <c r="I23" s="127">
        <v>7452506</v>
      </c>
      <c r="J23" s="157">
        <v>-1.4</v>
      </c>
      <c r="K23" s="183"/>
    </row>
    <row r="24" spans="1:11" ht="12.75">
      <c r="A24" s="156">
        <v>208</v>
      </c>
      <c r="B24" s="39"/>
      <c r="C24" s="30" t="s">
        <v>553</v>
      </c>
      <c r="D24" s="127">
        <v>9020</v>
      </c>
      <c r="E24" s="127">
        <v>9707</v>
      </c>
      <c r="F24" s="157">
        <v>238.8</v>
      </c>
      <c r="G24" s="121"/>
      <c r="H24" s="127">
        <v>22548</v>
      </c>
      <c r="I24" s="127">
        <v>24618</v>
      </c>
      <c r="J24" s="157">
        <v>18.6</v>
      </c>
      <c r="K24" s="183"/>
    </row>
    <row r="25" spans="1:11" ht="12.75">
      <c r="A25" s="158">
        <v>209</v>
      </c>
      <c r="B25" s="128"/>
      <c r="C25" s="30" t="s">
        <v>554</v>
      </c>
      <c r="D25" s="127">
        <v>1168324</v>
      </c>
      <c r="E25" s="127">
        <v>1423686</v>
      </c>
      <c r="F25" s="157">
        <v>18.8</v>
      </c>
      <c r="G25" s="121"/>
      <c r="H25" s="127">
        <v>3596146</v>
      </c>
      <c r="I25" s="127">
        <v>4504616</v>
      </c>
      <c r="J25" s="157">
        <v>-34.9</v>
      </c>
      <c r="K25" s="183"/>
    </row>
    <row r="26" spans="1:11" ht="12.75">
      <c r="A26" s="158">
        <v>211</v>
      </c>
      <c r="B26" s="128"/>
      <c r="C26" s="30" t="s">
        <v>543</v>
      </c>
      <c r="D26" s="127">
        <v>314260</v>
      </c>
      <c r="E26" s="127">
        <v>187570</v>
      </c>
      <c r="F26" s="272" t="s">
        <v>747</v>
      </c>
      <c r="G26" s="121"/>
      <c r="H26" s="127">
        <v>315001</v>
      </c>
      <c r="I26" s="127">
        <v>190182</v>
      </c>
      <c r="J26" s="272" t="s">
        <v>747</v>
      </c>
      <c r="K26" s="183"/>
    </row>
    <row r="27" spans="1:11" ht="12.75">
      <c r="A27" s="158">
        <v>219</v>
      </c>
      <c r="B27" s="128"/>
      <c r="C27" s="30" t="s">
        <v>224</v>
      </c>
      <c r="D27" s="127">
        <v>189681</v>
      </c>
      <c r="E27" s="127">
        <v>665246</v>
      </c>
      <c r="F27" s="157">
        <v>127.2</v>
      </c>
      <c r="G27" s="121"/>
      <c r="H27" s="127">
        <v>542457</v>
      </c>
      <c r="I27" s="127">
        <v>1869394</v>
      </c>
      <c r="J27" s="157">
        <v>21.5</v>
      </c>
      <c r="K27" s="183"/>
    </row>
    <row r="28" spans="1:11" s="17" customFormat="1" ht="24" customHeight="1">
      <c r="A28" s="152">
        <v>3</v>
      </c>
      <c r="B28" s="129" t="s">
        <v>225</v>
      </c>
      <c r="C28" s="50"/>
      <c r="D28" s="124">
        <v>115229535</v>
      </c>
      <c r="E28" s="124">
        <v>123345070</v>
      </c>
      <c r="F28" s="154">
        <v>-3</v>
      </c>
      <c r="G28" s="122"/>
      <c r="H28" s="124">
        <v>397655265</v>
      </c>
      <c r="I28" s="124">
        <v>447763673</v>
      </c>
      <c r="J28" s="154">
        <v>-5.6</v>
      </c>
      <c r="K28" s="182"/>
    </row>
    <row r="29" spans="1:11" ht="24" customHeight="1">
      <c r="A29" s="158">
        <v>301</v>
      </c>
      <c r="B29" s="128"/>
      <c r="C29" s="30" t="s">
        <v>226</v>
      </c>
      <c r="D29" s="127">
        <v>1179235</v>
      </c>
      <c r="E29" s="127">
        <v>294194</v>
      </c>
      <c r="F29" s="157">
        <v>-94.3</v>
      </c>
      <c r="G29" s="121"/>
      <c r="H29" s="127">
        <v>19219253</v>
      </c>
      <c r="I29" s="127">
        <v>5138943</v>
      </c>
      <c r="J29" s="157">
        <v>-80.1</v>
      </c>
      <c r="K29" s="183"/>
    </row>
    <row r="30" spans="1:11" ht="12.75">
      <c r="A30" s="158">
        <v>302</v>
      </c>
      <c r="B30" s="128"/>
      <c r="C30" s="30" t="s">
        <v>227</v>
      </c>
      <c r="D30" s="127">
        <v>337820</v>
      </c>
      <c r="E30" s="127">
        <v>72921</v>
      </c>
      <c r="F30" s="157">
        <v>-21.8</v>
      </c>
      <c r="G30" s="121"/>
      <c r="H30" s="127">
        <v>764550</v>
      </c>
      <c r="I30" s="127">
        <v>148841</v>
      </c>
      <c r="J30" s="157">
        <v>-57.2</v>
      </c>
      <c r="K30" s="183"/>
    </row>
    <row r="31" spans="1:11" ht="12.75">
      <c r="A31" s="158">
        <v>303</v>
      </c>
      <c r="B31" s="128"/>
      <c r="C31" s="30" t="s">
        <v>228</v>
      </c>
      <c r="D31" s="127">
        <v>16058147</v>
      </c>
      <c r="E31" s="127">
        <v>3728066</v>
      </c>
      <c r="F31" s="157">
        <v>142.8</v>
      </c>
      <c r="G31" s="121"/>
      <c r="H31" s="127">
        <v>29463779</v>
      </c>
      <c r="I31" s="127">
        <v>6629840</v>
      </c>
      <c r="J31" s="157">
        <v>127.2</v>
      </c>
      <c r="K31" s="183"/>
    </row>
    <row r="32" spans="1:12" ht="12.75">
      <c r="A32" s="158">
        <v>304</v>
      </c>
      <c r="B32" s="128"/>
      <c r="C32" s="30" t="s">
        <v>229</v>
      </c>
      <c r="D32" s="127" t="s">
        <v>109</v>
      </c>
      <c r="E32" s="127" t="s">
        <v>109</v>
      </c>
      <c r="F32" s="157" t="s">
        <v>109</v>
      </c>
      <c r="G32" s="121"/>
      <c r="H32" s="127" t="s">
        <v>109</v>
      </c>
      <c r="I32" s="127" t="s">
        <v>109</v>
      </c>
      <c r="J32" s="275" t="s">
        <v>109</v>
      </c>
      <c r="K32" s="274"/>
      <c r="L32" s="39"/>
    </row>
    <row r="33" spans="1:12" ht="12.75">
      <c r="A33" s="158">
        <v>305</v>
      </c>
      <c r="B33" s="128"/>
      <c r="C33" s="30" t="s">
        <v>230</v>
      </c>
      <c r="D33" s="127">
        <v>1502500</v>
      </c>
      <c r="E33" s="127">
        <v>353785</v>
      </c>
      <c r="F33" s="157">
        <v>-71.8</v>
      </c>
      <c r="G33" s="121"/>
      <c r="H33" s="127">
        <v>10703070</v>
      </c>
      <c r="I33" s="127">
        <v>2518857</v>
      </c>
      <c r="J33" s="275">
        <v>21</v>
      </c>
      <c r="K33" s="274"/>
      <c r="L33" s="39"/>
    </row>
    <row r="34" spans="1:12" ht="12.75">
      <c r="A34" s="158">
        <v>308</v>
      </c>
      <c r="B34" s="128"/>
      <c r="C34" s="30" t="s">
        <v>897</v>
      </c>
      <c r="D34" s="127">
        <v>217200</v>
      </c>
      <c r="E34" s="127">
        <v>52903</v>
      </c>
      <c r="F34" s="272" t="s">
        <v>747</v>
      </c>
      <c r="G34" s="121"/>
      <c r="H34" s="127">
        <v>864080</v>
      </c>
      <c r="I34" s="127">
        <v>194188</v>
      </c>
      <c r="J34" s="273" t="s">
        <v>747</v>
      </c>
      <c r="K34" s="274"/>
      <c r="L34" s="39"/>
    </row>
    <row r="35" spans="1:12" ht="12.75">
      <c r="A35" s="158">
        <v>309</v>
      </c>
      <c r="B35" s="128"/>
      <c r="C35" s="30" t="s">
        <v>231</v>
      </c>
      <c r="D35" s="127">
        <v>235613</v>
      </c>
      <c r="E35" s="127">
        <v>150145</v>
      </c>
      <c r="F35" s="157">
        <v>38.1</v>
      </c>
      <c r="G35" s="121"/>
      <c r="H35" s="127">
        <v>1682859</v>
      </c>
      <c r="I35" s="127">
        <v>1388938</v>
      </c>
      <c r="J35" s="275">
        <v>311.3</v>
      </c>
      <c r="K35" s="274"/>
      <c r="L35" s="39"/>
    </row>
    <row r="36" spans="1:12" ht="12.75">
      <c r="A36" s="158">
        <v>310</v>
      </c>
      <c r="B36" s="128"/>
      <c r="C36" s="30" t="s">
        <v>232</v>
      </c>
      <c r="D36" s="127">
        <v>4851436</v>
      </c>
      <c r="E36" s="127">
        <v>2072547</v>
      </c>
      <c r="F36" s="157">
        <v>32.6</v>
      </c>
      <c r="G36" s="121"/>
      <c r="H36" s="127">
        <v>14277610</v>
      </c>
      <c r="I36" s="127">
        <v>6410090</v>
      </c>
      <c r="J36" s="275">
        <v>2.1</v>
      </c>
      <c r="K36" s="274"/>
      <c r="L36" s="39"/>
    </row>
    <row r="37" spans="1:12" ht="12.75">
      <c r="A37" s="158">
        <v>315</v>
      </c>
      <c r="B37" s="128"/>
      <c r="C37" s="30" t="s">
        <v>886</v>
      </c>
      <c r="D37" s="127">
        <v>5311924</v>
      </c>
      <c r="E37" s="127">
        <v>8423071</v>
      </c>
      <c r="F37" s="157">
        <v>147</v>
      </c>
      <c r="G37" s="121"/>
      <c r="H37" s="127">
        <v>13103360</v>
      </c>
      <c r="I37" s="127">
        <v>23121192</v>
      </c>
      <c r="J37" s="275">
        <v>135.8</v>
      </c>
      <c r="K37" s="274"/>
      <c r="L37" s="39"/>
    </row>
    <row r="38" spans="1:11" ht="12.75">
      <c r="A38" s="158">
        <v>316</v>
      </c>
      <c r="B38" s="128"/>
      <c r="C38" s="30" t="s">
        <v>233</v>
      </c>
      <c r="D38" s="127">
        <v>24000</v>
      </c>
      <c r="E38" s="127">
        <v>19680</v>
      </c>
      <c r="F38" s="157">
        <v>-69.6</v>
      </c>
      <c r="G38" s="121"/>
      <c r="H38" s="127">
        <v>228860</v>
      </c>
      <c r="I38" s="127">
        <v>103186</v>
      </c>
      <c r="J38" s="157">
        <v>8.4</v>
      </c>
      <c r="K38" s="183"/>
    </row>
    <row r="39" spans="1:11" ht="12.75">
      <c r="A39" s="158">
        <v>320</v>
      </c>
      <c r="B39" s="128"/>
      <c r="C39" s="30" t="s">
        <v>939</v>
      </c>
      <c r="D39" s="127">
        <v>59390</v>
      </c>
      <c r="E39" s="127">
        <v>389638</v>
      </c>
      <c r="F39" s="157">
        <v>3.6</v>
      </c>
      <c r="G39" s="121"/>
      <c r="H39" s="127">
        <v>897465</v>
      </c>
      <c r="I39" s="127">
        <v>1732173</v>
      </c>
      <c r="J39" s="157">
        <v>-12.7</v>
      </c>
      <c r="K39" s="183"/>
    </row>
    <row r="40" spans="1:11" ht="12.75">
      <c r="A40" s="158">
        <v>325</v>
      </c>
      <c r="B40" s="128"/>
      <c r="C40" s="30" t="s">
        <v>930</v>
      </c>
      <c r="D40" s="127">
        <v>301237</v>
      </c>
      <c r="E40" s="127">
        <v>391551</v>
      </c>
      <c r="F40" s="157">
        <v>16.8</v>
      </c>
      <c r="G40" s="121"/>
      <c r="H40" s="127">
        <v>7762948</v>
      </c>
      <c r="I40" s="127">
        <v>2784433</v>
      </c>
      <c r="J40" s="157">
        <v>133.1</v>
      </c>
      <c r="K40" s="183"/>
    </row>
    <row r="41" spans="1:11" ht="12.75">
      <c r="A41" s="158">
        <v>335</v>
      </c>
      <c r="B41" s="128"/>
      <c r="C41" s="30" t="s">
        <v>542</v>
      </c>
      <c r="D41" s="127">
        <v>49391</v>
      </c>
      <c r="E41" s="127">
        <v>13648</v>
      </c>
      <c r="F41" s="157">
        <v>-27.2</v>
      </c>
      <c r="G41" s="121"/>
      <c r="H41" s="127">
        <v>355481</v>
      </c>
      <c r="I41" s="127">
        <v>98685</v>
      </c>
      <c r="J41" s="157">
        <v>-23</v>
      </c>
      <c r="K41" s="183"/>
    </row>
    <row r="42" spans="1:11" ht="12.75">
      <c r="A42" s="158">
        <v>340</v>
      </c>
      <c r="B42" s="128"/>
      <c r="C42" s="30" t="s">
        <v>234</v>
      </c>
      <c r="D42" s="127">
        <v>1798605</v>
      </c>
      <c r="E42" s="127">
        <v>1906283</v>
      </c>
      <c r="F42" s="157">
        <v>250.2</v>
      </c>
      <c r="G42" s="121"/>
      <c r="H42" s="127">
        <v>3598758</v>
      </c>
      <c r="I42" s="127">
        <v>3373550</v>
      </c>
      <c r="J42" s="157">
        <v>46.1</v>
      </c>
      <c r="K42" s="183"/>
    </row>
    <row r="43" spans="1:11" ht="12.75">
      <c r="A43" s="158">
        <v>345</v>
      </c>
      <c r="B43" s="128"/>
      <c r="C43" s="30" t="s">
        <v>898</v>
      </c>
      <c r="D43" s="127">
        <v>17008973</v>
      </c>
      <c r="E43" s="127">
        <v>25861730</v>
      </c>
      <c r="F43" s="157">
        <v>2.9</v>
      </c>
      <c r="G43" s="121"/>
      <c r="H43" s="127">
        <v>60967519</v>
      </c>
      <c r="I43" s="127">
        <v>94962021</v>
      </c>
      <c r="J43" s="157">
        <v>-4</v>
      </c>
      <c r="K43" s="183"/>
    </row>
    <row r="44" spans="1:11" ht="12.75">
      <c r="A44" s="158">
        <v>350</v>
      </c>
      <c r="B44" s="128"/>
      <c r="C44" s="30" t="s">
        <v>541</v>
      </c>
      <c r="D44" s="127">
        <v>5320620</v>
      </c>
      <c r="E44" s="127">
        <v>6964331</v>
      </c>
      <c r="F44" s="157">
        <v>17.5</v>
      </c>
      <c r="G44" s="121"/>
      <c r="H44" s="127">
        <v>33136046</v>
      </c>
      <c r="I44" s="127">
        <v>36474690</v>
      </c>
      <c r="J44" s="157">
        <v>8</v>
      </c>
      <c r="K44" s="183"/>
    </row>
    <row r="45" spans="1:11" ht="12.75">
      <c r="A45" s="158">
        <v>355</v>
      </c>
      <c r="B45" s="128"/>
      <c r="C45" s="30" t="s">
        <v>540</v>
      </c>
      <c r="D45" s="127">
        <v>8530964</v>
      </c>
      <c r="E45" s="127">
        <v>8596435</v>
      </c>
      <c r="F45" s="157">
        <v>4.2</v>
      </c>
      <c r="G45" s="121"/>
      <c r="H45" s="127">
        <v>20850486</v>
      </c>
      <c r="I45" s="127">
        <v>20692146</v>
      </c>
      <c r="J45" s="157">
        <v>11.7</v>
      </c>
      <c r="K45" s="183"/>
    </row>
    <row r="46" spans="1:11" ht="12.75">
      <c r="A46" s="158">
        <v>360</v>
      </c>
      <c r="B46" s="128"/>
      <c r="C46" s="30" t="s">
        <v>539</v>
      </c>
      <c r="D46" s="127">
        <v>561384</v>
      </c>
      <c r="E46" s="127">
        <v>2171484</v>
      </c>
      <c r="F46" s="157">
        <v>-52.3</v>
      </c>
      <c r="G46" s="121"/>
      <c r="H46" s="127">
        <v>3308525</v>
      </c>
      <c r="I46" s="127">
        <v>18532628</v>
      </c>
      <c r="J46" s="157">
        <v>-9.9</v>
      </c>
      <c r="K46" s="183"/>
    </row>
    <row r="47" spans="1:11" ht="12.75">
      <c r="A47" s="158">
        <v>370</v>
      </c>
      <c r="B47" s="128"/>
      <c r="C47" s="30" t="s">
        <v>884</v>
      </c>
      <c r="D47" s="127">
        <v>13847093</v>
      </c>
      <c r="E47" s="127">
        <v>13838113</v>
      </c>
      <c r="F47" s="157">
        <v>11.6</v>
      </c>
      <c r="G47" s="121"/>
      <c r="H47" s="127">
        <v>34256697</v>
      </c>
      <c r="I47" s="127">
        <v>35869012</v>
      </c>
      <c r="J47" s="157">
        <v>-12.1</v>
      </c>
      <c r="K47" s="183"/>
    </row>
    <row r="48" spans="1:11" ht="12.75">
      <c r="A48" s="158">
        <v>372</v>
      </c>
      <c r="B48" s="128"/>
      <c r="C48" s="30" t="s">
        <v>235</v>
      </c>
      <c r="D48" s="127">
        <v>4010135</v>
      </c>
      <c r="E48" s="127">
        <v>5589359</v>
      </c>
      <c r="F48" s="157">
        <v>6.3</v>
      </c>
      <c r="G48" s="121"/>
      <c r="H48" s="127">
        <v>13264627</v>
      </c>
      <c r="I48" s="127">
        <v>17519163</v>
      </c>
      <c r="J48" s="157">
        <v>10.5</v>
      </c>
      <c r="K48" s="183"/>
    </row>
    <row r="49" spans="1:11" ht="12.75">
      <c r="A49" s="158">
        <v>375</v>
      </c>
      <c r="B49" s="128"/>
      <c r="C49" s="30" t="s">
        <v>538</v>
      </c>
      <c r="D49" s="127">
        <v>4914011</v>
      </c>
      <c r="E49" s="127">
        <v>4601570</v>
      </c>
      <c r="F49" s="157">
        <v>-25.4</v>
      </c>
      <c r="G49" s="121"/>
      <c r="H49" s="127">
        <v>22632697</v>
      </c>
      <c r="I49" s="127">
        <v>24108181</v>
      </c>
      <c r="J49" s="157">
        <v>1.7</v>
      </c>
      <c r="K49" s="183"/>
    </row>
    <row r="50" spans="1:11" ht="12.75">
      <c r="A50" s="158">
        <v>377</v>
      </c>
      <c r="B50" s="128"/>
      <c r="C50" s="30" t="s">
        <v>237</v>
      </c>
      <c r="D50" s="127">
        <v>4954828</v>
      </c>
      <c r="E50" s="127">
        <v>17334379</v>
      </c>
      <c r="F50" s="157">
        <v>-25.2</v>
      </c>
      <c r="G50" s="121"/>
      <c r="H50" s="127">
        <v>18018888</v>
      </c>
      <c r="I50" s="127">
        <v>60747892</v>
      </c>
      <c r="J50" s="157">
        <v>-20</v>
      </c>
      <c r="K50" s="183"/>
    </row>
    <row r="51" spans="1:11" ht="12.75">
      <c r="A51" s="158">
        <v>379</v>
      </c>
      <c r="B51" s="128"/>
      <c r="C51" s="30" t="s">
        <v>537</v>
      </c>
      <c r="D51" s="127">
        <v>347695</v>
      </c>
      <c r="E51" s="127">
        <v>864810</v>
      </c>
      <c r="F51" s="157">
        <v>-9.4</v>
      </c>
      <c r="G51" s="121"/>
      <c r="H51" s="127">
        <v>1549236</v>
      </c>
      <c r="I51" s="127">
        <v>4369356</v>
      </c>
      <c r="J51" s="157">
        <v>27</v>
      </c>
      <c r="K51" s="183"/>
    </row>
    <row r="52" spans="1:11" ht="12.75">
      <c r="A52" s="158">
        <v>381</v>
      </c>
      <c r="B52" s="128"/>
      <c r="C52" s="30" t="s">
        <v>536</v>
      </c>
      <c r="D52" s="127">
        <v>3454587</v>
      </c>
      <c r="E52" s="127">
        <v>2410351</v>
      </c>
      <c r="F52" s="157">
        <v>-63.3</v>
      </c>
      <c r="G52" s="121"/>
      <c r="H52" s="127">
        <v>17875951</v>
      </c>
      <c r="I52" s="127">
        <v>14622430</v>
      </c>
      <c r="J52" s="157">
        <v>-31.7</v>
      </c>
      <c r="K52" s="183"/>
    </row>
    <row r="53" spans="1:11" ht="12.75">
      <c r="A53" s="158">
        <v>383</v>
      </c>
      <c r="B53" s="128"/>
      <c r="C53" s="30" t="s">
        <v>525</v>
      </c>
      <c r="D53" s="127">
        <v>1329941</v>
      </c>
      <c r="E53" s="127">
        <v>719346</v>
      </c>
      <c r="F53" s="157">
        <v>4.3</v>
      </c>
      <c r="G53" s="121"/>
      <c r="H53" s="127">
        <v>3671948</v>
      </c>
      <c r="I53" s="127">
        <v>2041337</v>
      </c>
      <c r="J53" s="157">
        <v>-27.9</v>
      </c>
      <c r="K53" s="183"/>
    </row>
    <row r="54" spans="1:11" ht="12.75">
      <c r="A54" s="158">
        <v>385</v>
      </c>
      <c r="B54" s="128"/>
      <c r="C54" s="30" t="s">
        <v>535</v>
      </c>
      <c r="D54" s="127">
        <v>1460038</v>
      </c>
      <c r="E54" s="127">
        <v>1855519</v>
      </c>
      <c r="F54" s="157">
        <v>23.9</v>
      </c>
      <c r="G54" s="121"/>
      <c r="H54" s="127">
        <v>4655742</v>
      </c>
      <c r="I54" s="127">
        <v>6525078</v>
      </c>
      <c r="J54" s="157">
        <v>-19.4</v>
      </c>
      <c r="K54" s="183"/>
    </row>
    <row r="55" spans="1:11" ht="12.75">
      <c r="A55" s="158">
        <v>389</v>
      </c>
      <c r="B55" s="128"/>
      <c r="C55" s="30" t="s">
        <v>524</v>
      </c>
      <c r="D55" s="127">
        <v>1168130</v>
      </c>
      <c r="E55" s="127">
        <v>460922</v>
      </c>
      <c r="F55" s="157">
        <v>10.4</v>
      </c>
      <c r="G55" s="121"/>
      <c r="H55" s="127">
        <v>3380111</v>
      </c>
      <c r="I55" s="127">
        <v>1303041</v>
      </c>
      <c r="J55" s="157">
        <v>19.8</v>
      </c>
      <c r="K55" s="183"/>
    </row>
    <row r="56" spans="1:11" ht="12.75">
      <c r="A56" s="158">
        <v>393</v>
      </c>
      <c r="B56" s="128"/>
      <c r="C56" s="30" t="s">
        <v>547</v>
      </c>
      <c r="D56" s="127">
        <v>7491659</v>
      </c>
      <c r="E56" s="127">
        <v>3876582</v>
      </c>
      <c r="F56" s="157">
        <v>52.1</v>
      </c>
      <c r="G56" s="121"/>
      <c r="H56" s="127">
        <v>25963746</v>
      </c>
      <c r="I56" s="127">
        <v>10648894</v>
      </c>
      <c r="J56" s="157">
        <v>-6.5</v>
      </c>
      <c r="K56" s="183"/>
    </row>
    <row r="57" spans="1:11" ht="12.75">
      <c r="A57" s="158">
        <v>395</v>
      </c>
      <c r="B57" s="128"/>
      <c r="C57" s="30" t="s">
        <v>887</v>
      </c>
      <c r="D57" s="127">
        <v>7869318</v>
      </c>
      <c r="E57" s="127">
        <v>5271507</v>
      </c>
      <c r="F57" s="157">
        <v>71</v>
      </c>
      <c r="G57" s="121"/>
      <c r="H57" s="127">
        <v>23017545</v>
      </c>
      <c r="I57" s="127">
        <v>16462455</v>
      </c>
      <c r="J57" s="157">
        <v>38</v>
      </c>
      <c r="K57" s="183"/>
    </row>
    <row r="58" spans="1:11" ht="12.75">
      <c r="A58" s="158">
        <v>396</v>
      </c>
      <c r="B58" s="128"/>
      <c r="C58" s="30" t="s">
        <v>888</v>
      </c>
      <c r="D58" s="127">
        <v>1033661</v>
      </c>
      <c r="E58" s="127">
        <v>5060200</v>
      </c>
      <c r="F58" s="157">
        <v>-15.4</v>
      </c>
      <c r="G58" s="121"/>
      <c r="H58" s="127">
        <v>8183428</v>
      </c>
      <c r="I58" s="127">
        <v>29242433</v>
      </c>
      <c r="J58" s="157">
        <v>-11</v>
      </c>
      <c r="K58" s="183"/>
    </row>
    <row r="59" spans="1:11" s="17" customFormat="1" ht="24" customHeight="1">
      <c r="A59" s="152">
        <v>4</v>
      </c>
      <c r="B59" s="129" t="s">
        <v>238</v>
      </c>
      <c r="C59" s="50"/>
      <c r="D59" s="124">
        <v>21224749</v>
      </c>
      <c r="E59" s="124">
        <v>19991295</v>
      </c>
      <c r="F59" s="154">
        <v>1.5</v>
      </c>
      <c r="G59" s="122"/>
      <c r="H59" s="124">
        <v>70146028</v>
      </c>
      <c r="I59" s="124">
        <v>71170611</v>
      </c>
      <c r="J59" s="154">
        <v>8.4</v>
      </c>
      <c r="K59" s="182"/>
    </row>
    <row r="60" spans="1:11" ht="24" customHeight="1">
      <c r="A60" s="158">
        <v>401</v>
      </c>
      <c r="B60" s="128"/>
      <c r="C60" s="30" t="s">
        <v>239</v>
      </c>
      <c r="D60" s="127" t="s">
        <v>109</v>
      </c>
      <c r="E60" s="127" t="s">
        <v>109</v>
      </c>
      <c r="F60" s="157" t="s">
        <v>109</v>
      </c>
      <c r="G60" s="121"/>
      <c r="H60" s="127" t="s">
        <v>109</v>
      </c>
      <c r="I60" s="127" t="s">
        <v>109</v>
      </c>
      <c r="J60" s="157" t="s">
        <v>109</v>
      </c>
      <c r="K60" s="183"/>
    </row>
    <row r="61" spans="1:11" ht="12.75">
      <c r="A61" s="158">
        <v>402</v>
      </c>
      <c r="B61" s="128"/>
      <c r="C61" s="30" t="s">
        <v>240</v>
      </c>
      <c r="D61" s="127">
        <v>71395</v>
      </c>
      <c r="E61" s="127">
        <v>263687</v>
      </c>
      <c r="F61" s="157">
        <v>-23.7</v>
      </c>
      <c r="G61" s="121"/>
      <c r="H61" s="127">
        <v>324930</v>
      </c>
      <c r="I61" s="127">
        <v>1195913</v>
      </c>
      <c r="J61" s="157">
        <v>21.2</v>
      </c>
      <c r="K61" s="183"/>
    </row>
    <row r="62" spans="1:11" ht="12.75">
      <c r="A62" s="158">
        <v>403</v>
      </c>
      <c r="B62" s="128"/>
      <c r="C62" s="30" t="s">
        <v>241</v>
      </c>
      <c r="D62" s="127">
        <v>1080863</v>
      </c>
      <c r="E62" s="127">
        <v>483771</v>
      </c>
      <c r="F62" s="157" t="s">
        <v>747</v>
      </c>
      <c r="G62" s="121"/>
      <c r="H62" s="127">
        <v>1081500</v>
      </c>
      <c r="I62" s="127">
        <v>498953</v>
      </c>
      <c r="J62" s="157" t="s">
        <v>747</v>
      </c>
      <c r="K62" s="183"/>
    </row>
    <row r="63" spans="1:11" ht="12.75">
      <c r="A63" s="158">
        <v>411</v>
      </c>
      <c r="B63" s="128"/>
      <c r="C63" s="30" t="s">
        <v>242</v>
      </c>
      <c r="D63" s="127">
        <v>471757</v>
      </c>
      <c r="E63" s="127">
        <v>6359839</v>
      </c>
      <c r="F63" s="157">
        <v>100</v>
      </c>
      <c r="G63" s="121"/>
      <c r="H63" s="127">
        <v>1610361</v>
      </c>
      <c r="I63" s="127">
        <v>20273683</v>
      </c>
      <c r="J63" s="157">
        <v>97.2</v>
      </c>
      <c r="K63" s="183"/>
    </row>
    <row r="64" spans="1:11" ht="12.75">
      <c r="A64" s="158">
        <v>421</v>
      </c>
      <c r="B64" s="128"/>
      <c r="C64" s="30" t="s">
        <v>243</v>
      </c>
      <c r="D64" s="127">
        <v>6980697</v>
      </c>
      <c r="E64" s="127">
        <v>4138810</v>
      </c>
      <c r="F64" s="157">
        <v>-8.9</v>
      </c>
      <c r="G64" s="121"/>
      <c r="H64" s="127">
        <v>31697313</v>
      </c>
      <c r="I64" s="127">
        <v>17878318</v>
      </c>
      <c r="J64" s="157">
        <v>9.3</v>
      </c>
      <c r="K64" s="183"/>
    </row>
    <row r="65" spans="1:11" ht="12.75">
      <c r="A65" s="158">
        <v>423</v>
      </c>
      <c r="B65" s="128"/>
      <c r="C65" s="30" t="s">
        <v>244</v>
      </c>
      <c r="D65" s="127">
        <v>2602394</v>
      </c>
      <c r="E65" s="127">
        <v>3836507</v>
      </c>
      <c r="F65" s="157">
        <v>-28.6</v>
      </c>
      <c r="G65" s="121"/>
      <c r="H65" s="127">
        <v>10237398</v>
      </c>
      <c r="I65" s="127">
        <v>15578144</v>
      </c>
      <c r="J65" s="157">
        <v>-25.8</v>
      </c>
      <c r="K65" s="183"/>
    </row>
    <row r="66" spans="1:11" ht="12.75">
      <c r="A66" s="158">
        <v>425</v>
      </c>
      <c r="B66" s="128"/>
      <c r="C66" s="30" t="s">
        <v>245</v>
      </c>
      <c r="D66" s="127">
        <v>10017643</v>
      </c>
      <c r="E66" s="127">
        <v>4908681</v>
      </c>
      <c r="F66" s="157">
        <v>-21.5</v>
      </c>
      <c r="G66" s="121"/>
      <c r="H66" s="127">
        <v>25194526</v>
      </c>
      <c r="I66" s="127">
        <v>15745600</v>
      </c>
      <c r="J66" s="157">
        <v>-7.2</v>
      </c>
      <c r="K66" s="183"/>
    </row>
    <row r="67" spans="1:11" ht="16.5">
      <c r="A67" s="556" t="s">
        <v>70</v>
      </c>
      <c r="B67" s="556"/>
      <c r="C67" s="556"/>
      <c r="D67" s="556"/>
      <c r="E67" s="556"/>
      <c r="F67" s="556"/>
      <c r="G67" s="556"/>
      <c r="H67" s="556"/>
      <c r="I67" s="556"/>
      <c r="J67" s="556"/>
      <c r="K67" s="545"/>
    </row>
    <row r="68" spans="3:10" ht="12.75">
      <c r="C68" s="1"/>
      <c r="D68" s="10"/>
      <c r="E68" s="10"/>
      <c r="F68" s="123"/>
      <c r="G68" s="123"/>
      <c r="H68" s="15"/>
      <c r="I68" s="15"/>
      <c r="J68" s="15"/>
    </row>
    <row r="69" spans="1:11" ht="18" customHeight="1">
      <c r="A69" s="557" t="s">
        <v>1159</v>
      </c>
      <c r="B69" s="551" t="s">
        <v>763</v>
      </c>
      <c r="C69" s="552"/>
      <c r="D69" s="561" t="s">
        <v>1190</v>
      </c>
      <c r="E69" s="562"/>
      <c r="F69" s="562"/>
      <c r="G69" s="563"/>
      <c r="H69" s="500" t="s">
        <v>1214</v>
      </c>
      <c r="I69" s="549"/>
      <c r="J69" s="549"/>
      <c r="K69" s="550"/>
    </row>
    <row r="70" spans="1:11" ht="16.5" customHeight="1">
      <c r="A70" s="558"/>
      <c r="B70" s="541"/>
      <c r="C70" s="449"/>
      <c r="D70" s="62" t="s">
        <v>485</v>
      </c>
      <c r="E70" s="546" t="s">
        <v>486</v>
      </c>
      <c r="F70" s="547"/>
      <c r="G70" s="548"/>
      <c r="H70" s="153" t="s">
        <v>485</v>
      </c>
      <c r="I70" s="543" t="s">
        <v>486</v>
      </c>
      <c r="J70" s="544"/>
      <c r="K70" s="545"/>
    </row>
    <row r="71" spans="1:11" ht="15" customHeight="1">
      <c r="A71" s="558"/>
      <c r="B71" s="541"/>
      <c r="C71" s="449"/>
      <c r="D71" s="541" t="s">
        <v>114</v>
      </c>
      <c r="E71" s="553" t="s">
        <v>110</v>
      </c>
      <c r="F71" s="570" t="s">
        <v>1215</v>
      </c>
      <c r="G71" s="571"/>
      <c r="H71" s="538" t="s">
        <v>114</v>
      </c>
      <c r="I71" s="538" t="s">
        <v>110</v>
      </c>
      <c r="J71" s="564" t="s">
        <v>1251</v>
      </c>
      <c r="K71" s="565"/>
    </row>
    <row r="72" spans="1:11" ht="12.75">
      <c r="A72" s="558"/>
      <c r="B72" s="541"/>
      <c r="C72" s="449"/>
      <c r="D72" s="541"/>
      <c r="E72" s="554"/>
      <c r="F72" s="566"/>
      <c r="G72" s="464"/>
      <c r="H72" s="539"/>
      <c r="I72" s="539"/>
      <c r="J72" s="566"/>
      <c r="K72" s="567"/>
    </row>
    <row r="73" spans="1:11" ht="18.75" customHeight="1">
      <c r="A73" s="558"/>
      <c r="B73" s="541"/>
      <c r="C73" s="449"/>
      <c r="D73" s="541"/>
      <c r="E73" s="554"/>
      <c r="F73" s="566"/>
      <c r="G73" s="464"/>
      <c r="H73" s="539"/>
      <c r="I73" s="539"/>
      <c r="J73" s="566"/>
      <c r="K73" s="567"/>
    </row>
    <row r="74" spans="1:11" ht="20.25" customHeight="1">
      <c r="A74" s="559"/>
      <c r="B74" s="542"/>
      <c r="C74" s="450"/>
      <c r="D74" s="542"/>
      <c r="E74" s="555"/>
      <c r="F74" s="568"/>
      <c r="G74" s="467"/>
      <c r="H74" s="540"/>
      <c r="I74" s="540"/>
      <c r="J74" s="568"/>
      <c r="K74" s="569"/>
    </row>
    <row r="75" spans="1:11" ht="12.75">
      <c r="A75" s="114"/>
      <c r="B75" s="113"/>
      <c r="C75" s="29"/>
      <c r="D75" s="4"/>
      <c r="E75" s="4"/>
      <c r="H75" s="4"/>
      <c r="I75" s="4"/>
      <c r="J75" s="27"/>
      <c r="K75" s="1"/>
    </row>
    <row r="76" spans="1:11" s="17" customFormat="1" ht="12.75">
      <c r="A76" s="118" t="s">
        <v>246</v>
      </c>
      <c r="B76" s="66" t="s">
        <v>202</v>
      </c>
      <c r="C76" s="50"/>
      <c r="D76" s="124">
        <v>567347622</v>
      </c>
      <c r="E76" s="124">
        <v>1485949954</v>
      </c>
      <c r="F76" s="154">
        <v>-12.5</v>
      </c>
      <c r="G76" s="122"/>
      <c r="H76" s="124">
        <v>2976499848</v>
      </c>
      <c r="I76" s="124">
        <v>6686750891</v>
      </c>
      <c r="J76" s="154">
        <v>-2.7</v>
      </c>
      <c r="K76" s="182"/>
    </row>
    <row r="77" spans="1:11" s="17" customFormat="1" ht="24" customHeight="1">
      <c r="A77" s="155">
        <v>5</v>
      </c>
      <c r="B77" s="66" t="s">
        <v>203</v>
      </c>
      <c r="C77" s="50"/>
      <c r="D77" s="124">
        <v>55846670</v>
      </c>
      <c r="E77" s="124">
        <v>19457260</v>
      </c>
      <c r="F77" s="154">
        <v>-83.3</v>
      </c>
      <c r="G77" s="122"/>
      <c r="H77" s="124">
        <v>697351012</v>
      </c>
      <c r="I77" s="124">
        <v>240448399</v>
      </c>
      <c r="J77" s="154">
        <v>-35.2</v>
      </c>
      <c r="K77" s="182"/>
    </row>
    <row r="78" spans="1:11" ht="24" customHeight="1">
      <c r="A78" s="156">
        <v>502</v>
      </c>
      <c r="B78" s="39"/>
      <c r="C78" s="30" t="s">
        <v>899</v>
      </c>
      <c r="D78" s="127">
        <v>1006730</v>
      </c>
      <c r="E78" s="127">
        <v>1522574</v>
      </c>
      <c r="F78" s="157">
        <v>-15.4</v>
      </c>
      <c r="G78" s="121"/>
      <c r="H78" s="127">
        <v>3301820</v>
      </c>
      <c r="I78" s="127">
        <v>5868085</v>
      </c>
      <c r="J78" s="157">
        <v>-9.1</v>
      </c>
      <c r="K78" s="183"/>
    </row>
    <row r="79" spans="1:11" ht="12.75">
      <c r="A79" s="156">
        <v>503</v>
      </c>
      <c r="B79" s="39"/>
      <c r="C79" s="30" t="s">
        <v>247</v>
      </c>
      <c r="D79" s="127">
        <v>2616</v>
      </c>
      <c r="E79" s="127">
        <v>127285</v>
      </c>
      <c r="F79" s="157">
        <v>-72.9</v>
      </c>
      <c r="G79" s="121"/>
      <c r="H79" s="127">
        <v>21420</v>
      </c>
      <c r="I79" s="127">
        <v>976864</v>
      </c>
      <c r="J79" s="157">
        <v>-67.9</v>
      </c>
      <c r="K79" s="183"/>
    </row>
    <row r="80" spans="1:11" ht="12.75">
      <c r="A80" s="156">
        <v>504</v>
      </c>
      <c r="B80" s="39"/>
      <c r="C80" s="49" t="s">
        <v>900</v>
      </c>
      <c r="D80" s="127">
        <v>66127</v>
      </c>
      <c r="E80" s="127">
        <v>217647</v>
      </c>
      <c r="F80" s="157">
        <v>-75.3</v>
      </c>
      <c r="G80" s="121"/>
      <c r="H80" s="127">
        <v>742917</v>
      </c>
      <c r="I80" s="127">
        <v>2055406</v>
      </c>
      <c r="J80" s="157">
        <v>-49.9</v>
      </c>
      <c r="K80" s="183"/>
    </row>
    <row r="81" spans="1:11" ht="12.75">
      <c r="A81" s="156">
        <v>505</v>
      </c>
      <c r="B81" s="39"/>
      <c r="C81" s="30" t="s">
        <v>249</v>
      </c>
      <c r="D81" s="127">
        <v>788820</v>
      </c>
      <c r="E81" s="127">
        <v>528673</v>
      </c>
      <c r="F81" s="157">
        <v>6.5</v>
      </c>
      <c r="G81" s="121"/>
      <c r="H81" s="127">
        <v>2385886</v>
      </c>
      <c r="I81" s="127">
        <v>1914993</v>
      </c>
      <c r="J81" s="272">
        <v>5.2</v>
      </c>
      <c r="K81" s="183"/>
    </row>
    <row r="82" spans="1:11" ht="12.75">
      <c r="A82" s="156">
        <v>506</v>
      </c>
      <c r="B82" s="39"/>
      <c r="C82" s="30" t="s">
        <v>882</v>
      </c>
      <c r="D82" s="127">
        <v>821970</v>
      </c>
      <c r="E82" s="127">
        <v>455664</v>
      </c>
      <c r="F82" s="157">
        <v>-12.4</v>
      </c>
      <c r="G82" s="121"/>
      <c r="H82" s="127">
        <v>4602749</v>
      </c>
      <c r="I82" s="127">
        <v>2111953</v>
      </c>
      <c r="J82" s="157">
        <v>10.5</v>
      </c>
      <c r="K82" s="183"/>
    </row>
    <row r="83" spans="1:11" ht="12.75">
      <c r="A83" s="156">
        <v>507</v>
      </c>
      <c r="B83" s="39"/>
      <c r="C83" s="30" t="s">
        <v>250</v>
      </c>
      <c r="D83" s="127" t="s">
        <v>109</v>
      </c>
      <c r="E83" s="127" t="s">
        <v>109</v>
      </c>
      <c r="F83" s="157" t="s">
        <v>109</v>
      </c>
      <c r="G83" s="121"/>
      <c r="H83" s="127" t="s">
        <v>109</v>
      </c>
      <c r="I83" s="127" t="s">
        <v>109</v>
      </c>
      <c r="J83" s="157" t="s">
        <v>109</v>
      </c>
      <c r="K83" s="183"/>
    </row>
    <row r="84" spans="1:11" ht="12.75">
      <c r="A84" s="156">
        <v>508</v>
      </c>
      <c r="B84" s="39"/>
      <c r="C84" s="30" t="s">
        <v>523</v>
      </c>
      <c r="D84" s="127" t="s">
        <v>109</v>
      </c>
      <c r="E84" s="127" t="s">
        <v>109</v>
      </c>
      <c r="F84" s="157">
        <v>-100</v>
      </c>
      <c r="G84" s="121"/>
      <c r="H84" s="127">
        <v>118</v>
      </c>
      <c r="I84" s="127">
        <v>1033</v>
      </c>
      <c r="J84" s="157">
        <v>-98.7</v>
      </c>
      <c r="K84" s="183"/>
    </row>
    <row r="85" spans="1:11" ht="12.75">
      <c r="A85" s="156">
        <v>511</v>
      </c>
      <c r="B85" s="39"/>
      <c r="C85" s="30" t="s">
        <v>251</v>
      </c>
      <c r="D85" s="127">
        <v>19753290</v>
      </c>
      <c r="E85" s="127">
        <v>2057836</v>
      </c>
      <c r="F85" s="157">
        <v>-58.8</v>
      </c>
      <c r="G85" s="121"/>
      <c r="H85" s="127">
        <v>96464075</v>
      </c>
      <c r="I85" s="127">
        <v>10791816</v>
      </c>
      <c r="J85" s="157">
        <v>-39.5</v>
      </c>
      <c r="K85" s="183"/>
    </row>
    <row r="86" spans="1:11" ht="12.75">
      <c r="A86" s="156">
        <v>513</v>
      </c>
      <c r="B86" s="39"/>
      <c r="C86" s="30" t="s">
        <v>252</v>
      </c>
      <c r="D86" s="125">
        <v>4427093</v>
      </c>
      <c r="E86" s="125">
        <v>10289939</v>
      </c>
      <c r="F86" s="157">
        <v>19.6</v>
      </c>
      <c r="G86" s="121"/>
      <c r="H86" s="127">
        <v>15379947</v>
      </c>
      <c r="I86" s="127">
        <v>39058977</v>
      </c>
      <c r="J86" s="157">
        <v>-17.8</v>
      </c>
      <c r="K86" s="183"/>
    </row>
    <row r="87" spans="1:11" ht="12.75">
      <c r="A87" s="156">
        <v>516</v>
      </c>
      <c r="B87" s="39"/>
      <c r="C87" s="30" t="s">
        <v>253</v>
      </c>
      <c r="D87" s="127">
        <v>1041000</v>
      </c>
      <c r="E87" s="127">
        <v>176970</v>
      </c>
      <c r="F87" s="272" t="s">
        <v>747</v>
      </c>
      <c r="G87" s="121"/>
      <c r="H87" s="127">
        <v>2365845</v>
      </c>
      <c r="I87" s="127">
        <v>394009</v>
      </c>
      <c r="J87" s="272" t="s">
        <v>747</v>
      </c>
      <c r="K87" s="183"/>
    </row>
    <row r="88" spans="1:12" ht="12.75">
      <c r="A88" s="156">
        <v>517</v>
      </c>
      <c r="B88" s="39"/>
      <c r="C88" s="30" t="s">
        <v>254</v>
      </c>
      <c r="D88" s="127" t="s">
        <v>109</v>
      </c>
      <c r="E88" s="127" t="s">
        <v>109</v>
      </c>
      <c r="F88" s="157" t="s">
        <v>109</v>
      </c>
      <c r="G88" s="121"/>
      <c r="H88" s="127" t="s">
        <v>109</v>
      </c>
      <c r="I88" s="127" t="s">
        <v>109</v>
      </c>
      <c r="J88" s="275" t="s">
        <v>109</v>
      </c>
      <c r="K88" s="274"/>
      <c r="L88" s="39"/>
    </row>
    <row r="89" spans="1:11" ht="12.75">
      <c r="A89" s="156">
        <v>518</v>
      </c>
      <c r="B89" s="39"/>
      <c r="C89" s="30" t="s">
        <v>495</v>
      </c>
      <c r="D89" s="127" t="s">
        <v>109</v>
      </c>
      <c r="E89" s="127" t="s">
        <v>109</v>
      </c>
      <c r="F89" s="157">
        <v>-100</v>
      </c>
      <c r="G89" s="121"/>
      <c r="H89" s="127">
        <v>463814484</v>
      </c>
      <c r="I89" s="127">
        <v>159050239</v>
      </c>
      <c r="J89" s="157">
        <v>-40.7</v>
      </c>
      <c r="K89" s="183"/>
    </row>
    <row r="90" spans="1:11" ht="12.75">
      <c r="A90" s="156">
        <v>519</v>
      </c>
      <c r="B90" s="39"/>
      <c r="C90" s="30" t="s">
        <v>255</v>
      </c>
      <c r="D90" s="127" t="s">
        <v>109</v>
      </c>
      <c r="E90" s="127" t="s">
        <v>109</v>
      </c>
      <c r="F90" s="272" t="s">
        <v>109</v>
      </c>
      <c r="G90" s="121"/>
      <c r="H90" s="127" t="s">
        <v>109</v>
      </c>
      <c r="I90" s="127" t="s">
        <v>109</v>
      </c>
      <c r="J90" s="157" t="s">
        <v>109</v>
      </c>
      <c r="K90" s="183"/>
    </row>
    <row r="91" spans="1:11" ht="12.75">
      <c r="A91" s="156">
        <v>520</v>
      </c>
      <c r="B91" s="39"/>
      <c r="C91" s="30" t="s">
        <v>522</v>
      </c>
      <c r="D91" s="127" t="s">
        <v>109</v>
      </c>
      <c r="E91" s="127" t="s">
        <v>109</v>
      </c>
      <c r="F91" s="157">
        <v>-100</v>
      </c>
      <c r="G91" s="121"/>
      <c r="H91" s="127">
        <v>161340</v>
      </c>
      <c r="I91" s="127">
        <v>11302</v>
      </c>
      <c r="J91" s="157">
        <v>-89.7</v>
      </c>
      <c r="K91" s="183"/>
    </row>
    <row r="92" spans="1:11" ht="12.75">
      <c r="A92" s="156">
        <v>522</v>
      </c>
      <c r="B92" s="39"/>
      <c r="C92" s="30" t="s">
        <v>256</v>
      </c>
      <c r="D92" s="127" t="s">
        <v>109</v>
      </c>
      <c r="E92" s="127" t="s">
        <v>109</v>
      </c>
      <c r="F92" s="157" t="s">
        <v>109</v>
      </c>
      <c r="G92" s="121"/>
      <c r="H92" s="127" t="s">
        <v>109</v>
      </c>
      <c r="I92" s="127" t="s">
        <v>109</v>
      </c>
      <c r="J92" s="157">
        <v>-100</v>
      </c>
      <c r="K92" s="183"/>
    </row>
    <row r="93" spans="1:11" ht="12.75">
      <c r="A93" s="156">
        <v>523</v>
      </c>
      <c r="B93" s="39"/>
      <c r="C93" s="30" t="s">
        <v>257</v>
      </c>
      <c r="D93" s="127" t="s">
        <v>109</v>
      </c>
      <c r="E93" s="127" t="s">
        <v>109</v>
      </c>
      <c r="F93" s="157" t="s">
        <v>109</v>
      </c>
      <c r="G93" s="121"/>
      <c r="H93" s="127" t="s">
        <v>109</v>
      </c>
      <c r="I93" s="127" t="s">
        <v>109</v>
      </c>
      <c r="J93" s="157" t="s">
        <v>109</v>
      </c>
      <c r="K93" s="183"/>
    </row>
    <row r="94" spans="1:11" ht="12.75">
      <c r="A94" s="156">
        <v>524</v>
      </c>
      <c r="B94" s="39"/>
      <c r="C94" s="30" t="s">
        <v>258</v>
      </c>
      <c r="D94" s="127" t="s">
        <v>109</v>
      </c>
      <c r="E94" s="127" t="s">
        <v>109</v>
      </c>
      <c r="F94" s="157" t="s">
        <v>109</v>
      </c>
      <c r="G94" s="121"/>
      <c r="H94" s="127" t="s">
        <v>109</v>
      </c>
      <c r="I94" s="127" t="s">
        <v>109</v>
      </c>
      <c r="J94" s="157" t="s">
        <v>109</v>
      </c>
      <c r="K94" s="183"/>
    </row>
    <row r="95" spans="1:11" ht="12.75">
      <c r="A95" s="156">
        <v>526</v>
      </c>
      <c r="B95" s="39"/>
      <c r="C95" s="30" t="s">
        <v>259</v>
      </c>
      <c r="D95" s="127" t="s">
        <v>109</v>
      </c>
      <c r="E95" s="127" t="s">
        <v>109</v>
      </c>
      <c r="F95" s="157" t="s">
        <v>109</v>
      </c>
      <c r="G95" s="121"/>
      <c r="H95" s="127" t="s">
        <v>109</v>
      </c>
      <c r="I95" s="127" t="s">
        <v>109</v>
      </c>
      <c r="J95" s="157" t="s">
        <v>109</v>
      </c>
      <c r="K95" s="183"/>
    </row>
    <row r="96" spans="1:11" ht="12.75">
      <c r="A96" s="156">
        <v>528</v>
      </c>
      <c r="B96" s="39"/>
      <c r="C96" s="30" t="s">
        <v>929</v>
      </c>
      <c r="D96" s="125">
        <v>906749</v>
      </c>
      <c r="E96" s="125">
        <v>382348</v>
      </c>
      <c r="F96" s="157">
        <v>-32.3</v>
      </c>
      <c r="G96" s="121"/>
      <c r="H96" s="127">
        <v>4145586</v>
      </c>
      <c r="I96" s="127">
        <v>1682379</v>
      </c>
      <c r="J96" s="157">
        <v>-25.3</v>
      </c>
      <c r="K96" s="183"/>
    </row>
    <row r="97" spans="1:11" ht="12.75">
      <c r="A97" s="156">
        <v>529</v>
      </c>
      <c r="B97" s="39"/>
      <c r="C97" s="30" t="s">
        <v>262</v>
      </c>
      <c r="D97" s="127">
        <v>1360600</v>
      </c>
      <c r="E97" s="127">
        <v>316989</v>
      </c>
      <c r="F97" s="157">
        <v>-13.2</v>
      </c>
      <c r="G97" s="121"/>
      <c r="H97" s="127">
        <v>8644980</v>
      </c>
      <c r="I97" s="127">
        <v>1655441</v>
      </c>
      <c r="J97" s="157">
        <v>-0.3</v>
      </c>
      <c r="K97" s="183"/>
    </row>
    <row r="98" spans="1:11" ht="12.75">
      <c r="A98" s="156">
        <v>530</v>
      </c>
      <c r="B98" s="39"/>
      <c r="C98" s="30" t="s">
        <v>263</v>
      </c>
      <c r="D98" s="125">
        <v>1192195</v>
      </c>
      <c r="E98" s="125">
        <v>201879</v>
      </c>
      <c r="F98" s="157">
        <v>3.3</v>
      </c>
      <c r="G98" s="121"/>
      <c r="H98" s="127">
        <v>3307657</v>
      </c>
      <c r="I98" s="127">
        <v>534666</v>
      </c>
      <c r="J98" s="157">
        <v>-41.4</v>
      </c>
      <c r="K98" s="183"/>
    </row>
    <row r="99" spans="1:11" ht="12.75">
      <c r="A99" s="156">
        <v>532</v>
      </c>
      <c r="B99" s="39"/>
      <c r="C99" s="30" t="s">
        <v>264</v>
      </c>
      <c r="D99" s="127">
        <v>8826509</v>
      </c>
      <c r="E99" s="127">
        <v>1154025</v>
      </c>
      <c r="F99" s="157">
        <v>-56.4</v>
      </c>
      <c r="G99" s="121"/>
      <c r="H99" s="127">
        <v>34786579</v>
      </c>
      <c r="I99" s="127">
        <v>6636750</v>
      </c>
      <c r="J99" s="157">
        <v>-7.3</v>
      </c>
      <c r="K99" s="183"/>
    </row>
    <row r="100" spans="1:11" ht="12.75">
      <c r="A100" s="156">
        <v>534</v>
      </c>
      <c r="B100" s="39"/>
      <c r="C100" s="30" t="s">
        <v>548</v>
      </c>
      <c r="D100" s="127">
        <v>629510</v>
      </c>
      <c r="E100" s="127">
        <v>459200</v>
      </c>
      <c r="F100" s="157">
        <v>65.5</v>
      </c>
      <c r="G100" s="121"/>
      <c r="H100" s="127">
        <v>1687099</v>
      </c>
      <c r="I100" s="127">
        <v>1692311</v>
      </c>
      <c r="J100" s="157">
        <v>50</v>
      </c>
      <c r="K100" s="183"/>
    </row>
    <row r="101" spans="1:11" ht="12.75">
      <c r="A101" s="156">
        <v>537</v>
      </c>
      <c r="B101" s="39"/>
      <c r="C101" s="30" t="s">
        <v>265</v>
      </c>
      <c r="D101" s="127">
        <v>10777</v>
      </c>
      <c r="E101" s="127">
        <v>380708</v>
      </c>
      <c r="F101" s="157">
        <v>-12.5</v>
      </c>
      <c r="G101" s="121"/>
      <c r="H101" s="127">
        <v>45417</v>
      </c>
      <c r="I101" s="127">
        <v>1620744</v>
      </c>
      <c r="J101" s="157">
        <v>-2.9</v>
      </c>
      <c r="K101" s="183"/>
    </row>
    <row r="102" spans="1:11" ht="12.75">
      <c r="A102" s="156">
        <v>590</v>
      </c>
      <c r="B102" s="39"/>
      <c r="C102" s="30" t="s">
        <v>521</v>
      </c>
      <c r="D102" s="127">
        <v>15012684</v>
      </c>
      <c r="E102" s="127">
        <v>1185523</v>
      </c>
      <c r="F102" s="157">
        <v>-7.6</v>
      </c>
      <c r="G102" s="121"/>
      <c r="H102" s="127">
        <v>55493093</v>
      </c>
      <c r="I102" s="127">
        <v>4391431</v>
      </c>
      <c r="J102" s="157">
        <v>-20.2</v>
      </c>
      <c r="K102" s="183"/>
    </row>
    <row r="103" spans="1:11" s="17" customFormat="1" ht="24" customHeight="1">
      <c r="A103" s="155">
        <v>6</v>
      </c>
      <c r="B103" s="66" t="s">
        <v>204</v>
      </c>
      <c r="C103" s="50"/>
      <c r="D103" s="124">
        <v>114087968</v>
      </c>
      <c r="E103" s="124">
        <v>92452107</v>
      </c>
      <c r="F103" s="154">
        <v>-10.6</v>
      </c>
      <c r="G103" s="122"/>
      <c r="H103" s="124">
        <v>530788333</v>
      </c>
      <c r="I103" s="124">
        <v>452687276</v>
      </c>
      <c r="J103" s="154">
        <v>-2.4</v>
      </c>
      <c r="K103" s="182"/>
    </row>
    <row r="104" spans="1:11" ht="24" customHeight="1">
      <c r="A104" s="156">
        <v>602</v>
      </c>
      <c r="B104" s="39"/>
      <c r="C104" s="30" t="s">
        <v>520</v>
      </c>
      <c r="D104" s="127">
        <v>457543</v>
      </c>
      <c r="E104" s="127">
        <v>2035722</v>
      </c>
      <c r="F104" s="157">
        <v>-21.9</v>
      </c>
      <c r="G104" s="121"/>
      <c r="H104" s="127">
        <v>2200538</v>
      </c>
      <c r="I104" s="127">
        <v>9579484</v>
      </c>
      <c r="J104" s="157">
        <v>-26.9</v>
      </c>
      <c r="K104" s="183"/>
    </row>
    <row r="105" spans="1:11" ht="12.75">
      <c r="A105" s="156">
        <v>603</v>
      </c>
      <c r="B105" s="39"/>
      <c r="C105" s="30" t="s">
        <v>266</v>
      </c>
      <c r="D105" s="127">
        <v>3852</v>
      </c>
      <c r="E105" s="127">
        <v>11340</v>
      </c>
      <c r="F105" s="157">
        <v>-85.4</v>
      </c>
      <c r="G105" s="121"/>
      <c r="H105" s="127">
        <v>83967</v>
      </c>
      <c r="I105" s="127">
        <v>238470</v>
      </c>
      <c r="J105" s="157">
        <v>-49.6</v>
      </c>
      <c r="K105" s="183"/>
    </row>
    <row r="106" spans="1:11" ht="12.75">
      <c r="A106" s="156">
        <v>604</v>
      </c>
      <c r="B106" s="39"/>
      <c r="C106" s="30" t="s">
        <v>940</v>
      </c>
      <c r="D106" s="127" t="s">
        <v>109</v>
      </c>
      <c r="E106" s="127" t="s">
        <v>109</v>
      </c>
      <c r="F106" s="157">
        <v>-100</v>
      </c>
      <c r="G106" s="121"/>
      <c r="H106" s="127">
        <v>1134</v>
      </c>
      <c r="I106" s="127">
        <v>27764</v>
      </c>
      <c r="J106" s="157">
        <v>-57</v>
      </c>
      <c r="K106" s="183"/>
    </row>
    <row r="107" spans="1:11" ht="12.75">
      <c r="A107" s="156">
        <v>605</v>
      </c>
      <c r="B107" s="39"/>
      <c r="C107" s="30" t="s">
        <v>267</v>
      </c>
      <c r="D107" s="127">
        <v>277417</v>
      </c>
      <c r="E107" s="127">
        <v>1812799</v>
      </c>
      <c r="F107" s="157">
        <v>5.3</v>
      </c>
      <c r="G107" s="121"/>
      <c r="H107" s="127">
        <v>1180056</v>
      </c>
      <c r="I107" s="127">
        <v>7934252</v>
      </c>
      <c r="J107" s="157">
        <v>-10.7</v>
      </c>
      <c r="K107" s="183"/>
    </row>
    <row r="108" spans="1:11" ht="12.75">
      <c r="A108" s="156">
        <v>606</v>
      </c>
      <c r="B108" s="39"/>
      <c r="C108" s="30" t="s">
        <v>268</v>
      </c>
      <c r="D108" s="127">
        <v>16</v>
      </c>
      <c r="E108" s="127">
        <v>120</v>
      </c>
      <c r="F108" s="157">
        <v>76.5</v>
      </c>
      <c r="G108" s="121"/>
      <c r="H108" s="127">
        <v>32623</v>
      </c>
      <c r="I108" s="127">
        <v>45080</v>
      </c>
      <c r="J108" s="157">
        <v>-51.8</v>
      </c>
      <c r="K108" s="183"/>
    </row>
    <row r="109" spans="1:11" ht="12.75">
      <c r="A109" s="156">
        <v>607</v>
      </c>
      <c r="B109" s="39"/>
      <c r="C109" s="30" t="s">
        <v>269</v>
      </c>
      <c r="D109" s="127">
        <v>7925989</v>
      </c>
      <c r="E109" s="127">
        <v>5742961</v>
      </c>
      <c r="F109" s="157">
        <v>-31.3</v>
      </c>
      <c r="G109" s="121"/>
      <c r="H109" s="127">
        <v>63854568</v>
      </c>
      <c r="I109" s="127">
        <v>35393832</v>
      </c>
      <c r="J109" s="157">
        <v>-8.7</v>
      </c>
      <c r="K109" s="183"/>
    </row>
    <row r="110" spans="1:11" ht="12.75">
      <c r="A110" s="156">
        <v>608</v>
      </c>
      <c r="B110" s="39"/>
      <c r="C110" s="30" t="s">
        <v>271</v>
      </c>
      <c r="D110" s="127">
        <v>8657669</v>
      </c>
      <c r="E110" s="127">
        <v>4960451</v>
      </c>
      <c r="F110" s="157">
        <v>286.9</v>
      </c>
      <c r="G110" s="121"/>
      <c r="H110" s="127">
        <v>33762199</v>
      </c>
      <c r="I110" s="127">
        <v>19478368</v>
      </c>
      <c r="J110" s="157">
        <v>156.8</v>
      </c>
      <c r="K110" s="183"/>
    </row>
    <row r="111" spans="1:11" ht="12.75">
      <c r="A111" s="156">
        <v>609</v>
      </c>
      <c r="B111" s="39"/>
      <c r="C111" s="30" t="s">
        <v>272</v>
      </c>
      <c r="D111" s="127">
        <v>1113264</v>
      </c>
      <c r="E111" s="127">
        <v>3755083</v>
      </c>
      <c r="F111" s="157">
        <v>96.3</v>
      </c>
      <c r="G111" s="121"/>
      <c r="H111" s="127">
        <v>3783387</v>
      </c>
      <c r="I111" s="127">
        <v>13461978</v>
      </c>
      <c r="J111" s="157">
        <v>74.8</v>
      </c>
      <c r="K111" s="183"/>
    </row>
    <row r="112" spans="1:11" ht="12.75">
      <c r="A112" s="156">
        <v>611</v>
      </c>
      <c r="B112" s="39"/>
      <c r="C112" s="30" t="s">
        <v>273</v>
      </c>
      <c r="D112" s="127">
        <v>325927</v>
      </c>
      <c r="E112" s="127">
        <v>63059</v>
      </c>
      <c r="F112" s="157">
        <v>109.3</v>
      </c>
      <c r="G112" s="121"/>
      <c r="H112" s="127">
        <v>1110031</v>
      </c>
      <c r="I112" s="127">
        <v>187639</v>
      </c>
      <c r="J112" s="157">
        <v>35.7</v>
      </c>
      <c r="K112" s="183"/>
    </row>
    <row r="113" spans="1:11" ht="12.75">
      <c r="A113" s="156">
        <v>612</v>
      </c>
      <c r="B113" s="39"/>
      <c r="C113" s="30" t="s">
        <v>274</v>
      </c>
      <c r="D113" s="127">
        <v>5832407</v>
      </c>
      <c r="E113" s="127">
        <v>3816169</v>
      </c>
      <c r="F113" s="157">
        <v>-28.2</v>
      </c>
      <c r="G113" s="121"/>
      <c r="H113" s="127">
        <v>28092325</v>
      </c>
      <c r="I113" s="127">
        <v>23051454</v>
      </c>
      <c r="J113" s="157">
        <v>10.1</v>
      </c>
      <c r="K113" s="183"/>
    </row>
    <row r="114" spans="1:11" ht="12.75">
      <c r="A114" s="156">
        <v>641</v>
      </c>
      <c r="B114" s="39"/>
      <c r="C114" s="30" t="s">
        <v>275</v>
      </c>
      <c r="D114" s="127" t="s">
        <v>109</v>
      </c>
      <c r="E114" s="127" t="s">
        <v>109</v>
      </c>
      <c r="F114" s="157">
        <v>-100</v>
      </c>
      <c r="G114" s="121"/>
      <c r="H114" s="127">
        <v>50100</v>
      </c>
      <c r="I114" s="127">
        <v>21221</v>
      </c>
      <c r="J114" s="157">
        <v>-97.4</v>
      </c>
      <c r="K114" s="183"/>
    </row>
    <row r="115" spans="1:11" ht="12.75">
      <c r="A115" s="156">
        <v>642</v>
      </c>
      <c r="B115" s="39"/>
      <c r="C115" s="30" t="s">
        <v>493</v>
      </c>
      <c r="D115" s="127">
        <v>33789508</v>
      </c>
      <c r="E115" s="127">
        <v>9512379</v>
      </c>
      <c r="F115" s="157">
        <v>-22.2</v>
      </c>
      <c r="G115" s="121"/>
      <c r="H115" s="127">
        <v>136670453</v>
      </c>
      <c r="I115" s="127">
        <v>42014515</v>
      </c>
      <c r="J115" s="157">
        <v>-21.3</v>
      </c>
      <c r="K115" s="183"/>
    </row>
    <row r="116" spans="1:11" ht="12.75">
      <c r="A116" s="156">
        <v>643</v>
      </c>
      <c r="B116" s="39"/>
      <c r="C116" s="30" t="s">
        <v>276</v>
      </c>
      <c r="D116" s="127">
        <v>1462132</v>
      </c>
      <c r="E116" s="127">
        <v>2039633</v>
      </c>
      <c r="F116" s="157">
        <v>-17.3</v>
      </c>
      <c r="G116" s="121"/>
      <c r="H116" s="127">
        <v>6645013</v>
      </c>
      <c r="I116" s="127">
        <v>9076813</v>
      </c>
      <c r="J116" s="157">
        <v>-21.1</v>
      </c>
      <c r="K116" s="183"/>
    </row>
    <row r="117" spans="1:11" ht="12.75">
      <c r="A117" s="156">
        <v>644</v>
      </c>
      <c r="B117" s="39"/>
      <c r="C117" s="30" t="s">
        <v>277</v>
      </c>
      <c r="D117" s="127">
        <v>388079</v>
      </c>
      <c r="E117" s="127">
        <v>362622</v>
      </c>
      <c r="F117" s="157">
        <v>154.6</v>
      </c>
      <c r="G117" s="121"/>
      <c r="H117" s="127">
        <v>810222</v>
      </c>
      <c r="I117" s="127">
        <v>718271</v>
      </c>
      <c r="J117" s="157">
        <v>88.1</v>
      </c>
      <c r="K117" s="183"/>
    </row>
    <row r="118" spans="1:11" ht="12.75">
      <c r="A118" s="156">
        <v>645</v>
      </c>
      <c r="B118" s="39"/>
      <c r="C118" s="30" t="s">
        <v>278</v>
      </c>
      <c r="D118" s="127">
        <v>12664536</v>
      </c>
      <c r="E118" s="127">
        <v>23439545</v>
      </c>
      <c r="F118" s="157">
        <v>-3.2</v>
      </c>
      <c r="G118" s="121"/>
      <c r="H118" s="127">
        <v>59992520</v>
      </c>
      <c r="I118" s="127">
        <v>110262008</v>
      </c>
      <c r="J118" s="157">
        <v>2.2</v>
      </c>
      <c r="K118" s="183"/>
    </row>
    <row r="119" spans="1:11" ht="12.75">
      <c r="A119" s="156">
        <v>646</v>
      </c>
      <c r="B119" s="39"/>
      <c r="C119" s="30" t="s">
        <v>279</v>
      </c>
      <c r="D119" s="127">
        <v>2531694</v>
      </c>
      <c r="E119" s="127">
        <v>12269423</v>
      </c>
      <c r="F119" s="157">
        <v>-11.6</v>
      </c>
      <c r="G119" s="121"/>
      <c r="H119" s="127">
        <v>13214973</v>
      </c>
      <c r="I119" s="127">
        <v>67151359</v>
      </c>
      <c r="J119" s="157">
        <v>12.6</v>
      </c>
      <c r="K119" s="183"/>
    </row>
    <row r="120" spans="1:11" ht="12.75">
      <c r="A120" s="156">
        <v>647</v>
      </c>
      <c r="B120" s="39"/>
      <c r="C120" s="30" t="s">
        <v>280</v>
      </c>
      <c r="D120" s="127">
        <v>1015</v>
      </c>
      <c r="E120" s="127">
        <v>14334</v>
      </c>
      <c r="F120" s="157">
        <v>-96.6</v>
      </c>
      <c r="G120" s="121"/>
      <c r="H120" s="127">
        <v>21968</v>
      </c>
      <c r="I120" s="127">
        <v>301159</v>
      </c>
      <c r="J120" s="157">
        <v>-65.6</v>
      </c>
      <c r="K120" s="183"/>
    </row>
    <row r="121" spans="1:11" ht="12.75">
      <c r="A121" s="156">
        <v>648</v>
      </c>
      <c r="B121" s="39"/>
      <c r="C121" s="30" t="s">
        <v>281</v>
      </c>
      <c r="D121" s="127">
        <v>25500</v>
      </c>
      <c r="E121" s="127">
        <v>43438</v>
      </c>
      <c r="F121" s="272">
        <v>-6</v>
      </c>
      <c r="G121" s="121"/>
      <c r="H121" s="127">
        <v>669493</v>
      </c>
      <c r="I121" s="127">
        <v>1118316</v>
      </c>
      <c r="J121" s="157">
        <v>-12.5</v>
      </c>
      <c r="K121" s="183"/>
    </row>
    <row r="122" spans="1:11" ht="12.75">
      <c r="A122" s="156">
        <v>649</v>
      </c>
      <c r="B122" s="39"/>
      <c r="C122" s="30" t="s">
        <v>282</v>
      </c>
      <c r="D122" s="127" t="s">
        <v>109</v>
      </c>
      <c r="E122" s="127" t="s">
        <v>109</v>
      </c>
      <c r="F122" s="157">
        <v>-100</v>
      </c>
      <c r="G122" s="121"/>
      <c r="H122" s="127">
        <v>29001</v>
      </c>
      <c r="I122" s="127">
        <v>600664</v>
      </c>
      <c r="J122" s="157">
        <v>-71.4</v>
      </c>
      <c r="K122" s="183"/>
    </row>
    <row r="123" spans="1:11" ht="12.75">
      <c r="A123" s="156">
        <v>650</v>
      </c>
      <c r="B123" s="39"/>
      <c r="C123" s="30" t="s">
        <v>283</v>
      </c>
      <c r="D123" s="127">
        <v>453221</v>
      </c>
      <c r="E123" s="127">
        <v>774677</v>
      </c>
      <c r="F123" s="157">
        <v>45.8</v>
      </c>
      <c r="G123" s="121"/>
      <c r="H123" s="127">
        <v>1867648</v>
      </c>
      <c r="I123" s="127">
        <v>3267807</v>
      </c>
      <c r="J123" s="157">
        <v>11.9</v>
      </c>
      <c r="K123" s="183"/>
    </row>
    <row r="124" spans="1:11" ht="12.75">
      <c r="A124" s="156">
        <v>656</v>
      </c>
      <c r="B124" s="39"/>
      <c r="C124" s="30" t="s">
        <v>284</v>
      </c>
      <c r="D124" s="127" t="s">
        <v>109</v>
      </c>
      <c r="E124" s="127">
        <v>17150</v>
      </c>
      <c r="F124" s="157">
        <v>40</v>
      </c>
      <c r="G124" s="121"/>
      <c r="H124" s="127">
        <v>100</v>
      </c>
      <c r="I124" s="127">
        <v>237245</v>
      </c>
      <c r="J124" s="157">
        <v>12.4</v>
      </c>
      <c r="K124" s="183"/>
    </row>
    <row r="125" spans="1:11" ht="12.75">
      <c r="A125" s="156">
        <v>659</v>
      </c>
      <c r="B125" s="39"/>
      <c r="C125" s="30" t="s">
        <v>285</v>
      </c>
      <c r="D125" s="127">
        <v>46966</v>
      </c>
      <c r="E125" s="127">
        <v>2304164</v>
      </c>
      <c r="F125" s="157">
        <v>-41.1</v>
      </c>
      <c r="G125" s="121"/>
      <c r="H125" s="127">
        <v>317012</v>
      </c>
      <c r="I125" s="127">
        <v>15654547</v>
      </c>
      <c r="J125" s="157">
        <v>-25.8</v>
      </c>
      <c r="K125" s="183"/>
    </row>
    <row r="126" spans="1:11" ht="12.75">
      <c r="A126" s="156">
        <v>661</v>
      </c>
      <c r="B126" s="39"/>
      <c r="C126" s="30" t="s">
        <v>519</v>
      </c>
      <c r="D126" s="127">
        <v>976135</v>
      </c>
      <c r="E126" s="127">
        <v>1028712</v>
      </c>
      <c r="F126" s="157">
        <v>-24.3</v>
      </c>
      <c r="G126" s="121"/>
      <c r="H126" s="127">
        <v>4661809</v>
      </c>
      <c r="I126" s="127">
        <v>4878454</v>
      </c>
      <c r="J126" s="157">
        <v>-7.2</v>
      </c>
      <c r="K126" s="183"/>
    </row>
    <row r="127" spans="1:11" ht="12.75">
      <c r="A127" s="156">
        <v>665</v>
      </c>
      <c r="B127" s="39"/>
      <c r="C127" s="30" t="s">
        <v>928</v>
      </c>
      <c r="D127" s="127">
        <v>8357682</v>
      </c>
      <c r="E127" s="127">
        <v>2424837</v>
      </c>
      <c r="F127" s="157">
        <v>-21.2</v>
      </c>
      <c r="G127" s="121"/>
      <c r="H127" s="127">
        <v>32001071</v>
      </c>
      <c r="I127" s="127">
        <v>11590151</v>
      </c>
      <c r="J127" s="157">
        <v>-20.9</v>
      </c>
      <c r="K127" s="183"/>
    </row>
    <row r="128" spans="1:11" ht="12.75">
      <c r="A128" s="156">
        <v>667</v>
      </c>
      <c r="B128" s="39"/>
      <c r="C128" s="30" t="s">
        <v>927</v>
      </c>
      <c r="D128" s="127">
        <v>730904</v>
      </c>
      <c r="E128" s="127">
        <v>381148</v>
      </c>
      <c r="F128" s="272">
        <v>79.5</v>
      </c>
      <c r="G128" s="121"/>
      <c r="H128" s="127">
        <v>3041916</v>
      </c>
      <c r="I128" s="127">
        <v>1646804</v>
      </c>
      <c r="J128" s="157">
        <v>-24.3</v>
      </c>
      <c r="K128" s="183"/>
    </row>
    <row r="129" spans="1:11" ht="12.75">
      <c r="A129" s="156">
        <v>669</v>
      </c>
      <c r="B129" s="39"/>
      <c r="C129" s="30" t="s">
        <v>549</v>
      </c>
      <c r="D129" s="125">
        <v>3303922</v>
      </c>
      <c r="E129" s="125">
        <v>3174531</v>
      </c>
      <c r="F129" s="157">
        <v>0.8</v>
      </c>
      <c r="G129" s="121"/>
      <c r="H129" s="127">
        <v>16710901</v>
      </c>
      <c r="I129" s="127">
        <v>15471909</v>
      </c>
      <c r="J129" s="157">
        <v>-10.2</v>
      </c>
      <c r="K129" s="183"/>
    </row>
    <row r="130" spans="1:11" ht="12.75">
      <c r="A130" s="156">
        <v>671</v>
      </c>
      <c r="B130" s="39"/>
      <c r="C130" s="30" t="s">
        <v>286</v>
      </c>
      <c r="D130" s="127" t="s">
        <v>109</v>
      </c>
      <c r="E130" s="127" t="s">
        <v>109</v>
      </c>
      <c r="F130" s="157" t="s">
        <v>109</v>
      </c>
      <c r="G130" s="121"/>
      <c r="H130" s="127">
        <v>544</v>
      </c>
      <c r="I130" s="127">
        <v>775</v>
      </c>
      <c r="J130" s="272" t="s">
        <v>747</v>
      </c>
      <c r="K130" s="183"/>
    </row>
    <row r="131" spans="1:11" ht="12.75">
      <c r="A131" s="156">
        <v>673</v>
      </c>
      <c r="B131" s="39"/>
      <c r="C131" s="30" t="s">
        <v>518</v>
      </c>
      <c r="D131" s="127">
        <v>13040707</v>
      </c>
      <c r="E131" s="127">
        <v>3545412</v>
      </c>
      <c r="F131" s="157">
        <v>-21</v>
      </c>
      <c r="G131" s="121"/>
      <c r="H131" s="127">
        <v>68942486</v>
      </c>
      <c r="I131" s="127">
        <v>18929714</v>
      </c>
      <c r="J131" s="157">
        <v>-3.4</v>
      </c>
      <c r="K131" s="183"/>
    </row>
    <row r="132" spans="1:11" ht="12.75">
      <c r="A132" s="156">
        <v>679</v>
      </c>
      <c r="B132" s="39"/>
      <c r="C132" s="30" t="s">
        <v>287</v>
      </c>
      <c r="D132" s="127">
        <v>11361851</v>
      </c>
      <c r="E132" s="127">
        <v>7793824</v>
      </c>
      <c r="F132" s="157">
        <v>-25.6</v>
      </c>
      <c r="G132" s="121"/>
      <c r="H132" s="127">
        <v>49802076</v>
      </c>
      <c r="I132" s="127">
        <v>35480034</v>
      </c>
      <c r="J132" s="157">
        <v>-7.9</v>
      </c>
      <c r="K132" s="183"/>
    </row>
    <row r="133" spans="1:11" ht="12.75">
      <c r="A133" s="156">
        <v>683</v>
      </c>
      <c r="B133" s="39"/>
      <c r="C133" s="30" t="s">
        <v>517</v>
      </c>
      <c r="D133" s="127" t="s">
        <v>109</v>
      </c>
      <c r="E133" s="127">
        <v>14268</v>
      </c>
      <c r="F133" s="272">
        <v>835.6</v>
      </c>
      <c r="G133" s="121"/>
      <c r="H133" s="127">
        <v>3</v>
      </c>
      <c r="I133" s="127">
        <v>54799</v>
      </c>
      <c r="J133" s="157">
        <v>-57.7</v>
      </c>
      <c r="K133" s="183"/>
    </row>
    <row r="134" spans="1:11" ht="12.75">
      <c r="A134" s="156">
        <v>690</v>
      </c>
      <c r="B134" s="39"/>
      <c r="C134" s="30" t="s">
        <v>288</v>
      </c>
      <c r="D134" s="127">
        <v>360032</v>
      </c>
      <c r="E134" s="127">
        <v>1114306</v>
      </c>
      <c r="F134" s="157">
        <v>-4.6</v>
      </c>
      <c r="G134" s="121"/>
      <c r="H134" s="127">
        <v>1238196</v>
      </c>
      <c r="I134" s="127">
        <v>4812390</v>
      </c>
      <c r="J134" s="157">
        <v>-25.6</v>
      </c>
      <c r="K134" s="183"/>
    </row>
    <row r="135" spans="1:11" ht="12.75">
      <c r="A135" s="25"/>
      <c r="B135" s="25"/>
      <c r="C135" s="1"/>
      <c r="D135" s="127"/>
      <c r="E135" s="127"/>
      <c r="H135" s="4"/>
      <c r="I135" s="4"/>
      <c r="J135" s="27"/>
      <c r="K135" s="1"/>
    </row>
    <row r="136" spans="1:11" ht="12.75">
      <c r="A136" s="25"/>
      <c r="B136" s="25"/>
      <c r="C136" s="1"/>
      <c r="D136" s="127"/>
      <c r="E136" s="127"/>
      <c r="H136" s="4"/>
      <c r="I136" s="4"/>
      <c r="J136" s="27"/>
      <c r="K136" s="1"/>
    </row>
    <row r="137" spans="1:11" ht="16.5">
      <c r="A137" s="556" t="s">
        <v>70</v>
      </c>
      <c r="B137" s="556"/>
      <c r="C137" s="556"/>
      <c r="D137" s="556"/>
      <c r="E137" s="556"/>
      <c r="F137" s="556"/>
      <c r="G137" s="556"/>
      <c r="H137" s="556"/>
      <c r="I137" s="556"/>
      <c r="J137" s="556"/>
      <c r="K137" s="545"/>
    </row>
    <row r="138" spans="3:10" ht="12.75">
      <c r="C138" s="1"/>
      <c r="D138" s="10"/>
      <c r="E138" s="10"/>
      <c r="F138" s="123"/>
      <c r="G138" s="123"/>
      <c r="H138" s="15"/>
      <c r="I138" s="15"/>
      <c r="J138" s="15"/>
    </row>
    <row r="139" spans="1:11" ht="18" customHeight="1">
      <c r="A139" s="557" t="s">
        <v>1159</v>
      </c>
      <c r="B139" s="551" t="s">
        <v>763</v>
      </c>
      <c r="C139" s="552"/>
      <c r="D139" s="561" t="s">
        <v>1190</v>
      </c>
      <c r="E139" s="562"/>
      <c r="F139" s="562"/>
      <c r="G139" s="563"/>
      <c r="H139" s="500" t="s">
        <v>1214</v>
      </c>
      <c r="I139" s="549"/>
      <c r="J139" s="549"/>
      <c r="K139" s="550"/>
    </row>
    <row r="140" spans="1:11" ht="16.5" customHeight="1">
      <c r="A140" s="558"/>
      <c r="B140" s="541"/>
      <c r="C140" s="449"/>
      <c r="D140" s="62" t="s">
        <v>485</v>
      </c>
      <c r="E140" s="546" t="s">
        <v>486</v>
      </c>
      <c r="F140" s="547"/>
      <c r="G140" s="548"/>
      <c r="H140" s="153" t="s">
        <v>485</v>
      </c>
      <c r="I140" s="543" t="s">
        <v>486</v>
      </c>
      <c r="J140" s="544"/>
      <c r="K140" s="545"/>
    </row>
    <row r="141" spans="1:11" ht="15" customHeight="1">
      <c r="A141" s="558"/>
      <c r="B141" s="541"/>
      <c r="C141" s="449"/>
      <c r="D141" s="541" t="s">
        <v>114</v>
      </c>
      <c r="E141" s="553" t="s">
        <v>110</v>
      </c>
      <c r="F141" s="570" t="s">
        <v>1215</v>
      </c>
      <c r="G141" s="571"/>
      <c r="H141" s="538" t="s">
        <v>114</v>
      </c>
      <c r="I141" s="538" t="s">
        <v>110</v>
      </c>
      <c r="J141" s="564" t="s">
        <v>1251</v>
      </c>
      <c r="K141" s="565"/>
    </row>
    <row r="142" spans="1:11" ht="12.75">
      <c r="A142" s="558"/>
      <c r="B142" s="541"/>
      <c r="C142" s="449"/>
      <c r="D142" s="541"/>
      <c r="E142" s="554"/>
      <c r="F142" s="566"/>
      <c r="G142" s="464"/>
      <c r="H142" s="539"/>
      <c r="I142" s="539"/>
      <c r="J142" s="566"/>
      <c r="K142" s="567"/>
    </row>
    <row r="143" spans="1:11" ht="18.75" customHeight="1">
      <c r="A143" s="558"/>
      <c r="B143" s="541"/>
      <c r="C143" s="449"/>
      <c r="D143" s="541"/>
      <c r="E143" s="554"/>
      <c r="F143" s="566"/>
      <c r="G143" s="464"/>
      <c r="H143" s="539"/>
      <c r="I143" s="539"/>
      <c r="J143" s="566"/>
      <c r="K143" s="567"/>
    </row>
    <row r="144" spans="1:11" ht="20.25" customHeight="1">
      <c r="A144" s="559"/>
      <c r="B144" s="542"/>
      <c r="C144" s="450"/>
      <c r="D144" s="542"/>
      <c r="E144" s="555"/>
      <c r="F144" s="568"/>
      <c r="G144" s="467"/>
      <c r="H144" s="540"/>
      <c r="I144" s="540"/>
      <c r="J144" s="568"/>
      <c r="K144" s="569"/>
    </row>
    <row r="145" spans="1:11" ht="12.75">
      <c r="A145" s="114"/>
      <c r="B145" s="113"/>
      <c r="C145" s="29"/>
      <c r="D145" s="4"/>
      <c r="E145" s="4"/>
      <c r="H145" s="16"/>
      <c r="I145" s="16"/>
      <c r="J145" s="16"/>
      <c r="K145" s="1"/>
    </row>
    <row r="146" spans="1:11" s="17" customFormat="1" ht="12.75">
      <c r="A146" s="118" t="s">
        <v>289</v>
      </c>
      <c r="B146" s="66" t="s">
        <v>205</v>
      </c>
      <c r="C146" s="50"/>
      <c r="D146" s="124">
        <v>397412984</v>
      </c>
      <c r="E146" s="124">
        <v>1374040587</v>
      </c>
      <c r="F146" s="154">
        <v>-7.1</v>
      </c>
      <c r="G146" s="122"/>
      <c r="H146" s="124">
        <v>1748360503</v>
      </c>
      <c r="I146" s="124">
        <v>5993615216</v>
      </c>
      <c r="J146" s="154">
        <v>-0.7</v>
      </c>
      <c r="K146" s="182"/>
    </row>
    <row r="147" spans="1:11" s="17" customFormat="1" ht="24" customHeight="1">
      <c r="A147" s="155">
        <v>7</v>
      </c>
      <c r="B147" s="66" t="s">
        <v>290</v>
      </c>
      <c r="C147" s="50"/>
      <c r="D147" s="124">
        <v>200189415</v>
      </c>
      <c r="E147" s="124">
        <v>251145470</v>
      </c>
      <c r="F147" s="154">
        <v>-20.7</v>
      </c>
      <c r="G147" s="122"/>
      <c r="H147" s="124">
        <v>907965955</v>
      </c>
      <c r="I147" s="124">
        <v>1197114493</v>
      </c>
      <c r="J147" s="154">
        <v>-13.9</v>
      </c>
      <c r="K147" s="182"/>
    </row>
    <row r="148" spans="1:11" ht="24" customHeight="1">
      <c r="A148" s="156">
        <v>701</v>
      </c>
      <c r="B148" s="39"/>
      <c r="C148" s="30" t="s">
        <v>901</v>
      </c>
      <c r="D148" s="127">
        <v>331670</v>
      </c>
      <c r="E148" s="127">
        <v>1804470</v>
      </c>
      <c r="F148" s="157">
        <v>-51.5</v>
      </c>
      <c r="G148" s="121"/>
      <c r="H148" s="127">
        <v>2752897</v>
      </c>
      <c r="I148" s="127">
        <v>13900089</v>
      </c>
      <c r="J148" s="157">
        <v>-28</v>
      </c>
      <c r="K148" s="183"/>
    </row>
    <row r="149" spans="1:11" ht="12.75">
      <c r="A149" s="156">
        <v>702</v>
      </c>
      <c r="B149" s="39"/>
      <c r="C149" s="30" t="s">
        <v>902</v>
      </c>
      <c r="D149" s="127">
        <v>248294</v>
      </c>
      <c r="E149" s="127">
        <v>1350051</v>
      </c>
      <c r="F149" s="157">
        <v>-25.5</v>
      </c>
      <c r="G149" s="121"/>
      <c r="H149" s="127">
        <v>1390214</v>
      </c>
      <c r="I149" s="127">
        <v>6725426</v>
      </c>
      <c r="J149" s="157">
        <v>-17.1</v>
      </c>
      <c r="K149" s="183"/>
    </row>
    <row r="150" spans="1:11" ht="12.75">
      <c r="A150" s="156">
        <v>703</v>
      </c>
      <c r="B150" s="39"/>
      <c r="C150" s="30" t="s">
        <v>903</v>
      </c>
      <c r="D150" s="127">
        <v>1228</v>
      </c>
      <c r="E150" s="127">
        <v>42535</v>
      </c>
      <c r="F150" s="157">
        <v>-60.3</v>
      </c>
      <c r="G150" s="121"/>
      <c r="H150" s="127">
        <v>4773</v>
      </c>
      <c r="I150" s="127">
        <v>171186</v>
      </c>
      <c r="J150" s="157">
        <v>-42</v>
      </c>
      <c r="K150" s="183"/>
    </row>
    <row r="151" spans="1:11" ht="12.75">
      <c r="A151" s="156">
        <v>704</v>
      </c>
      <c r="B151" s="39"/>
      <c r="C151" s="30" t="s">
        <v>904</v>
      </c>
      <c r="D151" s="127">
        <v>9191</v>
      </c>
      <c r="E151" s="127">
        <v>146661</v>
      </c>
      <c r="F151" s="157">
        <v>-42.2</v>
      </c>
      <c r="G151" s="121"/>
      <c r="H151" s="127">
        <v>90979</v>
      </c>
      <c r="I151" s="127">
        <v>814776</v>
      </c>
      <c r="J151" s="157">
        <v>-19.7</v>
      </c>
      <c r="K151" s="183"/>
    </row>
    <row r="152" spans="1:11" ht="12.75">
      <c r="A152" s="156">
        <v>705</v>
      </c>
      <c r="B152" s="39"/>
      <c r="C152" s="30" t="s">
        <v>942</v>
      </c>
      <c r="D152" s="127">
        <v>18931</v>
      </c>
      <c r="E152" s="127">
        <v>563247</v>
      </c>
      <c r="F152" s="157">
        <v>53.4</v>
      </c>
      <c r="G152" s="121"/>
      <c r="H152" s="127">
        <v>55417</v>
      </c>
      <c r="I152" s="127">
        <v>1775246</v>
      </c>
      <c r="J152" s="157">
        <v>-12</v>
      </c>
      <c r="K152" s="183"/>
    </row>
    <row r="153" spans="1:11" ht="12.75">
      <c r="A153" s="156">
        <v>706</v>
      </c>
      <c r="B153" s="39"/>
      <c r="C153" s="30" t="s">
        <v>291</v>
      </c>
      <c r="D153" s="127">
        <v>48995</v>
      </c>
      <c r="E153" s="127">
        <v>1626027</v>
      </c>
      <c r="F153" s="157">
        <v>-32.3</v>
      </c>
      <c r="G153" s="121"/>
      <c r="H153" s="127">
        <v>246426</v>
      </c>
      <c r="I153" s="127">
        <v>7806777</v>
      </c>
      <c r="J153" s="157">
        <v>-18.4</v>
      </c>
      <c r="K153" s="183"/>
    </row>
    <row r="154" spans="1:11" ht="12.75">
      <c r="A154" s="156">
        <v>707</v>
      </c>
      <c r="B154" s="39"/>
      <c r="C154" s="30" t="s">
        <v>926</v>
      </c>
      <c r="D154" s="127">
        <v>26130</v>
      </c>
      <c r="E154" s="127">
        <v>560963</v>
      </c>
      <c r="F154" s="272">
        <v>-48.3</v>
      </c>
      <c r="G154" s="121"/>
      <c r="H154" s="127">
        <v>165128</v>
      </c>
      <c r="I154" s="127">
        <v>4146709</v>
      </c>
      <c r="J154" s="157">
        <v>60.8</v>
      </c>
      <c r="K154" s="183"/>
    </row>
    <row r="155" spans="1:11" ht="12.75">
      <c r="A155" s="156">
        <v>708</v>
      </c>
      <c r="B155" s="39"/>
      <c r="C155" s="30" t="s">
        <v>293</v>
      </c>
      <c r="D155" s="127">
        <v>47554164</v>
      </c>
      <c r="E155" s="127">
        <v>46457191</v>
      </c>
      <c r="F155" s="157">
        <v>-1.1</v>
      </c>
      <c r="G155" s="121"/>
      <c r="H155" s="127">
        <v>188719579</v>
      </c>
      <c r="I155" s="127">
        <v>187073907</v>
      </c>
      <c r="J155" s="157">
        <v>-4.5</v>
      </c>
      <c r="K155" s="183"/>
    </row>
    <row r="156" spans="1:11" ht="12.75">
      <c r="A156" s="156">
        <v>709</v>
      </c>
      <c r="B156" s="39"/>
      <c r="C156" s="30" t="s">
        <v>294</v>
      </c>
      <c r="D156" s="125">
        <v>12335115</v>
      </c>
      <c r="E156" s="125">
        <v>5160310</v>
      </c>
      <c r="F156" s="157">
        <v>-9.6</v>
      </c>
      <c r="G156" s="121"/>
      <c r="H156" s="127">
        <v>52295218</v>
      </c>
      <c r="I156" s="127">
        <v>21382924</v>
      </c>
      <c r="J156" s="157">
        <v>13.9</v>
      </c>
      <c r="K156" s="183"/>
    </row>
    <row r="157" spans="1:11" ht="12.75">
      <c r="A157" s="156">
        <v>711</v>
      </c>
      <c r="B157" s="39"/>
      <c r="C157" s="30" t="s">
        <v>295</v>
      </c>
      <c r="D157" s="127">
        <v>12855040</v>
      </c>
      <c r="E157" s="127">
        <v>7681959</v>
      </c>
      <c r="F157" s="157">
        <v>-20.9</v>
      </c>
      <c r="G157" s="121"/>
      <c r="H157" s="127">
        <v>56814936</v>
      </c>
      <c r="I157" s="127">
        <v>32312076</v>
      </c>
      <c r="J157" s="157">
        <v>-5.6</v>
      </c>
      <c r="K157" s="183"/>
    </row>
    <row r="158" spans="1:11" ht="12.75">
      <c r="A158" s="156">
        <v>732</v>
      </c>
      <c r="B158" s="39"/>
      <c r="C158" s="30" t="s">
        <v>297</v>
      </c>
      <c r="D158" s="127">
        <v>42208433</v>
      </c>
      <c r="E158" s="127">
        <v>66053052</v>
      </c>
      <c r="F158" s="157">
        <v>0.2</v>
      </c>
      <c r="G158" s="121"/>
      <c r="H158" s="127">
        <v>194471035</v>
      </c>
      <c r="I158" s="127">
        <v>290653111</v>
      </c>
      <c r="J158" s="157">
        <v>5.7</v>
      </c>
      <c r="K158" s="183"/>
    </row>
    <row r="159" spans="1:11" ht="12.75">
      <c r="A159" s="156">
        <v>734</v>
      </c>
      <c r="B159" s="39"/>
      <c r="C159" s="30" t="s">
        <v>300</v>
      </c>
      <c r="D159" s="127">
        <v>1192678</v>
      </c>
      <c r="E159" s="127">
        <v>4598988</v>
      </c>
      <c r="F159" s="157">
        <v>-36.9</v>
      </c>
      <c r="G159" s="121"/>
      <c r="H159" s="127">
        <v>6284411</v>
      </c>
      <c r="I159" s="127">
        <v>29147488</v>
      </c>
      <c r="J159" s="157">
        <v>-37.9</v>
      </c>
      <c r="K159" s="183"/>
    </row>
    <row r="160" spans="1:11" ht="12.75">
      <c r="A160" s="156">
        <v>736</v>
      </c>
      <c r="B160" s="39"/>
      <c r="C160" s="30" t="s">
        <v>301</v>
      </c>
      <c r="D160" s="127">
        <v>2081857</v>
      </c>
      <c r="E160" s="127">
        <v>3858879</v>
      </c>
      <c r="F160" s="157">
        <v>11.2</v>
      </c>
      <c r="G160" s="121"/>
      <c r="H160" s="127">
        <v>8984220</v>
      </c>
      <c r="I160" s="127">
        <v>16658207</v>
      </c>
      <c r="J160" s="157">
        <v>14.9</v>
      </c>
      <c r="K160" s="183"/>
    </row>
    <row r="161" spans="1:11" ht="12.75">
      <c r="A161" s="156">
        <v>738</v>
      </c>
      <c r="B161" s="39"/>
      <c r="C161" s="30" t="s">
        <v>516</v>
      </c>
      <c r="D161" s="127">
        <v>212547</v>
      </c>
      <c r="E161" s="127">
        <v>509600</v>
      </c>
      <c r="F161" s="157">
        <v>-15.5</v>
      </c>
      <c r="G161" s="121"/>
      <c r="H161" s="127">
        <v>721976</v>
      </c>
      <c r="I161" s="127">
        <v>1939599</v>
      </c>
      <c r="J161" s="157">
        <v>-32.1</v>
      </c>
      <c r="K161" s="183"/>
    </row>
    <row r="162" spans="1:11" ht="12.75">
      <c r="A162" s="156">
        <v>740</v>
      </c>
      <c r="B162" s="39"/>
      <c r="C162" s="30" t="s">
        <v>302</v>
      </c>
      <c r="D162" s="127">
        <v>193721</v>
      </c>
      <c r="E162" s="127">
        <v>3150521</v>
      </c>
      <c r="F162" s="157">
        <v>49.6</v>
      </c>
      <c r="G162" s="121"/>
      <c r="H162" s="127">
        <v>852038</v>
      </c>
      <c r="I162" s="127">
        <v>10517608</v>
      </c>
      <c r="J162" s="157">
        <v>-2.9</v>
      </c>
      <c r="K162" s="183"/>
    </row>
    <row r="163" spans="1:11" ht="12.75">
      <c r="A163" s="156">
        <v>749</v>
      </c>
      <c r="B163" s="39"/>
      <c r="C163" s="30" t="s">
        <v>303</v>
      </c>
      <c r="D163" s="127">
        <v>13511113</v>
      </c>
      <c r="E163" s="127">
        <v>30218168</v>
      </c>
      <c r="F163" s="157">
        <v>-57.9</v>
      </c>
      <c r="G163" s="121"/>
      <c r="H163" s="127">
        <v>59409951</v>
      </c>
      <c r="I163" s="127">
        <v>191475302</v>
      </c>
      <c r="J163" s="157">
        <v>-45.4</v>
      </c>
      <c r="K163" s="183"/>
    </row>
    <row r="164" spans="1:11" ht="12.75">
      <c r="A164" s="156">
        <v>751</v>
      </c>
      <c r="B164" s="39"/>
      <c r="C164" s="30" t="s">
        <v>304</v>
      </c>
      <c r="D164" s="127">
        <v>6685636</v>
      </c>
      <c r="E164" s="127">
        <v>12207578</v>
      </c>
      <c r="F164" s="157">
        <v>-7.5</v>
      </c>
      <c r="G164" s="121"/>
      <c r="H164" s="127">
        <v>29760830</v>
      </c>
      <c r="I164" s="127">
        <v>55730828</v>
      </c>
      <c r="J164" s="157">
        <v>16.6</v>
      </c>
      <c r="K164" s="183"/>
    </row>
    <row r="165" spans="1:11" ht="12.75">
      <c r="A165" s="156">
        <v>753</v>
      </c>
      <c r="B165" s="39"/>
      <c r="C165" s="30" t="s">
        <v>515</v>
      </c>
      <c r="D165" s="127">
        <v>7494800</v>
      </c>
      <c r="E165" s="127">
        <v>6070835</v>
      </c>
      <c r="F165" s="157">
        <v>-30.4</v>
      </c>
      <c r="G165" s="121"/>
      <c r="H165" s="127">
        <v>36946202</v>
      </c>
      <c r="I165" s="127">
        <v>31537910</v>
      </c>
      <c r="J165" s="157">
        <v>9.1</v>
      </c>
      <c r="K165" s="183"/>
    </row>
    <row r="166" spans="1:11" ht="12.75">
      <c r="A166" s="156">
        <v>755</v>
      </c>
      <c r="B166" s="39"/>
      <c r="C166" s="30" t="s">
        <v>305</v>
      </c>
      <c r="D166" s="125">
        <v>41687843</v>
      </c>
      <c r="E166" s="125">
        <v>32544712</v>
      </c>
      <c r="F166" s="157">
        <v>-26.2</v>
      </c>
      <c r="G166" s="121"/>
      <c r="H166" s="127">
        <v>217521728</v>
      </c>
      <c r="I166" s="127">
        <v>170177764</v>
      </c>
      <c r="J166" s="157">
        <v>-11.2</v>
      </c>
      <c r="K166" s="183"/>
    </row>
    <row r="167" spans="1:11" ht="12.75">
      <c r="A167" s="156">
        <v>757</v>
      </c>
      <c r="B167" s="39"/>
      <c r="C167" s="30" t="s">
        <v>306</v>
      </c>
      <c r="D167" s="127">
        <v>5854907</v>
      </c>
      <c r="E167" s="127">
        <v>5744987</v>
      </c>
      <c r="F167" s="157">
        <v>-27.4</v>
      </c>
      <c r="G167" s="121"/>
      <c r="H167" s="127">
        <v>24589021</v>
      </c>
      <c r="I167" s="127">
        <v>27987981</v>
      </c>
      <c r="J167" s="157">
        <v>-39.3</v>
      </c>
      <c r="K167" s="183"/>
    </row>
    <row r="168" spans="1:11" ht="12.75">
      <c r="A168" s="156">
        <v>759</v>
      </c>
      <c r="B168" s="39"/>
      <c r="C168" s="30" t="s">
        <v>307</v>
      </c>
      <c r="D168" s="125">
        <v>231120</v>
      </c>
      <c r="E168" s="125">
        <v>548734</v>
      </c>
      <c r="F168" s="157">
        <v>169.8</v>
      </c>
      <c r="G168" s="121"/>
      <c r="H168" s="127">
        <v>912724</v>
      </c>
      <c r="I168" s="127">
        <v>1961089</v>
      </c>
      <c r="J168" s="157">
        <v>127.5</v>
      </c>
      <c r="K168" s="183"/>
    </row>
    <row r="169" spans="1:11" ht="12.75">
      <c r="A169" s="156">
        <v>771</v>
      </c>
      <c r="B169" s="39"/>
      <c r="C169" s="30" t="s">
        <v>308</v>
      </c>
      <c r="D169" s="127">
        <v>231672</v>
      </c>
      <c r="E169" s="127">
        <v>1974247</v>
      </c>
      <c r="F169" s="157">
        <v>-24.8</v>
      </c>
      <c r="G169" s="121"/>
      <c r="H169" s="127">
        <v>1271727</v>
      </c>
      <c r="I169" s="127">
        <v>10195674</v>
      </c>
      <c r="J169" s="157">
        <v>-18.3</v>
      </c>
      <c r="K169" s="183"/>
    </row>
    <row r="170" spans="1:11" ht="12.75">
      <c r="A170" s="156">
        <v>772</v>
      </c>
      <c r="B170" s="39"/>
      <c r="C170" s="30" t="s">
        <v>309</v>
      </c>
      <c r="D170" s="127">
        <v>5000556</v>
      </c>
      <c r="E170" s="127">
        <v>15400470</v>
      </c>
      <c r="F170" s="157">
        <v>11.2</v>
      </c>
      <c r="G170" s="121"/>
      <c r="H170" s="127">
        <v>22953180</v>
      </c>
      <c r="I170" s="127">
        <v>70440842</v>
      </c>
      <c r="J170" s="157">
        <v>20.3</v>
      </c>
      <c r="K170" s="183"/>
    </row>
    <row r="171" spans="1:11" ht="12.75">
      <c r="A171" s="156">
        <v>779</v>
      </c>
      <c r="B171" s="39"/>
      <c r="C171" s="30" t="s">
        <v>312</v>
      </c>
      <c r="D171" s="127">
        <v>82044</v>
      </c>
      <c r="E171" s="127">
        <v>2033078</v>
      </c>
      <c r="F171" s="157">
        <v>1.9</v>
      </c>
      <c r="G171" s="121"/>
      <c r="H171" s="127">
        <v>468414</v>
      </c>
      <c r="I171" s="127">
        <v>9024211</v>
      </c>
      <c r="J171" s="157">
        <v>-16.3</v>
      </c>
      <c r="K171" s="183"/>
    </row>
    <row r="172" spans="1:11" ht="12.75">
      <c r="A172" s="156">
        <v>781</v>
      </c>
      <c r="B172" s="39"/>
      <c r="C172" s="30" t="s">
        <v>313</v>
      </c>
      <c r="D172" s="127">
        <v>459</v>
      </c>
      <c r="E172" s="127">
        <v>378149</v>
      </c>
      <c r="F172" s="157">
        <v>95.5</v>
      </c>
      <c r="G172" s="121"/>
      <c r="H172" s="127">
        <v>1819</v>
      </c>
      <c r="I172" s="127">
        <v>1884773</v>
      </c>
      <c r="J172" s="157">
        <v>96.3</v>
      </c>
      <c r="K172" s="183"/>
    </row>
    <row r="173" spans="1:11" ht="12.75">
      <c r="A173" s="156">
        <v>790</v>
      </c>
      <c r="B173" s="39"/>
      <c r="C173" s="30" t="s">
        <v>314</v>
      </c>
      <c r="D173" s="127">
        <v>91271</v>
      </c>
      <c r="E173" s="127">
        <v>460058</v>
      </c>
      <c r="F173" s="157">
        <v>5.6</v>
      </c>
      <c r="G173" s="121"/>
      <c r="H173" s="127">
        <v>281112</v>
      </c>
      <c r="I173" s="127">
        <v>1672990</v>
      </c>
      <c r="J173" s="157">
        <v>169</v>
      </c>
      <c r="K173" s="183"/>
    </row>
    <row r="174" spans="1:11" s="17" customFormat="1" ht="24" customHeight="1">
      <c r="A174" s="155">
        <v>8</v>
      </c>
      <c r="B174" s="66" t="s">
        <v>315</v>
      </c>
      <c r="C174" s="50"/>
      <c r="D174" s="124">
        <v>197223569</v>
      </c>
      <c r="E174" s="124">
        <v>1122895117</v>
      </c>
      <c r="F174" s="154">
        <v>-3.4</v>
      </c>
      <c r="G174" s="122"/>
      <c r="H174" s="124">
        <v>840394548</v>
      </c>
      <c r="I174" s="124">
        <v>4796500723</v>
      </c>
      <c r="J174" s="154">
        <v>3.3</v>
      </c>
      <c r="K174" s="182"/>
    </row>
    <row r="175" spans="1:11" ht="24" customHeight="1">
      <c r="A175" s="156">
        <v>801</v>
      </c>
      <c r="B175" s="39"/>
      <c r="C175" s="30" t="s">
        <v>943</v>
      </c>
      <c r="D175" s="127">
        <v>272136</v>
      </c>
      <c r="E175" s="127">
        <v>3823633</v>
      </c>
      <c r="F175" s="157">
        <v>48.7</v>
      </c>
      <c r="G175" s="121"/>
      <c r="H175" s="127">
        <v>803962</v>
      </c>
      <c r="I175" s="127">
        <v>13263816</v>
      </c>
      <c r="J175" s="157">
        <v>22.1</v>
      </c>
      <c r="K175" s="183"/>
    </row>
    <row r="176" spans="1:11" ht="12.75">
      <c r="A176" s="156">
        <v>802</v>
      </c>
      <c r="B176" s="39"/>
      <c r="C176" s="30" t="s">
        <v>905</v>
      </c>
      <c r="D176" s="127">
        <v>12480</v>
      </c>
      <c r="E176" s="127">
        <v>232592</v>
      </c>
      <c r="F176" s="157">
        <v>-19.6</v>
      </c>
      <c r="G176" s="121"/>
      <c r="H176" s="127">
        <v>38779</v>
      </c>
      <c r="I176" s="127">
        <v>1159330</v>
      </c>
      <c r="J176" s="157">
        <v>-8.9</v>
      </c>
      <c r="K176" s="183"/>
    </row>
    <row r="177" spans="1:11" ht="12.75">
      <c r="A177" s="156">
        <v>803</v>
      </c>
      <c r="B177" s="39"/>
      <c r="C177" s="30" t="s">
        <v>906</v>
      </c>
      <c r="D177" s="127">
        <v>233344</v>
      </c>
      <c r="E177" s="127">
        <v>3204320</v>
      </c>
      <c r="F177" s="157">
        <v>25.5</v>
      </c>
      <c r="G177" s="121"/>
      <c r="H177" s="127">
        <v>879935</v>
      </c>
      <c r="I177" s="127">
        <v>13353357</v>
      </c>
      <c r="J177" s="157">
        <v>-13</v>
      </c>
      <c r="K177" s="183"/>
    </row>
    <row r="178" spans="1:11" ht="12.75">
      <c r="A178" s="156">
        <v>804</v>
      </c>
      <c r="B178" s="39"/>
      <c r="C178" s="30" t="s">
        <v>907</v>
      </c>
      <c r="D178" s="127">
        <v>97032</v>
      </c>
      <c r="E178" s="127">
        <v>2613210</v>
      </c>
      <c r="F178" s="157">
        <v>-23.5</v>
      </c>
      <c r="G178" s="121"/>
      <c r="H178" s="127">
        <v>612948</v>
      </c>
      <c r="I178" s="127">
        <v>16736488</v>
      </c>
      <c r="J178" s="157">
        <v>-21.7</v>
      </c>
      <c r="K178" s="183"/>
    </row>
    <row r="179" spans="1:11" ht="12.75">
      <c r="A179" s="156">
        <v>805</v>
      </c>
      <c r="B179" s="39"/>
      <c r="C179" s="30" t="s">
        <v>908</v>
      </c>
      <c r="D179" s="127">
        <v>12082</v>
      </c>
      <c r="E179" s="127">
        <v>535957</v>
      </c>
      <c r="F179" s="272">
        <v>8.3</v>
      </c>
      <c r="G179" s="121"/>
      <c r="H179" s="127">
        <v>150179</v>
      </c>
      <c r="I179" s="127">
        <v>4994527</v>
      </c>
      <c r="J179" s="157">
        <v>37.8</v>
      </c>
      <c r="K179" s="183"/>
    </row>
    <row r="180" spans="1:11" ht="12.75">
      <c r="A180" s="156">
        <v>806</v>
      </c>
      <c r="B180" s="39"/>
      <c r="C180" s="30" t="s">
        <v>909</v>
      </c>
      <c r="D180" s="127">
        <v>98974</v>
      </c>
      <c r="E180" s="127">
        <v>2227291</v>
      </c>
      <c r="F180" s="157">
        <v>-16.3</v>
      </c>
      <c r="G180" s="121"/>
      <c r="H180" s="127">
        <v>664280</v>
      </c>
      <c r="I180" s="127">
        <v>15104452</v>
      </c>
      <c r="J180" s="157">
        <v>3.2</v>
      </c>
      <c r="K180" s="183"/>
    </row>
    <row r="181" spans="1:11" ht="12.75">
      <c r="A181" s="156">
        <v>807</v>
      </c>
      <c r="B181" s="39"/>
      <c r="C181" s="30" t="s">
        <v>316</v>
      </c>
      <c r="D181" s="127">
        <v>5472</v>
      </c>
      <c r="E181" s="127">
        <v>287520</v>
      </c>
      <c r="F181" s="157">
        <v>-59.2</v>
      </c>
      <c r="G181" s="121"/>
      <c r="H181" s="127">
        <v>118237</v>
      </c>
      <c r="I181" s="127">
        <v>3777398</v>
      </c>
      <c r="J181" s="157">
        <v>26</v>
      </c>
      <c r="K181" s="183"/>
    </row>
    <row r="182" spans="1:11" ht="12.75">
      <c r="A182" s="156">
        <v>808</v>
      </c>
      <c r="B182" s="39"/>
      <c r="C182" s="30" t="s">
        <v>317</v>
      </c>
      <c r="D182" s="127">
        <v>8227</v>
      </c>
      <c r="E182" s="127">
        <v>359786</v>
      </c>
      <c r="F182" s="157">
        <v>52.7</v>
      </c>
      <c r="G182" s="121"/>
      <c r="H182" s="127">
        <v>45391</v>
      </c>
      <c r="I182" s="127">
        <v>997099</v>
      </c>
      <c r="J182" s="157">
        <v>38.2</v>
      </c>
      <c r="K182" s="183"/>
    </row>
    <row r="183" spans="1:11" ht="12.75">
      <c r="A183" s="156">
        <v>809</v>
      </c>
      <c r="B183" s="39"/>
      <c r="C183" s="30" t="s">
        <v>318</v>
      </c>
      <c r="D183" s="127">
        <v>5940985</v>
      </c>
      <c r="E183" s="127">
        <v>29994690</v>
      </c>
      <c r="F183" s="157">
        <v>-13.1</v>
      </c>
      <c r="G183" s="121"/>
      <c r="H183" s="127">
        <v>25472079</v>
      </c>
      <c r="I183" s="127">
        <v>117047217</v>
      </c>
      <c r="J183" s="157">
        <v>-4.1</v>
      </c>
      <c r="K183" s="183"/>
    </row>
    <row r="184" spans="1:11" ht="12.75">
      <c r="A184" s="156">
        <v>810</v>
      </c>
      <c r="B184" s="39"/>
      <c r="C184" s="30" t="s">
        <v>319</v>
      </c>
      <c r="D184" s="127">
        <v>4711</v>
      </c>
      <c r="E184" s="127">
        <v>77173</v>
      </c>
      <c r="F184" s="157">
        <v>131.5</v>
      </c>
      <c r="G184" s="121"/>
      <c r="H184" s="127">
        <v>6597</v>
      </c>
      <c r="I184" s="127">
        <v>198180</v>
      </c>
      <c r="J184" s="157">
        <v>-25.8</v>
      </c>
      <c r="K184" s="183"/>
    </row>
    <row r="185" spans="1:11" ht="12.75">
      <c r="A185" s="156">
        <v>811</v>
      </c>
      <c r="B185" s="39"/>
      <c r="C185" s="30" t="s">
        <v>320</v>
      </c>
      <c r="D185" s="127">
        <v>184493</v>
      </c>
      <c r="E185" s="127">
        <v>3438348</v>
      </c>
      <c r="F185" s="157">
        <v>-1.4</v>
      </c>
      <c r="G185" s="121"/>
      <c r="H185" s="127">
        <v>1004744</v>
      </c>
      <c r="I185" s="127">
        <v>13704089</v>
      </c>
      <c r="J185" s="157">
        <v>-13.3</v>
      </c>
      <c r="K185" s="183"/>
    </row>
    <row r="186" spans="1:11" ht="12.75">
      <c r="A186" s="156">
        <v>812</v>
      </c>
      <c r="B186" s="39"/>
      <c r="C186" s="30" t="s">
        <v>944</v>
      </c>
      <c r="D186" s="127">
        <v>65558</v>
      </c>
      <c r="E186" s="127">
        <v>763728</v>
      </c>
      <c r="F186" s="157">
        <v>-19.6</v>
      </c>
      <c r="G186" s="121"/>
      <c r="H186" s="127">
        <v>211303</v>
      </c>
      <c r="I186" s="127">
        <v>3045167</v>
      </c>
      <c r="J186" s="157">
        <v>-14.3</v>
      </c>
      <c r="K186" s="183"/>
    </row>
    <row r="187" spans="1:11" ht="12.75">
      <c r="A187" s="156">
        <v>813</v>
      </c>
      <c r="B187" s="39"/>
      <c r="C187" s="30" t="s">
        <v>321</v>
      </c>
      <c r="D187" s="127">
        <v>11210504</v>
      </c>
      <c r="E187" s="127">
        <v>15859456</v>
      </c>
      <c r="F187" s="157">
        <v>16.7</v>
      </c>
      <c r="G187" s="121"/>
      <c r="H187" s="127">
        <v>45838312</v>
      </c>
      <c r="I187" s="127">
        <v>63760335</v>
      </c>
      <c r="J187" s="157">
        <v>-2.4</v>
      </c>
      <c r="K187" s="183"/>
    </row>
    <row r="188" spans="1:11" ht="12.75">
      <c r="A188" s="156">
        <v>814</v>
      </c>
      <c r="B188" s="39"/>
      <c r="C188" s="30" t="s">
        <v>322</v>
      </c>
      <c r="D188" s="127">
        <v>524906</v>
      </c>
      <c r="E188" s="127">
        <v>1379690</v>
      </c>
      <c r="F188" s="157">
        <v>-33.5</v>
      </c>
      <c r="G188" s="121"/>
      <c r="H188" s="127">
        <v>2506574</v>
      </c>
      <c r="I188" s="127">
        <v>6560686</v>
      </c>
      <c r="J188" s="157">
        <v>2.4</v>
      </c>
      <c r="K188" s="183"/>
    </row>
    <row r="189" spans="1:11" ht="12.75">
      <c r="A189" s="156">
        <v>815</v>
      </c>
      <c r="B189" s="39"/>
      <c r="C189" s="30" t="s">
        <v>514</v>
      </c>
      <c r="D189" s="127">
        <v>10851092</v>
      </c>
      <c r="E189" s="127">
        <v>11556594</v>
      </c>
      <c r="F189" s="157">
        <v>5.6</v>
      </c>
      <c r="G189" s="121"/>
      <c r="H189" s="127">
        <v>46317948</v>
      </c>
      <c r="I189" s="127">
        <v>41924793</v>
      </c>
      <c r="J189" s="157">
        <v>-6.1</v>
      </c>
      <c r="K189" s="183"/>
    </row>
    <row r="190" spans="1:11" ht="12.75">
      <c r="A190" s="156">
        <v>816</v>
      </c>
      <c r="B190" s="39"/>
      <c r="C190" s="30" t="s">
        <v>323</v>
      </c>
      <c r="D190" s="127">
        <v>4893355</v>
      </c>
      <c r="E190" s="127">
        <v>27672640</v>
      </c>
      <c r="F190" s="157">
        <v>-5</v>
      </c>
      <c r="G190" s="121"/>
      <c r="H190" s="127">
        <v>21213803</v>
      </c>
      <c r="I190" s="127">
        <v>118762980</v>
      </c>
      <c r="J190" s="157">
        <v>-2.8</v>
      </c>
      <c r="K190" s="183"/>
    </row>
    <row r="191" spans="1:11" ht="12.75">
      <c r="A191" s="156">
        <v>817</v>
      </c>
      <c r="B191" s="39"/>
      <c r="C191" s="30" t="s">
        <v>324</v>
      </c>
      <c r="D191" s="127">
        <v>742986</v>
      </c>
      <c r="E191" s="127">
        <v>853930</v>
      </c>
      <c r="F191" s="157">
        <v>-39</v>
      </c>
      <c r="G191" s="121"/>
      <c r="H191" s="127">
        <v>2932518</v>
      </c>
      <c r="I191" s="127">
        <v>3952325</v>
      </c>
      <c r="J191" s="157">
        <v>-44.4</v>
      </c>
      <c r="K191" s="183"/>
    </row>
    <row r="192" spans="1:11" ht="12.75">
      <c r="A192" s="156">
        <v>818</v>
      </c>
      <c r="B192" s="39"/>
      <c r="C192" s="30" t="s">
        <v>325</v>
      </c>
      <c r="D192" s="127">
        <v>2392365</v>
      </c>
      <c r="E192" s="127">
        <v>3506607</v>
      </c>
      <c r="F192" s="157">
        <v>-26.9</v>
      </c>
      <c r="G192" s="121"/>
      <c r="H192" s="127">
        <v>13085431</v>
      </c>
      <c r="I192" s="127">
        <v>17838456</v>
      </c>
      <c r="J192" s="157">
        <v>-13.4</v>
      </c>
      <c r="K192" s="183"/>
    </row>
    <row r="193" spans="1:11" ht="12.75">
      <c r="A193" s="156">
        <v>819</v>
      </c>
      <c r="B193" s="39"/>
      <c r="C193" s="30" t="s">
        <v>326</v>
      </c>
      <c r="D193" s="127">
        <v>21193500</v>
      </c>
      <c r="E193" s="127">
        <v>25135561</v>
      </c>
      <c r="F193" s="157">
        <v>-0.9</v>
      </c>
      <c r="G193" s="121"/>
      <c r="H193" s="127">
        <v>104235882</v>
      </c>
      <c r="I193" s="127">
        <v>114370276</v>
      </c>
      <c r="J193" s="157">
        <v>-1.6</v>
      </c>
      <c r="K193" s="183"/>
    </row>
    <row r="194" spans="1:11" ht="12.75">
      <c r="A194" s="156">
        <v>820</v>
      </c>
      <c r="B194" s="39"/>
      <c r="C194" s="30" t="s">
        <v>910</v>
      </c>
      <c r="D194" s="127">
        <v>853833</v>
      </c>
      <c r="E194" s="127">
        <v>11037410</v>
      </c>
      <c r="F194" s="157">
        <v>-3.8</v>
      </c>
      <c r="G194" s="121"/>
      <c r="H194" s="127">
        <v>3422268</v>
      </c>
      <c r="I194" s="127">
        <v>46839471</v>
      </c>
      <c r="J194" s="157">
        <v>4.7</v>
      </c>
      <c r="K194" s="183"/>
    </row>
    <row r="195" spans="1:11" ht="12.75">
      <c r="A195" s="156">
        <v>823</v>
      </c>
      <c r="B195" s="39"/>
      <c r="C195" s="30" t="s">
        <v>327</v>
      </c>
      <c r="D195" s="127">
        <v>61463</v>
      </c>
      <c r="E195" s="127">
        <v>980980</v>
      </c>
      <c r="F195" s="157">
        <v>-9.4</v>
      </c>
      <c r="G195" s="121"/>
      <c r="H195" s="127">
        <v>252781</v>
      </c>
      <c r="I195" s="127">
        <v>4175703</v>
      </c>
      <c r="J195" s="157">
        <v>-12.3</v>
      </c>
      <c r="K195" s="183"/>
    </row>
    <row r="196" spans="1:11" ht="12.75">
      <c r="A196" s="156">
        <v>829</v>
      </c>
      <c r="B196" s="39"/>
      <c r="C196" s="30" t="s">
        <v>328</v>
      </c>
      <c r="D196" s="127">
        <v>15554301</v>
      </c>
      <c r="E196" s="127">
        <v>52956052</v>
      </c>
      <c r="F196" s="157">
        <v>1.8</v>
      </c>
      <c r="G196" s="121"/>
      <c r="H196" s="127">
        <v>65416950</v>
      </c>
      <c r="I196" s="127">
        <v>229409675</v>
      </c>
      <c r="J196" s="157">
        <v>-1.9</v>
      </c>
      <c r="K196" s="183"/>
    </row>
    <row r="197" spans="1:11" ht="12.75">
      <c r="A197" s="156">
        <v>831</v>
      </c>
      <c r="B197" s="39"/>
      <c r="C197" s="30" t="s">
        <v>329</v>
      </c>
      <c r="D197" s="125">
        <v>1578163</v>
      </c>
      <c r="E197" s="125">
        <v>3154170</v>
      </c>
      <c r="F197" s="157">
        <v>14.6</v>
      </c>
      <c r="G197" s="121"/>
      <c r="H197" s="127">
        <v>3600155</v>
      </c>
      <c r="I197" s="127">
        <v>7547318</v>
      </c>
      <c r="J197" s="157">
        <v>-37.2</v>
      </c>
      <c r="K197" s="183"/>
    </row>
    <row r="198" spans="1:11" ht="12.75">
      <c r="A198" s="156">
        <v>832</v>
      </c>
      <c r="B198" s="39"/>
      <c r="C198" s="30" t="s">
        <v>330</v>
      </c>
      <c r="D198" s="127">
        <v>20919530</v>
      </c>
      <c r="E198" s="127">
        <v>70413223</v>
      </c>
      <c r="F198" s="157">
        <v>14.1</v>
      </c>
      <c r="G198" s="121"/>
      <c r="H198" s="127">
        <v>86979791</v>
      </c>
      <c r="I198" s="127">
        <v>286722464</v>
      </c>
      <c r="J198" s="157">
        <v>13</v>
      </c>
      <c r="K198" s="183"/>
    </row>
    <row r="199" spans="1:11" ht="12.75">
      <c r="A199" s="156">
        <v>833</v>
      </c>
      <c r="B199" s="39"/>
      <c r="C199" s="30" t="s">
        <v>331</v>
      </c>
      <c r="D199" s="125">
        <v>232368</v>
      </c>
      <c r="E199" s="125">
        <v>2105126</v>
      </c>
      <c r="F199" s="157">
        <v>-3.8</v>
      </c>
      <c r="G199" s="121"/>
      <c r="H199" s="127">
        <v>686161</v>
      </c>
      <c r="I199" s="127">
        <v>7245288</v>
      </c>
      <c r="J199" s="157">
        <v>-15.4</v>
      </c>
      <c r="K199" s="183"/>
    </row>
    <row r="200" spans="1:11" ht="12.75">
      <c r="A200" s="156">
        <v>834</v>
      </c>
      <c r="B200" s="39"/>
      <c r="C200" s="30" t="s">
        <v>332</v>
      </c>
      <c r="D200" s="127">
        <v>63313</v>
      </c>
      <c r="E200" s="127">
        <v>6807171</v>
      </c>
      <c r="F200" s="157">
        <v>54</v>
      </c>
      <c r="G200" s="121"/>
      <c r="H200" s="127">
        <v>207044</v>
      </c>
      <c r="I200" s="127">
        <v>24182960</v>
      </c>
      <c r="J200" s="157">
        <v>80.5</v>
      </c>
      <c r="K200" s="183"/>
    </row>
    <row r="201" spans="1:11" ht="12.75">
      <c r="A201" s="156">
        <v>835</v>
      </c>
      <c r="B201" s="39"/>
      <c r="C201" s="30" t="s">
        <v>513</v>
      </c>
      <c r="D201" s="127">
        <v>275578</v>
      </c>
      <c r="E201" s="127">
        <v>1085867</v>
      </c>
      <c r="F201" s="157">
        <v>-37.8</v>
      </c>
      <c r="G201" s="121"/>
      <c r="H201" s="127">
        <v>1069868</v>
      </c>
      <c r="I201" s="127">
        <v>4162998</v>
      </c>
      <c r="J201" s="157">
        <v>-29.3</v>
      </c>
      <c r="K201" s="183"/>
    </row>
    <row r="202" spans="1:11" ht="12.75">
      <c r="A202" s="156">
        <v>839</v>
      </c>
      <c r="B202" s="39"/>
      <c r="C202" s="30" t="s">
        <v>333</v>
      </c>
      <c r="D202" s="127">
        <v>4258338</v>
      </c>
      <c r="E202" s="127">
        <v>12003448</v>
      </c>
      <c r="F202" s="157">
        <v>-22.6</v>
      </c>
      <c r="G202" s="121"/>
      <c r="H202" s="127">
        <v>18645964</v>
      </c>
      <c r="I202" s="127">
        <v>73848260</v>
      </c>
      <c r="J202" s="157">
        <v>3.3</v>
      </c>
      <c r="K202" s="183"/>
    </row>
    <row r="203" spans="1:11" ht="12.75">
      <c r="A203" s="156">
        <v>841</v>
      </c>
      <c r="B203" s="39"/>
      <c r="C203" s="30" t="s">
        <v>911</v>
      </c>
      <c r="D203" s="127">
        <v>114682</v>
      </c>
      <c r="E203" s="127">
        <v>1496086</v>
      </c>
      <c r="F203" s="157">
        <v>-16.3</v>
      </c>
      <c r="G203" s="121"/>
      <c r="H203" s="127">
        <v>641970</v>
      </c>
      <c r="I203" s="127">
        <v>6930544</v>
      </c>
      <c r="J203" s="157">
        <v>12.9</v>
      </c>
      <c r="K203" s="183"/>
    </row>
    <row r="204" spans="1:11" ht="12.75">
      <c r="A204" s="156">
        <v>842</v>
      </c>
      <c r="B204" s="39"/>
      <c r="C204" s="30" t="s">
        <v>334</v>
      </c>
      <c r="D204" s="127">
        <v>962569</v>
      </c>
      <c r="E204" s="127">
        <v>28079369</v>
      </c>
      <c r="F204" s="157">
        <v>51.8</v>
      </c>
      <c r="G204" s="121"/>
      <c r="H204" s="127">
        <v>4286277</v>
      </c>
      <c r="I204" s="127">
        <v>100736930</v>
      </c>
      <c r="J204" s="157">
        <v>29.5</v>
      </c>
      <c r="K204" s="183"/>
    </row>
    <row r="205" spans="1:11" ht="12.75">
      <c r="A205" s="156">
        <v>843</v>
      </c>
      <c r="B205" s="39"/>
      <c r="C205" s="30" t="s">
        <v>335</v>
      </c>
      <c r="D205" s="127">
        <v>405423</v>
      </c>
      <c r="E205" s="127">
        <v>4066576</v>
      </c>
      <c r="F205" s="157">
        <v>-1.4</v>
      </c>
      <c r="G205" s="121"/>
      <c r="H205" s="127">
        <v>2185814</v>
      </c>
      <c r="I205" s="127">
        <v>18214025</v>
      </c>
      <c r="J205" s="157">
        <v>-0.7</v>
      </c>
      <c r="K205" s="183"/>
    </row>
    <row r="206" spans="1:11" ht="12.75">
      <c r="A206" s="156">
        <v>844</v>
      </c>
      <c r="B206" s="39"/>
      <c r="C206" s="30" t="s">
        <v>912</v>
      </c>
      <c r="D206" s="127">
        <v>3502951</v>
      </c>
      <c r="E206" s="127">
        <v>13896716</v>
      </c>
      <c r="F206" s="157">
        <v>-8.7</v>
      </c>
      <c r="G206" s="121"/>
      <c r="H206" s="127">
        <v>14552518</v>
      </c>
      <c r="I206" s="127">
        <v>57992345</v>
      </c>
      <c r="J206" s="157">
        <v>-7.2</v>
      </c>
      <c r="K206" s="183"/>
    </row>
    <row r="207" spans="1:11" ht="16.5">
      <c r="A207" s="556" t="s">
        <v>70</v>
      </c>
      <c r="B207" s="556"/>
      <c r="C207" s="556"/>
      <c r="D207" s="556"/>
      <c r="E207" s="556"/>
      <c r="F207" s="556"/>
      <c r="G207" s="556"/>
      <c r="H207" s="556"/>
      <c r="I207" s="556"/>
      <c r="J207" s="556"/>
      <c r="K207" s="545"/>
    </row>
    <row r="208" spans="3:10" ht="12.75">
      <c r="C208" s="1"/>
      <c r="D208" s="10"/>
      <c r="E208" s="10"/>
      <c r="F208" s="123"/>
      <c r="G208" s="123"/>
      <c r="H208" s="15"/>
      <c r="I208" s="15"/>
      <c r="J208" s="15"/>
    </row>
    <row r="209" spans="1:11" ht="18" customHeight="1">
      <c r="A209" s="557" t="s">
        <v>1159</v>
      </c>
      <c r="B209" s="551" t="s">
        <v>763</v>
      </c>
      <c r="C209" s="552"/>
      <c r="D209" s="561" t="s">
        <v>1190</v>
      </c>
      <c r="E209" s="562"/>
      <c r="F209" s="562"/>
      <c r="G209" s="563"/>
      <c r="H209" s="500" t="s">
        <v>1214</v>
      </c>
      <c r="I209" s="549"/>
      <c r="J209" s="549"/>
      <c r="K209" s="550"/>
    </row>
    <row r="210" spans="1:11" ht="16.5" customHeight="1">
      <c r="A210" s="558"/>
      <c r="B210" s="541"/>
      <c r="C210" s="449"/>
      <c r="D210" s="62" t="s">
        <v>485</v>
      </c>
      <c r="E210" s="546" t="s">
        <v>486</v>
      </c>
      <c r="F210" s="547"/>
      <c r="G210" s="548"/>
      <c r="H210" s="153" t="s">
        <v>485</v>
      </c>
      <c r="I210" s="543" t="s">
        <v>486</v>
      </c>
      <c r="J210" s="544"/>
      <c r="K210" s="545"/>
    </row>
    <row r="211" spans="1:11" ht="15" customHeight="1">
      <c r="A211" s="558"/>
      <c r="B211" s="541"/>
      <c r="C211" s="449"/>
      <c r="D211" s="541" t="s">
        <v>114</v>
      </c>
      <c r="E211" s="553" t="s">
        <v>110</v>
      </c>
      <c r="F211" s="570" t="s">
        <v>1215</v>
      </c>
      <c r="G211" s="571"/>
      <c r="H211" s="538" t="s">
        <v>114</v>
      </c>
      <c r="I211" s="538" t="s">
        <v>110</v>
      </c>
      <c r="J211" s="564" t="s">
        <v>1251</v>
      </c>
      <c r="K211" s="565"/>
    </row>
    <row r="212" spans="1:11" ht="12.75">
      <c r="A212" s="558"/>
      <c r="B212" s="541"/>
      <c r="C212" s="449"/>
      <c r="D212" s="541"/>
      <c r="E212" s="554"/>
      <c r="F212" s="566"/>
      <c r="G212" s="464"/>
      <c r="H212" s="539"/>
      <c r="I212" s="539"/>
      <c r="J212" s="566"/>
      <c r="K212" s="567"/>
    </row>
    <row r="213" spans="1:11" ht="18.75" customHeight="1">
      <c r="A213" s="558"/>
      <c r="B213" s="541"/>
      <c r="C213" s="449"/>
      <c r="D213" s="541"/>
      <c r="E213" s="554"/>
      <c r="F213" s="566"/>
      <c r="G213" s="464"/>
      <c r="H213" s="539"/>
      <c r="I213" s="539"/>
      <c r="J213" s="566"/>
      <c r="K213" s="567"/>
    </row>
    <row r="214" spans="1:11" ht="20.25" customHeight="1">
      <c r="A214" s="559"/>
      <c r="B214" s="542"/>
      <c r="C214" s="450"/>
      <c r="D214" s="542"/>
      <c r="E214" s="555"/>
      <c r="F214" s="568"/>
      <c r="G214" s="467"/>
      <c r="H214" s="540"/>
      <c r="I214" s="540"/>
      <c r="J214" s="568"/>
      <c r="K214" s="569"/>
    </row>
    <row r="215" spans="1:11" ht="12.75">
      <c r="A215" s="156"/>
      <c r="B215" s="39"/>
      <c r="C215" s="30"/>
      <c r="D215" s="127"/>
      <c r="E215" s="127"/>
      <c r="F215" s="157"/>
      <c r="G215" s="121"/>
      <c r="H215" s="127"/>
      <c r="I215" s="127"/>
      <c r="J215" s="157"/>
      <c r="K215" s="183"/>
    </row>
    <row r="216" spans="1:11" ht="12.75">
      <c r="A216" s="156"/>
      <c r="B216" s="419" t="s">
        <v>1249</v>
      </c>
      <c r="C216" s="30"/>
      <c r="D216" s="127"/>
      <c r="E216" s="127"/>
      <c r="F216" s="157"/>
      <c r="G216" s="121"/>
      <c r="H216" s="127"/>
      <c r="I216" s="127"/>
      <c r="J216" s="157"/>
      <c r="K216" s="183"/>
    </row>
    <row r="217" spans="1:11" ht="12.75">
      <c r="A217" s="156"/>
      <c r="B217" s="39"/>
      <c r="C217" s="30"/>
      <c r="D217" s="127"/>
      <c r="E217" s="127"/>
      <c r="F217" s="157"/>
      <c r="G217" s="121"/>
      <c r="H217" s="127"/>
      <c r="I217" s="127"/>
      <c r="J217" s="157"/>
      <c r="K217" s="183"/>
    </row>
    <row r="218" spans="1:11" ht="12.75">
      <c r="A218" s="156">
        <v>845</v>
      </c>
      <c r="B218" s="158"/>
      <c r="C218" s="30" t="s">
        <v>881</v>
      </c>
      <c r="D218" s="127">
        <v>1279582</v>
      </c>
      <c r="E218" s="127">
        <v>7353324</v>
      </c>
      <c r="F218" s="157">
        <v>4.5</v>
      </c>
      <c r="G218" s="121"/>
      <c r="H218" s="127">
        <v>4204507</v>
      </c>
      <c r="I218" s="127">
        <v>25631854</v>
      </c>
      <c r="J218" s="157">
        <v>12</v>
      </c>
      <c r="K218" s="183"/>
    </row>
    <row r="219" spans="1:11" ht="12.75">
      <c r="A219" s="156">
        <v>846</v>
      </c>
      <c r="B219" s="158"/>
      <c r="C219" s="30" t="s">
        <v>336</v>
      </c>
      <c r="D219" s="125">
        <v>488453</v>
      </c>
      <c r="E219" s="125">
        <v>2531446</v>
      </c>
      <c r="F219" s="157">
        <v>-51.7</v>
      </c>
      <c r="G219" s="121"/>
      <c r="H219" s="127">
        <v>2988508</v>
      </c>
      <c r="I219" s="127">
        <v>18855084</v>
      </c>
      <c r="J219" s="157">
        <v>-11.7</v>
      </c>
      <c r="K219" s="183"/>
    </row>
    <row r="220" spans="1:11" ht="12.75">
      <c r="A220" s="156">
        <v>847</v>
      </c>
      <c r="B220" s="158"/>
      <c r="C220" s="30" t="s">
        <v>913</v>
      </c>
      <c r="D220" s="127">
        <v>79317</v>
      </c>
      <c r="E220" s="127">
        <v>1216355</v>
      </c>
      <c r="F220" s="157">
        <v>-3.3</v>
      </c>
      <c r="G220" s="121"/>
      <c r="H220" s="127">
        <v>327150</v>
      </c>
      <c r="I220" s="127">
        <v>4460859</v>
      </c>
      <c r="J220" s="157">
        <v>29.3</v>
      </c>
      <c r="K220" s="183"/>
    </row>
    <row r="221" spans="1:11" ht="12.75">
      <c r="A221" s="156">
        <v>848</v>
      </c>
      <c r="B221" s="158"/>
      <c r="C221" s="30" t="s">
        <v>914</v>
      </c>
      <c r="D221" s="125">
        <v>389678</v>
      </c>
      <c r="E221" s="125">
        <v>1782931</v>
      </c>
      <c r="F221" s="157">
        <v>5.1</v>
      </c>
      <c r="G221" s="121"/>
      <c r="H221" s="127">
        <v>570969</v>
      </c>
      <c r="I221" s="127">
        <v>6099340</v>
      </c>
      <c r="J221" s="157">
        <v>-34.1</v>
      </c>
      <c r="K221" s="183"/>
    </row>
    <row r="222" spans="1:11" ht="12.75">
      <c r="A222" s="156">
        <v>849</v>
      </c>
      <c r="B222" s="158"/>
      <c r="C222" s="30" t="s">
        <v>337</v>
      </c>
      <c r="D222" s="127">
        <v>877065</v>
      </c>
      <c r="E222" s="127">
        <v>7212356</v>
      </c>
      <c r="F222" s="157">
        <v>-2.9</v>
      </c>
      <c r="G222" s="121"/>
      <c r="H222" s="127">
        <v>5579791</v>
      </c>
      <c r="I222" s="127">
        <v>30416776</v>
      </c>
      <c r="J222" s="157">
        <v>-7</v>
      </c>
      <c r="K222" s="183"/>
    </row>
    <row r="223" spans="1:11" ht="12.75">
      <c r="A223" s="156">
        <v>850</v>
      </c>
      <c r="B223" s="158"/>
      <c r="C223" s="30" t="s">
        <v>338</v>
      </c>
      <c r="D223" s="127">
        <v>16498</v>
      </c>
      <c r="E223" s="127">
        <v>615790</v>
      </c>
      <c r="F223" s="157">
        <v>119.3</v>
      </c>
      <c r="G223" s="121"/>
      <c r="H223" s="127">
        <v>139810</v>
      </c>
      <c r="I223" s="127">
        <v>1880696</v>
      </c>
      <c r="J223" s="157">
        <v>66.7</v>
      </c>
      <c r="K223" s="183"/>
    </row>
    <row r="224" spans="1:11" ht="12.75">
      <c r="A224" s="156">
        <v>851</v>
      </c>
      <c r="B224" s="158"/>
      <c r="C224" s="30" t="s">
        <v>931</v>
      </c>
      <c r="D224" s="127">
        <v>185232</v>
      </c>
      <c r="E224" s="127">
        <v>2739210</v>
      </c>
      <c r="F224" s="157">
        <v>-45.9</v>
      </c>
      <c r="G224" s="121"/>
      <c r="H224" s="127">
        <v>942594</v>
      </c>
      <c r="I224" s="127">
        <v>14064191</v>
      </c>
      <c r="J224" s="157">
        <v>-29</v>
      </c>
      <c r="K224" s="183"/>
    </row>
    <row r="225" spans="1:11" ht="12.75">
      <c r="A225" s="156">
        <v>852</v>
      </c>
      <c r="B225" s="158"/>
      <c r="C225" s="30" t="s">
        <v>339</v>
      </c>
      <c r="D225" s="127">
        <v>1802955</v>
      </c>
      <c r="E225" s="127">
        <v>18728577</v>
      </c>
      <c r="F225" s="157">
        <v>29.6</v>
      </c>
      <c r="G225" s="121"/>
      <c r="H225" s="127">
        <v>6916721</v>
      </c>
      <c r="I225" s="127">
        <v>62533619</v>
      </c>
      <c r="J225" s="157">
        <v>11</v>
      </c>
      <c r="K225" s="183"/>
    </row>
    <row r="226" spans="1:11" ht="12.75">
      <c r="A226" s="156">
        <v>853</v>
      </c>
      <c r="B226" s="158"/>
      <c r="C226" s="30" t="s">
        <v>748</v>
      </c>
      <c r="D226" s="127">
        <v>465505</v>
      </c>
      <c r="E226" s="127">
        <v>31780236</v>
      </c>
      <c r="F226" s="157">
        <v>33.4</v>
      </c>
      <c r="G226" s="121"/>
      <c r="H226" s="127">
        <v>1777510</v>
      </c>
      <c r="I226" s="127">
        <v>113960771</v>
      </c>
      <c r="J226" s="157">
        <v>28.2</v>
      </c>
      <c r="K226" s="183"/>
    </row>
    <row r="227" spans="1:11" ht="12.75">
      <c r="A227" s="156">
        <v>854</v>
      </c>
      <c r="B227" s="158"/>
      <c r="C227" s="30" t="s">
        <v>550</v>
      </c>
      <c r="D227" s="127">
        <v>273892</v>
      </c>
      <c r="E227" s="127">
        <v>7162792</v>
      </c>
      <c r="F227" s="157">
        <v>375.5</v>
      </c>
      <c r="G227" s="121"/>
      <c r="H227" s="127">
        <v>1007866</v>
      </c>
      <c r="I227" s="127">
        <v>23354386</v>
      </c>
      <c r="J227" s="157">
        <v>225.5</v>
      </c>
      <c r="K227" s="183"/>
    </row>
    <row r="228" spans="1:11" ht="12.75">
      <c r="A228" s="156">
        <v>859</v>
      </c>
      <c r="B228" s="158"/>
      <c r="C228" s="30" t="s">
        <v>340</v>
      </c>
      <c r="D228" s="125">
        <v>1937238</v>
      </c>
      <c r="E228" s="125">
        <v>27986271</v>
      </c>
      <c r="F228" s="157">
        <v>-25.1</v>
      </c>
      <c r="G228" s="121"/>
      <c r="H228" s="127">
        <v>10141805</v>
      </c>
      <c r="I228" s="127">
        <v>141311638</v>
      </c>
      <c r="J228" s="157">
        <v>0.6</v>
      </c>
      <c r="K228" s="183"/>
    </row>
    <row r="229" spans="1:11" ht="12.75">
      <c r="A229" s="156">
        <v>860</v>
      </c>
      <c r="B229" s="158"/>
      <c r="C229" s="30" t="s">
        <v>895</v>
      </c>
      <c r="D229" s="127">
        <v>119261</v>
      </c>
      <c r="E229" s="127">
        <v>900172</v>
      </c>
      <c r="F229" s="157">
        <v>-32.6</v>
      </c>
      <c r="G229" s="121"/>
      <c r="H229" s="127">
        <v>543334</v>
      </c>
      <c r="I229" s="127">
        <v>6080156</v>
      </c>
      <c r="J229" s="157">
        <v>1.5</v>
      </c>
      <c r="K229" s="183"/>
    </row>
    <row r="230" spans="1:11" ht="12.75">
      <c r="A230" s="156">
        <v>861</v>
      </c>
      <c r="B230" s="158"/>
      <c r="C230" s="30" t="s">
        <v>924</v>
      </c>
      <c r="D230" s="125">
        <v>3868868</v>
      </c>
      <c r="E230" s="125">
        <v>53706974</v>
      </c>
      <c r="F230" s="157">
        <v>-20.1</v>
      </c>
      <c r="G230" s="121"/>
      <c r="H230" s="127">
        <v>17871276</v>
      </c>
      <c r="I230" s="127">
        <v>255874305</v>
      </c>
      <c r="J230" s="157">
        <v>-3.2</v>
      </c>
      <c r="K230" s="183"/>
    </row>
    <row r="231" spans="1:11" ht="12.75">
      <c r="A231" s="156">
        <v>862</v>
      </c>
      <c r="B231" s="158"/>
      <c r="C231" s="30" t="s">
        <v>341</v>
      </c>
      <c r="D231" s="127">
        <v>2742048</v>
      </c>
      <c r="E231" s="127">
        <v>17197557</v>
      </c>
      <c r="F231" s="157">
        <v>-5.4</v>
      </c>
      <c r="G231" s="121"/>
      <c r="H231" s="127">
        <v>10052908</v>
      </c>
      <c r="I231" s="127">
        <v>63667165</v>
      </c>
      <c r="J231" s="157">
        <v>5.2</v>
      </c>
      <c r="K231" s="183"/>
    </row>
    <row r="232" spans="1:11" ht="12.75">
      <c r="A232" s="156">
        <v>863</v>
      </c>
      <c r="B232" s="158"/>
      <c r="C232" s="30" t="s">
        <v>512</v>
      </c>
      <c r="D232" s="127">
        <v>252274</v>
      </c>
      <c r="E232" s="127">
        <v>42331998</v>
      </c>
      <c r="F232" s="157">
        <v>-16.7</v>
      </c>
      <c r="G232" s="121"/>
      <c r="H232" s="127">
        <v>1197714</v>
      </c>
      <c r="I232" s="127">
        <v>182068958</v>
      </c>
      <c r="J232" s="157">
        <v>17.7</v>
      </c>
      <c r="K232" s="183"/>
    </row>
    <row r="233" spans="1:11" ht="12.75">
      <c r="A233" s="156">
        <v>864</v>
      </c>
      <c r="B233" s="158"/>
      <c r="C233" s="30" t="s">
        <v>925</v>
      </c>
      <c r="D233" s="127">
        <v>936880</v>
      </c>
      <c r="E233" s="127">
        <v>28825184</v>
      </c>
      <c r="F233" s="157">
        <v>12.7</v>
      </c>
      <c r="G233" s="121"/>
      <c r="H233" s="127">
        <v>3612959</v>
      </c>
      <c r="I233" s="127">
        <v>112298717</v>
      </c>
      <c r="J233" s="157">
        <v>60.2</v>
      </c>
      <c r="K233" s="183"/>
    </row>
    <row r="234" spans="1:11" ht="12.75">
      <c r="A234" s="156">
        <v>865</v>
      </c>
      <c r="B234" s="158"/>
      <c r="C234" s="30" t="s">
        <v>342</v>
      </c>
      <c r="D234" s="127">
        <v>426434</v>
      </c>
      <c r="E234" s="127">
        <v>31076271</v>
      </c>
      <c r="F234" s="157">
        <v>-31.8</v>
      </c>
      <c r="G234" s="121"/>
      <c r="H234" s="127">
        <v>4778159</v>
      </c>
      <c r="I234" s="127">
        <v>181268788</v>
      </c>
      <c r="J234" s="157">
        <v>-2.1</v>
      </c>
      <c r="K234" s="183"/>
    </row>
    <row r="235" spans="1:11" ht="12.75">
      <c r="A235" s="156">
        <v>869</v>
      </c>
      <c r="B235" s="158"/>
      <c r="C235" s="30" t="s">
        <v>343</v>
      </c>
      <c r="D235" s="127">
        <v>2691696</v>
      </c>
      <c r="E235" s="127">
        <v>31959402</v>
      </c>
      <c r="F235" s="157">
        <v>-22.9</v>
      </c>
      <c r="G235" s="121"/>
      <c r="H235" s="127">
        <v>12744164</v>
      </c>
      <c r="I235" s="127">
        <v>160403559</v>
      </c>
      <c r="J235" s="157">
        <v>10.5</v>
      </c>
      <c r="K235" s="183"/>
    </row>
    <row r="236" spans="1:11" ht="12.75">
      <c r="A236" s="156">
        <v>871</v>
      </c>
      <c r="B236" s="158"/>
      <c r="C236" s="30" t="s">
        <v>511</v>
      </c>
      <c r="D236" s="127">
        <v>502792</v>
      </c>
      <c r="E236" s="127">
        <v>31818481</v>
      </c>
      <c r="F236" s="157">
        <v>12.9</v>
      </c>
      <c r="G236" s="121"/>
      <c r="H236" s="127">
        <v>2189191</v>
      </c>
      <c r="I236" s="127">
        <v>122860008</v>
      </c>
      <c r="J236" s="157">
        <v>15.6</v>
      </c>
      <c r="K236" s="183"/>
    </row>
    <row r="237" spans="1:11" ht="12.75">
      <c r="A237" s="156">
        <v>872</v>
      </c>
      <c r="B237" s="158"/>
      <c r="C237" s="30" t="s">
        <v>883</v>
      </c>
      <c r="D237" s="127">
        <v>313864</v>
      </c>
      <c r="E237" s="127">
        <v>17929936</v>
      </c>
      <c r="F237" s="157">
        <v>-2.5</v>
      </c>
      <c r="G237" s="121"/>
      <c r="H237" s="127">
        <v>1847667</v>
      </c>
      <c r="I237" s="127">
        <v>80477607</v>
      </c>
      <c r="J237" s="157">
        <v>14.2</v>
      </c>
      <c r="K237" s="183"/>
    </row>
    <row r="238" spans="1:11" ht="12.75">
      <c r="A238" s="156">
        <v>873</v>
      </c>
      <c r="B238" s="158"/>
      <c r="C238" s="30" t="s">
        <v>510</v>
      </c>
      <c r="D238" s="127">
        <v>178672</v>
      </c>
      <c r="E238" s="127">
        <v>20600305</v>
      </c>
      <c r="F238" s="157">
        <v>-2</v>
      </c>
      <c r="G238" s="121"/>
      <c r="H238" s="127">
        <v>713970</v>
      </c>
      <c r="I238" s="127">
        <v>83405570</v>
      </c>
      <c r="J238" s="157">
        <v>-5</v>
      </c>
      <c r="K238" s="183"/>
    </row>
    <row r="239" spans="1:11" ht="12.75">
      <c r="A239" s="156">
        <v>874</v>
      </c>
      <c r="B239" s="158"/>
      <c r="C239" s="30" t="s">
        <v>344</v>
      </c>
      <c r="D239" s="127">
        <v>67065</v>
      </c>
      <c r="E239" s="127">
        <v>1634701</v>
      </c>
      <c r="F239" s="157">
        <v>84.9</v>
      </c>
      <c r="G239" s="121"/>
      <c r="H239" s="127">
        <v>237836</v>
      </c>
      <c r="I239" s="127">
        <v>4827434</v>
      </c>
      <c r="J239" s="157">
        <v>45.7</v>
      </c>
      <c r="K239" s="183"/>
    </row>
    <row r="240" spans="1:11" ht="12.75">
      <c r="A240" s="156">
        <v>875</v>
      </c>
      <c r="B240" s="158"/>
      <c r="C240" s="30" t="s">
        <v>885</v>
      </c>
      <c r="D240" s="125">
        <v>46471929</v>
      </c>
      <c r="E240" s="125">
        <v>82215176</v>
      </c>
      <c r="F240" s="157">
        <v>-8.8</v>
      </c>
      <c r="G240" s="121"/>
      <c r="H240" s="127">
        <v>168272058</v>
      </c>
      <c r="I240" s="127">
        <v>308567964</v>
      </c>
      <c r="J240" s="157">
        <v>-9.2</v>
      </c>
      <c r="K240" s="183"/>
    </row>
    <row r="241" spans="1:11" ht="12.75">
      <c r="A241" s="156">
        <v>876</v>
      </c>
      <c r="B241" s="158"/>
      <c r="C241" s="30" t="s">
        <v>345</v>
      </c>
      <c r="D241" s="127">
        <v>24669</v>
      </c>
      <c r="E241" s="127">
        <v>209521</v>
      </c>
      <c r="F241" s="157">
        <v>-53.9</v>
      </c>
      <c r="G241" s="121"/>
      <c r="H241" s="127">
        <v>155151</v>
      </c>
      <c r="I241" s="127">
        <v>1214358</v>
      </c>
      <c r="J241" s="157">
        <v>-3.2</v>
      </c>
      <c r="K241" s="183"/>
    </row>
    <row r="242" spans="1:11" ht="12.75">
      <c r="A242" s="156">
        <v>877</v>
      </c>
      <c r="B242" s="158"/>
      <c r="C242" s="30" t="s">
        <v>346</v>
      </c>
      <c r="D242" s="125">
        <v>1316210</v>
      </c>
      <c r="E242" s="125">
        <v>14693744</v>
      </c>
      <c r="F242" s="157">
        <v>28.7</v>
      </c>
      <c r="G242" s="121"/>
      <c r="H242" s="127">
        <v>4451619</v>
      </c>
      <c r="I242" s="127">
        <v>48290784</v>
      </c>
      <c r="J242" s="157">
        <v>48.5</v>
      </c>
      <c r="K242" s="183"/>
    </row>
    <row r="243" spans="1:11" ht="12.75">
      <c r="A243" s="156">
        <v>878</v>
      </c>
      <c r="B243" s="158"/>
      <c r="C243" s="30" t="s">
        <v>347</v>
      </c>
      <c r="D243" s="127">
        <v>1836</v>
      </c>
      <c r="E243" s="127">
        <v>271308</v>
      </c>
      <c r="F243" s="157">
        <v>-39.6</v>
      </c>
      <c r="G243" s="121"/>
      <c r="H243" s="127">
        <v>37678</v>
      </c>
      <c r="I243" s="127">
        <v>1596373</v>
      </c>
      <c r="J243" s="157">
        <v>8.7</v>
      </c>
      <c r="K243" s="183"/>
    </row>
    <row r="244" spans="1:11" ht="12.75">
      <c r="A244" s="156">
        <v>881</v>
      </c>
      <c r="B244" s="158"/>
      <c r="C244" s="30" t="s">
        <v>348</v>
      </c>
      <c r="D244" s="127">
        <v>613564</v>
      </c>
      <c r="E244" s="127">
        <v>1089092</v>
      </c>
      <c r="F244" s="157">
        <v>69.9</v>
      </c>
      <c r="G244" s="121"/>
      <c r="H244" s="127">
        <v>2045709</v>
      </c>
      <c r="I244" s="127">
        <v>4373707</v>
      </c>
      <c r="J244" s="157">
        <v>27.9</v>
      </c>
      <c r="K244" s="183"/>
    </row>
    <row r="245" spans="1:11" ht="12.75">
      <c r="A245" s="156">
        <v>882</v>
      </c>
      <c r="B245" s="158"/>
      <c r="C245" s="30" t="s">
        <v>349</v>
      </c>
      <c r="D245" s="127" t="s">
        <v>109</v>
      </c>
      <c r="E245" s="127" t="s">
        <v>109</v>
      </c>
      <c r="F245" s="157">
        <v>-100</v>
      </c>
      <c r="G245" s="121"/>
      <c r="H245" s="127">
        <v>19732</v>
      </c>
      <c r="I245" s="127">
        <v>129296</v>
      </c>
      <c r="J245" s="157">
        <v>13.1</v>
      </c>
      <c r="K245" s="183"/>
    </row>
    <row r="246" spans="1:11" ht="12.75">
      <c r="A246" s="156">
        <v>883</v>
      </c>
      <c r="B246" s="158"/>
      <c r="C246" s="30" t="s">
        <v>350</v>
      </c>
      <c r="D246" s="127">
        <v>15728</v>
      </c>
      <c r="E246" s="127">
        <v>95026506</v>
      </c>
      <c r="F246" s="157">
        <v>20.6</v>
      </c>
      <c r="G246" s="121"/>
      <c r="H246" s="127">
        <v>56581</v>
      </c>
      <c r="I246" s="127">
        <v>378151058</v>
      </c>
      <c r="J246" s="157">
        <v>35.3</v>
      </c>
      <c r="K246" s="183"/>
    </row>
    <row r="247" spans="1:11" ht="12.75">
      <c r="A247" s="156">
        <v>884</v>
      </c>
      <c r="B247" s="158"/>
      <c r="C247" s="30" t="s">
        <v>351</v>
      </c>
      <c r="D247" s="127">
        <v>16084052</v>
      </c>
      <c r="E247" s="127">
        <v>156454657</v>
      </c>
      <c r="F247" s="157">
        <v>-16</v>
      </c>
      <c r="G247" s="121"/>
      <c r="H247" s="127">
        <v>82286382</v>
      </c>
      <c r="I247" s="127">
        <v>744426304</v>
      </c>
      <c r="J247" s="157">
        <v>-12</v>
      </c>
      <c r="K247" s="183"/>
    </row>
    <row r="248" spans="1:11" ht="12.75">
      <c r="A248" s="156">
        <v>885</v>
      </c>
      <c r="B248" s="158"/>
      <c r="C248" s="30" t="s">
        <v>352</v>
      </c>
      <c r="D248" s="127">
        <v>1856532</v>
      </c>
      <c r="E248" s="127">
        <v>19318654</v>
      </c>
      <c r="F248" s="157">
        <v>76.8</v>
      </c>
      <c r="G248" s="121"/>
      <c r="H248" s="127">
        <v>7777129</v>
      </c>
      <c r="I248" s="127">
        <v>63521641</v>
      </c>
      <c r="J248" s="157">
        <v>2.6</v>
      </c>
      <c r="K248" s="183"/>
    </row>
    <row r="249" spans="1:11" ht="12.75">
      <c r="A249" s="156">
        <v>886</v>
      </c>
      <c r="B249" s="158"/>
      <c r="C249" s="30" t="s">
        <v>353</v>
      </c>
      <c r="D249" s="127" t="s">
        <v>109</v>
      </c>
      <c r="E249" s="127" t="s">
        <v>109</v>
      </c>
      <c r="F249" s="157">
        <v>-100</v>
      </c>
      <c r="G249" s="121"/>
      <c r="H249" s="127" t="s">
        <v>109</v>
      </c>
      <c r="I249" s="127" t="s">
        <v>109</v>
      </c>
      <c r="J249" s="157">
        <v>-100</v>
      </c>
      <c r="K249" s="183"/>
    </row>
    <row r="250" spans="1:11" ht="12.75">
      <c r="A250" s="156">
        <v>887</v>
      </c>
      <c r="B250" s="158"/>
      <c r="C250" s="30" t="s">
        <v>354</v>
      </c>
      <c r="D250" s="127">
        <v>386538</v>
      </c>
      <c r="E250" s="127">
        <v>2767045</v>
      </c>
      <c r="F250" s="157">
        <v>5.1</v>
      </c>
      <c r="G250" s="121"/>
      <c r="H250" s="127">
        <v>1723285</v>
      </c>
      <c r="I250" s="127">
        <v>11091215</v>
      </c>
      <c r="J250" s="157">
        <v>-37.7</v>
      </c>
      <c r="K250" s="183"/>
    </row>
    <row r="251" spans="1:11" ht="12.75">
      <c r="A251" s="156">
        <v>888</v>
      </c>
      <c r="B251" s="158"/>
      <c r="C251" s="30" t="s">
        <v>509</v>
      </c>
      <c r="D251" s="127">
        <v>111882</v>
      </c>
      <c r="E251" s="127">
        <v>2564445</v>
      </c>
      <c r="F251" s="157">
        <v>7</v>
      </c>
      <c r="G251" s="121"/>
      <c r="H251" s="127">
        <v>794155</v>
      </c>
      <c r="I251" s="127">
        <v>12188558</v>
      </c>
      <c r="J251" s="157">
        <v>38.5</v>
      </c>
      <c r="K251" s="183"/>
    </row>
    <row r="252" spans="1:11" ht="12.75">
      <c r="A252" s="156">
        <v>889</v>
      </c>
      <c r="B252" s="158"/>
      <c r="C252" s="30" t="s">
        <v>355</v>
      </c>
      <c r="D252" s="127">
        <v>1760059</v>
      </c>
      <c r="E252" s="127">
        <v>8776889</v>
      </c>
      <c r="F252" s="157">
        <v>1.4</v>
      </c>
      <c r="G252" s="121"/>
      <c r="H252" s="127">
        <v>9740189</v>
      </c>
      <c r="I252" s="127">
        <v>46392345</v>
      </c>
      <c r="J252" s="157">
        <v>18.1</v>
      </c>
      <c r="K252" s="183"/>
    </row>
    <row r="253" spans="1:11" ht="12.75">
      <c r="A253" s="156">
        <v>891</v>
      </c>
      <c r="B253" s="158"/>
      <c r="C253" s="30" t="s">
        <v>492</v>
      </c>
      <c r="D253" s="127" t="s">
        <v>109</v>
      </c>
      <c r="E253" s="127" t="s">
        <v>109</v>
      </c>
      <c r="F253" s="157" t="s">
        <v>109</v>
      </c>
      <c r="G253" s="121"/>
      <c r="H253" s="127" t="s">
        <v>109</v>
      </c>
      <c r="I253" s="127" t="s">
        <v>109</v>
      </c>
      <c r="J253" s="157">
        <v>-100</v>
      </c>
      <c r="K253" s="183"/>
    </row>
    <row r="254" spans="1:11" ht="12.75">
      <c r="A254" s="156">
        <v>896</v>
      </c>
      <c r="B254" s="158"/>
      <c r="C254" s="30" t="s">
        <v>356</v>
      </c>
      <c r="D254" s="127">
        <v>1158587</v>
      </c>
      <c r="E254" s="127">
        <v>10812891</v>
      </c>
      <c r="F254" s="157">
        <v>-23.7</v>
      </c>
      <c r="G254" s="121"/>
      <c r="H254" s="127">
        <v>4562008</v>
      </c>
      <c r="I254" s="127">
        <v>42196687</v>
      </c>
      <c r="J254" s="157">
        <v>-5.3</v>
      </c>
      <c r="K254" s="183"/>
    </row>
    <row r="255" spans="1:11" s="17" customFormat="1" ht="24" customHeight="1">
      <c r="A255" s="70"/>
      <c r="B255" s="66" t="s">
        <v>206</v>
      </c>
      <c r="C255" s="50"/>
      <c r="D255" s="124">
        <v>885237645</v>
      </c>
      <c r="E255" s="124">
        <v>1935262507</v>
      </c>
      <c r="F255" s="154">
        <v>-3.7</v>
      </c>
      <c r="G255" s="122"/>
      <c r="H255" s="124">
        <v>3978183589</v>
      </c>
      <c r="I255" s="124">
        <v>8157847182</v>
      </c>
      <c r="J255" s="154">
        <v>2</v>
      </c>
      <c r="K255" s="182"/>
    </row>
    <row r="256" spans="1:10" ht="12.75">
      <c r="A256" s="36"/>
      <c r="D256" s="127"/>
      <c r="E256" s="127"/>
      <c r="H256" s="4"/>
      <c r="I256" s="4"/>
      <c r="J256" s="27"/>
    </row>
    <row r="257" spans="1:10" ht="12.75">
      <c r="A257" s="39"/>
      <c r="D257" s="127"/>
      <c r="E257" s="127"/>
      <c r="F257" s="121"/>
      <c r="G257" s="121"/>
      <c r="H257" s="4"/>
      <c r="I257" s="4"/>
      <c r="J257" s="121"/>
    </row>
    <row r="258" spans="1:10" ht="12.75">
      <c r="A258" s="51"/>
      <c r="D258" s="127"/>
      <c r="E258" s="127"/>
      <c r="F258" s="121"/>
      <c r="G258" s="121"/>
      <c r="H258" s="5"/>
      <c r="I258" s="4"/>
      <c r="J258" s="121"/>
    </row>
    <row r="259" spans="4:10" ht="12.75">
      <c r="D259" s="127"/>
      <c r="E259" s="127"/>
      <c r="H259" s="4"/>
      <c r="I259" s="4"/>
      <c r="J259" s="27"/>
    </row>
    <row r="260" spans="4:10" ht="12.75">
      <c r="D260" s="127"/>
      <c r="E260" s="127"/>
      <c r="H260" s="4"/>
      <c r="I260" s="4"/>
      <c r="J260" s="27"/>
    </row>
    <row r="261" spans="4:10" ht="12.75">
      <c r="D261" s="127"/>
      <c r="E261" s="127"/>
      <c r="H261" s="4"/>
      <c r="I261" s="4"/>
      <c r="J261" s="27"/>
    </row>
    <row r="262" spans="4:10" ht="12.75">
      <c r="D262" s="127"/>
      <c r="E262" s="127"/>
      <c r="H262" s="4"/>
      <c r="I262" s="4"/>
      <c r="J262" s="27"/>
    </row>
    <row r="263" spans="4:10" ht="12.75">
      <c r="D263" s="127"/>
      <c r="E263" s="127"/>
      <c r="H263" s="4"/>
      <c r="I263" s="4"/>
      <c r="J263" s="27"/>
    </row>
    <row r="264" spans="4:10" ht="12.75">
      <c r="D264" s="127"/>
      <c r="E264" s="127"/>
      <c r="H264" s="4"/>
      <c r="I264" s="4"/>
      <c r="J264" s="27"/>
    </row>
    <row r="265" spans="4:10" ht="12.75">
      <c r="D265" s="127"/>
      <c r="E265" s="127"/>
      <c r="H265" s="4"/>
      <c r="I265" s="4"/>
      <c r="J265" s="27"/>
    </row>
    <row r="266" spans="4:10" ht="12.75">
      <c r="D266" s="127"/>
      <c r="E266" s="127"/>
      <c r="H266" s="4"/>
      <c r="I266" s="4"/>
      <c r="J266" s="27"/>
    </row>
    <row r="267" spans="4:10" ht="12.75">
      <c r="D267" s="127"/>
      <c r="E267" s="127"/>
      <c r="H267" s="4"/>
      <c r="I267" s="4"/>
      <c r="J267" s="27"/>
    </row>
    <row r="268" spans="4:10" ht="12.75">
      <c r="D268" s="127"/>
      <c r="E268" s="127"/>
      <c r="H268" s="4"/>
      <c r="I268" s="4"/>
      <c r="J268" s="27"/>
    </row>
    <row r="269" spans="4:10" ht="12.75">
      <c r="D269" s="127"/>
      <c r="E269" s="127"/>
      <c r="H269" s="4"/>
      <c r="I269" s="4"/>
      <c r="J269" s="27"/>
    </row>
    <row r="270" spans="4:10" ht="12.75">
      <c r="D270" s="127"/>
      <c r="E270" s="127"/>
      <c r="H270" s="4"/>
      <c r="I270" s="2"/>
      <c r="J270" s="27"/>
    </row>
    <row r="271" spans="4:10" ht="12.75">
      <c r="D271" s="127"/>
      <c r="E271" s="127"/>
      <c r="H271" s="18"/>
      <c r="I271" s="18"/>
      <c r="J271" s="19"/>
    </row>
    <row r="272" spans="4:5" ht="12.75">
      <c r="D272" s="125"/>
      <c r="E272" s="125"/>
    </row>
    <row r="273" spans="4:5" ht="12.75">
      <c r="D273" s="127"/>
      <c r="E273" s="127"/>
    </row>
    <row r="274" spans="4:5" ht="12.75">
      <c r="D274" s="125"/>
      <c r="E274" s="125"/>
    </row>
    <row r="275" spans="4:5" ht="12.75">
      <c r="D275" s="127"/>
      <c r="E275" s="127"/>
    </row>
    <row r="276" spans="4:5" ht="12.75">
      <c r="D276" s="127"/>
      <c r="E276" s="127"/>
    </row>
    <row r="277" spans="4:5" ht="12.75">
      <c r="D277" s="127"/>
      <c r="E277" s="127"/>
    </row>
    <row r="278" spans="4:5" ht="12.75">
      <c r="D278" s="127"/>
      <c r="E278" s="127"/>
    </row>
    <row r="279" spans="4:5" ht="12.75">
      <c r="D279" s="127"/>
      <c r="E279" s="127"/>
    </row>
    <row r="280" spans="4:5" ht="12.75">
      <c r="D280" s="127"/>
      <c r="E280" s="127"/>
    </row>
    <row r="281" spans="4:5" ht="12.75">
      <c r="D281" s="127"/>
      <c r="E281" s="127"/>
    </row>
  </sheetData>
  <sheetProtection/>
  <mergeCells count="52">
    <mergeCell ref="D209:G209"/>
    <mergeCell ref="H209:K209"/>
    <mergeCell ref="A137:K137"/>
    <mergeCell ref="A139:A144"/>
    <mergeCell ref="F211:G214"/>
    <mergeCell ref="H211:H214"/>
    <mergeCell ref="I211:I214"/>
    <mergeCell ref="J211:K214"/>
    <mergeCell ref="I140:K140"/>
    <mergeCell ref="A207:K207"/>
    <mergeCell ref="A209:A214"/>
    <mergeCell ref="B209:C214"/>
    <mergeCell ref="B3:C8"/>
    <mergeCell ref="H5:H8"/>
    <mergeCell ref="E210:G210"/>
    <mergeCell ref="I210:K210"/>
    <mergeCell ref="D211:D214"/>
    <mergeCell ref="E211:E214"/>
    <mergeCell ref="F71:G74"/>
    <mergeCell ref="I70:K70"/>
    <mergeCell ref="A1:K1"/>
    <mergeCell ref="D3:G3"/>
    <mergeCell ref="H3:K3"/>
    <mergeCell ref="E4:G4"/>
    <mergeCell ref="I4:K4"/>
    <mergeCell ref="I5:I8"/>
    <mergeCell ref="J5:K8"/>
    <mergeCell ref="H139:K139"/>
    <mergeCell ref="E140:G140"/>
    <mergeCell ref="D141:D144"/>
    <mergeCell ref="E5:E8"/>
    <mergeCell ref="F5:G8"/>
    <mergeCell ref="D5:D8"/>
    <mergeCell ref="A67:K67"/>
    <mergeCell ref="B69:C74"/>
    <mergeCell ref="D71:D74"/>
    <mergeCell ref="B139:C144"/>
    <mergeCell ref="I141:I144"/>
    <mergeCell ref="H71:H74"/>
    <mergeCell ref="I71:I74"/>
    <mergeCell ref="E71:E74"/>
    <mergeCell ref="A3:A8"/>
    <mergeCell ref="F141:G144"/>
    <mergeCell ref="A69:A74"/>
    <mergeCell ref="E70:G70"/>
    <mergeCell ref="J141:K144"/>
    <mergeCell ref="D139:G139"/>
    <mergeCell ref="D69:G69"/>
    <mergeCell ref="H69:K69"/>
    <mergeCell ref="E141:E144"/>
    <mergeCell ref="J71:K74"/>
    <mergeCell ref="H141:H144"/>
  </mergeCells>
  <printOptions horizontalCentered="1"/>
  <pageMargins left="0.5905511811023623" right="0.5511811023622047" top="0.984251968503937" bottom="0.4724409448818898" header="0.5118110236220472" footer="0.15748031496062992"/>
  <pageSetup firstPageNumber="26" useFirstPageNumber="1" horizontalDpi="600" verticalDpi="600" orientation="portrait" paperSize="9" scale="75" r:id="rId1"/>
  <headerFooter>
    <oddHeader>&amp;C&amp;12-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O354"/>
  <sheetViews>
    <sheetView zoomScaleSheetLayoutView="75" zoomScalePageLayoutView="0" workbookViewId="0" topLeftCell="A1">
      <selection activeCell="A2" sqref="A2"/>
    </sheetView>
  </sheetViews>
  <sheetFormatPr defaultColWidth="11.421875" defaultRowHeight="12.75"/>
  <cols>
    <col min="1" max="1" width="3.57421875" style="0" customWidth="1"/>
    <col min="2" max="2" width="4.140625" style="0" customWidth="1"/>
    <col min="3" max="3" width="1.1484375" style="0" customWidth="1"/>
    <col min="4" max="4" width="33.28125" style="0" customWidth="1"/>
    <col min="5" max="5" width="13.28125" style="0" customWidth="1"/>
    <col min="6" max="6" width="14.140625" style="0" customWidth="1"/>
    <col min="7" max="7" width="11.28125" style="28" customWidth="1"/>
    <col min="8" max="8" width="0.9921875" style="28" customWidth="1"/>
    <col min="9" max="9" width="13.28125" style="0" customWidth="1"/>
    <col min="10" max="10" width="13.7109375" style="0" customWidth="1"/>
    <col min="11" max="11" width="11.28125" style="28" customWidth="1"/>
    <col min="12" max="12" width="0.9921875" style="0" customWidth="1"/>
  </cols>
  <sheetData>
    <row r="1" spans="1:15" ht="15">
      <c r="A1" s="490" t="s">
        <v>937</v>
      </c>
      <c r="B1" s="579"/>
      <c r="C1" s="580"/>
      <c r="D1" s="580"/>
      <c r="E1" s="580"/>
      <c r="F1" s="580"/>
      <c r="G1" s="580"/>
      <c r="H1" s="580"/>
      <c r="I1" s="580"/>
      <c r="J1" s="580"/>
      <c r="K1" s="580"/>
      <c r="L1" s="545"/>
      <c r="M1" s="60"/>
      <c r="N1" s="60"/>
      <c r="O1" s="60"/>
    </row>
    <row r="2" spans="2:11" ht="12.75">
      <c r="B2" s="159"/>
      <c r="D2" s="1"/>
      <c r="E2" s="4"/>
      <c r="F2" s="2"/>
      <c r="I2" s="12"/>
      <c r="J2" s="6"/>
      <c r="K2" s="34"/>
    </row>
    <row r="3" spans="1:12" ht="17.25" customHeight="1">
      <c r="A3" s="577" t="s">
        <v>1166</v>
      </c>
      <c r="B3" s="557"/>
      <c r="C3" s="578" t="s">
        <v>1160</v>
      </c>
      <c r="D3" s="448"/>
      <c r="E3" s="561" t="s">
        <v>1190</v>
      </c>
      <c r="F3" s="549"/>
      <c r="G3" s="549"/>
      <c r="H3" s="563"/>
      <c r="I3" s="500" t="s">
        <v>1214</v>
      </c>
      <c r="J3" s="549"/>
      <c r="K3" s="549"/>
      <c r="L3" s="550"/>
    </row>
    <row r="4" spans="1:12" ht="16.5" customHeight="1">
      <c r="A4" s="541"/>
      <c r="B4" s="558"/>
      <c r="C4" s="554"/>
      <c r="D4" s="492"/>
      <c r="E4" s="84" t="s">
        <v>485</v>
      </c>
      <c r="F4" s="546" t="s">
        <v>486</v>
      </c>
      <c r="G4" s="547"/>
      <c r="H4" s="548"/>
      <c r="I4" s="153" t="s">
        <v>485</v>
      </c>
      <c r="J4" s="543" t="s">
        <v>486</v>
      </c>
      <c r="K4" s="544"/>
      <c r="L4" s="545"/>
    </row>
    <row r="5" spans="1:12" ht="12.75" customHeight="1">
      <c r="A5" s="541"/>
      <c r="B5" s="558"/>
      <c r="C5" s="554"/>
      <c r="D5" s="492"/>
      <c r="E5" s="572" t="s">
        <v>114</v>
      </c>
      <c r="F5" s="538" t="s">
        <v>110</v>
      </c>
      <c r="G5" s="553" t="s">
        <v>1215</v>
      </c>
      <c r="H5" s="571"/>
      <c r="I5" s="538" t="s">
        <v>114</v>
      </c>
      <c r="J5" s="538" t="s">
        <v>110</v>
      </c>
      <c r="K5" s="581" t="s">
        <v>1251</v>
      </c>
      <c r="L5" s="565"/>
    </row>
    <row r="6" spans="1:12" ht="12.75" customHeight="1">
      <c r="A6" s="541"/>
      <c r="B6" s="558"/>
      <c r="C6" s="554"/>
      <c r="D6" s="492"/>
      <c r="E6" s="573"/>
      <c r="F6" s="539"/>
      <c r="G6" s="554"/>
      <c r="H6" s="464"/>
      <c r="I6" s="539"/>
      <c r="J6" s="539"/>
      <c r="K6" s="554"/>
      <c r="L6" s="567"/>
    </row>
    <row r="7" spans="1:12" ht="12.75" customHeight="1">
      <c r="A7" s="541"/>
      <c r="B7" s="558"/>
      <c r="C7" s="554"/>
      <c r="D7" s="492"/>
      <c r="E7" s="573"/>
      <c r="F7" s="539"/>
      <c r="G7" s="554"/>
      <c r="H7" s="464"/>
      <c r="I7" s="539"/>
      <c r="J7" s="539"/>
      <c r="K7" s="554"/>
      <c r="L7" s="567"/>
    </row>
    <row r="8" spans="1:12" ht="27" customHeight="1">
      <c r="A8" s="542"/>
      <c r="B8" s="559"/>
      <c r="C8" s="555"/>
      <c r="D8" s="493"/>
      <c r="E8" s="574"/>
      <c r="F8" s="540"/>
      <c r="G8" s="555"/>
      <c r="H8" s="467"/>
      <c r="I8" s="540"/>
      <c r="J8" s="540"/>
      <c r="K8" s="555"/>
      <c r="L8" s="569"/>
    </row>
    <row r="9" spans="1:10" ht="9" customHeight="1">
      <c r="A9" s="1"/>
      <c r="B9" s="160"/>
      <c r="C9" s="32"/>
      <c r="D9" s="30"/>
      <c r="E9" s="4"/>
      <c r="F9" s="2"/>
      <c r="I9" s="4"/>
      <c r="J9" s="2"/>
    </row>
    <row r="10" spans="2:11" s="17" customFormat="1" ht="12.75">
      <c r="B10" s="161"/>
      <c r="C10" s="66" t="s">
        <v>207</v>
      </c>
      <c r="D10" s="50"/>
      <c r="E10" s="124">
        <v>942648681</v>
      </c>
      <c r="F10" s="124">
        <v>2220300016</v>
      </c>
      <c r="G10" s="154">
        <v>-2.8</v>
      </c>
      <c r="H10" s="122"/>
      <c r="I10" s="124">
        <v>3986648290</v>
      </c>
      <c r="J10" s="124">
        <v>9164216794</v>
      </c>
      <c r="K10" s="154">
        <v>-1</v>
      </c>
    </row>
    <row r="11" spans="1:11" ht="24" customHeight="1">
      <c r="A11" s="1" t="s">
        <v>555</v>
      </c>
      <c r="B11" s="162">
        <v>1</v>
      </c>
      <c r="C11" s="32"/>
      <c r="D11" s="30" t="s">
        <v>357</v>
      </c>
      <c r="E11" s="127">
        <v>105617368</v>
      </c>
      <c r="F11" s="127">
        <v>227986004</v>
      </c>
      <c r="G11" s="157">
        <v>-10.4</v>
      </c>
      <c r="H11" s="121"/>
      <c r="I11" s="127">
        <v>481738721</v>
      </c>
      <c r="J11" s="127">
        <v>990645468</v>
      </c>
      <c r="K11" s="157">
        <v>-7.7</v>
      </c>
    </row>
    <row r="12" spans="1:11" ht="12.75">
      <c r="A12" s="1" t="s">
        <v>556</v>
      </c>
      <c r="B12" s="162">
        <v>3</v>
      </c>
      <c r="C12" s="32"/>
      <c r="D12" s="30" t="s">
        <v>358</v>
      </c>
      <c r="E12" s="127">
        <v>88183196</v>
      </c>
      <c r="F12" s="127">
        <v>134499335</v>
      </c>
      <c r="G12" s="157">
        <v>-22.7</v>
      </c>
      <c r="H12" s="121"/>
      <c r="I12" s="127">
        <v>375966867</v>
      </c>
      <c r="J12" s="127">
        <v>572685704</v>
      </c>
      <c r="K12" s="157">
        <v>-11.5</v>
      </c>
    </row>
    <row r="13" spans="1:11" ht="12.75">
      <c r="A13" s="1" t="s">
        <v>557</v>
      </c>
      <c r="B13" s="162">
        <v>5</v>
      </c>
      <c r="C13" s="32"/>
      <c r="D13" s="30" t="s">
        <v>359</v>
      </c>
      <c r="E13" s="127">
        <v>124819382</v>
      </c>
      <c r="F13" s="127">
        <v>164421880</v>
      </c>
      <c r="G13" s="157">
        <v>-9.3</v>
      </c>
      <c r="H13" s="121"/>
      <c r="I13" s="127">
        <v>544352428</v>
      </c>
      <c r="J13" s="127">
        <v>704611964</v>
      </c>
      <c r="K13" s="157">
        <v>-7.6</v>
      </c>
    </row>
    <row r="14" spans="1:11" ht="12.75">
      <c r="A14" s="1" t="s">
        <v>558</v>
      </c>
      <c r="B14" s="162">
        <v>6</v>
      </c>
      <c r="C14" s="32"/>
      <c r="D14" s="30" t="s">
        <v>508</v>
      </c>
      <c r="E14" s="127">
        <v>68188846</v>
      </c>
      <c r="F14" s="127">
        <v>199116037</v>
      </c>
      <c r="G14" s="157">
        <v>0.6</v>
      </c>
      <c r="H14" s="121"/>
      <c r="I14" s="127">
        <v>258302913</v>
      </c>
      <c r="J14" s="127">
        <v>944946611</v>
      </c>
      <c r="K14" s="157">
        <v>2</v>
      </c>
    </row>
    <row r="15" spans="1:11" ht="12.75">
      <c r="A15" s="1" t="s">
        <v>559</v>
      </c>
      <c r="B15" s="162">
        <v>7</v>
      </c>
      <c r="C15" s="32"/>
      <c r="D15" s="30" t="s">
        <v>360</v>
      </c>
      <c r="E15" s="127">
        <v>1952646</v>
      </c>
      <c r="F15" s="127">
        <v>7144867</v>
      </c>
      <c r="G15" s="157">
        <v>-41.1</v>
      </c>
      <c r="H15" s="121"/>
      <c r="I15" s="127">
        <v>7579651</v>
      </c>
      <c r="J15" s="127">
        <v>40678703</v>
      </c>
      <c r="K15" s="157">
        <v>-22.5</v>
      </c>
    </row>
    <row r="16" spans="1:11" ht="12.75">
      <c r="A16" s="1" t="s">
        <v>560</v>
      </c>
      <c r="B16" s="162">
        <v>8</v>
      </c>
      <c r="C16" s="32"/>
      <c r="D16" s="30" t="s">
        <v>507</v>
      </c>
      <c r="E16" s="127">
        <v>39054148</v>
      </c>
      <c r="F16" s="127">
        <v>36159982</v>
      </c>
      <c r="G16" s="157">
        <v>11.3</v>
      </c>
      <c r="H16" s="121"/>
      <c r="I16" s="127">
        <v>172233060</v>
      </c>
      <c r="J16" s="127">
        <v>141192930</v>
      </c>
      <c r="K16" s="157">
        <v>11.1</v>
      </c>
    </row>
    <row r="17" spans="1:11" ht="12.75">
      <c r="A17" s="1" t="s">
        <v>561</v>
      </c>
      <c r="B17" s="162">
        <v>9</v>
      </c>
      <c r="C17" s="32"/>
      <c r="D17" s="30" t="s">
        <v>361</v>
      </c>
      <c r="E17" s="127">
        <v>3594450</v>
      </c>
      <c r="F17" s="127">
        <v>9830251</v>
      </c>
      <c r="G17" s="157">
        <v>-9.2</v>
      </c>
      <c r="H17" s="121"/>
      <c r="I17" s="127">
        <v>11746740</v>
      </c>
      <c r="J17" s="127">
        <v>35083569</v>
      </c>
      <c r="K17" s="157">
        <v>-23.2</v>
      </c>
    </row>
    <row r="18" spans="1:11" ht="12.75">
      <c r="A18" s="1" t="s">
        <v>562</v>
      </c>
      <c r="B18" s="162">
        <v>10</v>
      </c>
      <c r="C18" s="32"/>
      <c r="D18" s="30" t="s">
        <v>362</v>
      </c>
      <c r="E18" s="127">
        <v>4619290</v>
      </c>
      <c r="F18" s="127">
        <v>28520741</v>
      </c>
      <c r="G18" s="157">
        <v>6.2</v>
      </c>
      <c r="H18" s="121"/>
      <c r="I18" s="127">
        <v>17163913</v>
      </c>
      <c r="J18" s="127">
        <v>110049152</v>
      </c>
      <c r="K18" s="157">
        <v>-5.2</v>
      </c>
    </row>
    <row r="19" spans="1:11" ht="12.75">
      <c r="A19" s="1" t="s">
        <v>563</v>
      </c>
      <c r="B19" s="162">
        <v>11</v>
      </c>
      <c r="C19" s="32"/>
      <c r="D19" s="30" t="s">
        <v>363</v>
      </c>
      <c r="E19" s="127">
        <v>18820830</v>
      </c>
      <c r="F19" s="127">
        <v>121443414</v>
      </c>
      <c r="G19" s="157">
        <v>-19.6</v>
      </c>
      <c r="H19" s="121"/>
      <c r="I19" s="127">
        <v>85375042</v>
      </c>
      <c r="J19" s="127">
        <v>518979028</v>
      </c>
      <c r="K19" s="157">
        <v>-14.7</v>
      </c>
    </row>
    <row r="20" spans="1:11" ht="12.75">
      <c r="A20" s="1" t="s">
        <v>564</v>
      </c>
      <c r="B20" s="162">
        <v>13</v>
      </c>
      <c r="C20" s="32"/>
      <c r="D20" s="30" t="s">
        <v>364</v>
      </c>
      <c r="E20" s="127">
        <v>21029930</v>
      </c>
      <c r="F20" s="127">
        <v>47716927</v>
      </c>
      <c r="G20" s="157">
        <v>-5.3</v>
      </c>
      <c r="H20" s="121"/>
      <c r="I20" s="127">
        <v>110655319</v>
      </c>
      <c r="J20" s="127">
        <v>199387192</v>
      </c>
      <c r="K20" s="157">
        <v>0.7</v>
      </c>
    </row>
    <row r="21" spans="1:11" ht="12.75">
      <c r="A21" s="1" t="s">
        <v>565</v>
      </c>
      <c r="B21" s="162">
        <v>14</v>
      </c>
      <c r="C21" s="32"/>
      <c r="D21" s="30" t="s">
        <v>365</v>
      </c>
      <c r="E21" s="127">
        <v>8270600</v>
      </c>
      <c r="F21" s="127">
        <v>17756890</v>
      </c>
      <c r="G21" s="157">
        <v>-26.8</v>
      </c>
      <c r="H21" s="121"/>
      <c r="I21" s="127">
        <v>36719162</v>
      </c>
      <c r="J21" s="127">
        <v>80940099</v>
      </c>
      <c r="K21" s="157">
        <v>-0.2</v>
      </c>
    </row>
    <row r="22" spans="1:11" ht="12.75">
      <c r="A22" s="1" t="s">
        <v>566</v>
      </c>
      <c r="B22" s="162">
        <v>15</v>
      </c>
      <c r="C22" s="32"/>
      <c r="D22" s="30" t="s">
        <v>491</v>
      </c>
      <c r="E22" s="127">
        <v>71535081</v>
      </c>
      <c r="F22" s="127">
        <v>178708954</v>
      </c>
      <c r="G22" s="157">
        <v>7.4</v>
      </c>
      <c r="H22" s="121"/>
      <c r="I22" s="127">
        <v>294016694</v>
      </c>
      <c r="J22" s="127">
        <v>707299115</v>
      </c>
      <c r="K22" s="157">
        <v>1.2</v>
      </c>
    </row>
    <row r="23" spans="1:11" ht="12.75">
      <c r="A23" s="1" t="s">
        <v>567</v>
      </c>
      <c r="B23" s="162">
        <v>17</v>
      </c>
      <c r="C23" s="32"/>
      <c r="D23" s="30" t="s">
        <v>368</v>
      </c>
      <c r="E23" s="127">
        <v>66753710</v>
      </c>
      <c r="F23" s="127">
        <v>98425270</v>
      </c>
      <c r="G23" s="157">
        <v>-18</v>
      </c>
      <c r="H23" s="121"/>
      <c r="I23" s="127">
        <v>280420875</v>
      </c>
      <c r="J23" s="127">
        <v>400670864</v>
      </c>
      <c r="K23" s="157">
        <v>-13.9</v>
      </c>
    </row>
    <row r="24" spans="1:11" ht="12.75">
      <c r="A24" s="1" t="s">
        <v>568</v>
      </c>
      <c r="B24" s="162">
        <v>18</v>
      </c>
      <c r="C24" s="32"/>
      <c r="D24" s="30" t="s">
        <v>369</v>
      </c>
      <c r="E24" s="127">
        <v>2927184</v>
      </c>
      <c r="F24" s="127">
        <v>14016114</v>
      </c>
      <c r="G24" s="157">
        <v>-12.3</v>
      </c>
      <c r="H24" s="121"/>
      <c r="I24" s="127">
        <v>23595934</v>
      </c>
      <c r="J24" s="127">
        <v>55880194</v>
      </c>
      <c r="K24" s="157">
        <v>-2</v>
      </c>
    </row>
    <row r="25" spans="1:11" ht="12.75">
      <c r="A25" s="1" t="s">
        <v>571</v>
      </c>
      <c r="B25" s="162">
        <v>24</v>
      </c>
      <c r="C25" s="32"/>
      <c r="D25" s="30" t="s">
        <v>372</v>
      </c>
      <c r="E25" s="127">
        <v>101754</v>
      </c>
      <c r="F25" s="127">
        <v>351359</v>
      </c>
      <c r="G25" s="157">
        <v>16.1</v>
      </c>
      <c r="H25" s="121"/>
      <c r="I25" s="127">
        <v>426360</v>
      </c>
      <c r="J25" s="127">
        <v>1803158</v>
      </c>
      <c r="K25" s="157">
        <v>21.6</v>
      </c>
    </row>
    <row r="26" spans="1:11" ht="12.75">
      <c r="A26" s="1" t="s">
        <v>572</v>
      </c>
      <c r="B26" s="162">
        <v>28</v>
      </c>
      <c r="C26" s="32"/>
      <c r="D26" s="30" t="s">
        <v>373</v>
      </c>
      <c r="E26" s="127">
        <v>8947681</v>
      </c>
      <c r="F26" s="127">
        <v>17688305</v>
      </c>
      <c r="G26" s="157">
        <v>4.6</v>
      </c>
      <c r="H26" s="121"/>
      <c r="I26" s="127">
        <v>36243348</v>
      </c>
      <c r="J26" s="127">
        <v>70746952</v>
      </c>
      <c r="K26" s="157">
        <v>17.8</v>
      </c>
    </row>
    <row r="27" spans="1:11" ht="12.75">
      <c r="A27" s="1" t="s">
        <v>573</v>
      </c>
      <c r="B27" s="162">
        <v>37</v>
      </c>
      <c r="C27" s="32"/>
      <c r="D27" s="30" t="s">
        <v>374</v>
      </c>
      <c r="E27" s="127">
        <v>72198</v>
      </c>
      <c r="F27" s="127">
        <v>3412255</v>
      </c>
      <c r="G27" s="157">
        <v>-29.9</v>
      </c>
      <c r="H27" s="121"/>
      <c r="I27" s="127">
        <v>413348</v>
      </c>
      <c r="J27" s="127">
        <v>16327289</v>
      </c>
      <c r="K27" s="157">
        <v>-13.9</v>
      </c>
    </row>
    <row r="28" spans="1:11" ht="12.75">
      <c r="A28" s="1" t="s">
        <v>574</v>
      </c>
      <c r="B28" s="162">
        <v>39</v>
      </c>
      <c r="C28" s="32"/>
      <c r="D28" s="30" t="s">
        <v>375</v>
      </c>
      <c r="E28" s="127">
        <v>32095053</v>
      </c>
      <c r="F28" s="127">
        <v>103288099</v>
      </c>
      <c r="G28" s="157">
        <v>-3.8</v>
      </c>
      <c r="H28" s="121"/>
      <c r="I28" s="127">
        <v>131588384</v>
      </c>
      <c r="J28" s="127">
        <v>414702926</v>
      </c>
      <c r="K28" s="157">
        <v>-2.4</v>
      </c>
    </row>
    <row r="29" spans="1:11" ht="12.75">
      <c r="A29" s="1" t="s">
        <v>575</v>
      </c>
      <c r="B29" s="162">
        <v>41</v>
      </c>
      <c r="C29" s="32"/>
      <c r="D29" s="30" t="s">
        <v>506</v>
      </c>
      <c r="E29" s="127">
        <v>27795</v>
      </c>
      <c r="F29" s="127">
        <v>84090</v>
      </c>
      <c r="G29" s="157" t="s">
        <v>747</v>
      </c>
      <c r="H29" s="121"/>
      <c r="I29" s="127">
        <v>57276</v>
      </c>
      <c r="J29" s="127">
        <v>193023</v>
      </c>
      <c r="K29" s="157" t="s">
        <v>747</v>
      </c>
    </row>
    <row r="30" spans="1:11" ht="12.75">
      <c r="A30" s="1" t="s">
        <v>576</v>
      </c>
      <c r="B30" s="162">
        <v>43</v>
      </c>
      <c r="C30" s="32"/>
      <c r="D30" s="30" t="s">
        <v>376</v>
      </c>
      <c r="E30" s="127">
        <v>94</v>
      </c>
      <c r="F30" s="127">
        <v>9034</v>
      </c>
      <c r="G30" s="157">
        <v>-57.8</v>
      </c>
      <c r="H30" s="121"/>
      <c r="I30" s="127">
        <v>3704</v>
      </c>
      <c r="J30" s="127">
        <v>76788</v>
      </c>
      <c r="K30" s="157">
        <v>-38.2</v>
      </c>
    </row>
    <row r="31" spans="1:11" ht="12.75">
      <c r="A31" s="1" t="s">
        <v>577</v>
      </c>
      <c r="B31" s="162">
        <v>44</v>
      </c>
      <c r="C31" s="32"/>
      <c r="D31" s="30" t="s">
        <v>377</v>
      </c>
      <c r="E31" s="127">
        <v>775</v>
      </c>
      <c r="F31" s="127">
        <v>8200</v>
      </c>
      <c r="G31" s="272" t="s">
        <v>747</v>
      </c>
      <c r="H31" s="121"/>
      <c r="I31" s="127">
        <v>2836</v>
      </c>
      <c r="J31" s="127">
        <v>32200</v>
      </c>
      <c r="K31" s="157">
        <v>-62.9</v>
      </c>
    </row>
    <row r="32" spans="1:11" ht="12.75">
      <c r="A32" s="1" t="s">
        <v>578</v>
      </c>
      <c r="B32" s="162">
        <v>45</v>
      </c>
      <c r="C32" s="32"/>
      <c r="D32" s="30" t="s">
        <v>934</v>
      </c>
      <c r="E32" s="127" t="s">
        <v>109</v>
      </c>
      <c r="F32" s="127" t="s">
        <v>109</v>
      </c>
      <c r="G32" s="157">
        <v>-100</v>
      </c>
      <c r="H32" s="121"/>
      <c r="I32" s="127" t="s">
        <v>109</v>
      </c>
      <c r="J32" s="127" t="s">
        <v>109</v>
      </c>
      <c r="K32" s="157">
        <v>-100</v>
      </c>
    </row>
    <row r="33" spans="1:11" ht="12.75">
      <c r="A33" s="1" t="s">
        <v>579</v>
      </c>
      <c r="B33" s="162">
        <v>46</v>
      </c>
      <c r="C33" s="32"/>
      <c r="D33" s="30" t="s">
        <v>378</v>
      </c>
      <c r="E33" s="127">
        <v>176481</v>
      </c>
      <c r="F33" s="127">
        <v>414395</v>
      </c>
      <c r="G33" s="157">
        <v>-49.6</v>
      </c>
      <c r="H33" s="121"/>
      <c r="I33" s="127">
        <v>819339</v>
      </c>
      <c r="J33" s="127">
        <v>3188328</v>
      </c>
      <c r="K33" s="157">
        <v>-15.7</v>
      </c>
    </row>
    <row r="34" spans="1:11" ht="12.75">
      <c r="A34" s="1" t="s">
        <v>580</v>
      </c>
      <c r="B34" s="162">
        <v>47</v>
      </c>
      <c r="C34" s="32"/>
      <c r="D34" s="30" t="s">
        <v>379</v>
      </c>
      <c r="E34" s="127">
        <v>1115</v>
      </c>
      <c r="F34" s="127">
        <v>50229</v>
      </c>
      <c r="G34" s="157">
        <v>5.2</v>
      </c>
      <c r="H34" s="121"/>
      <c r="I34" s="127">
        <v>2645</v>
      </c>
      <c r="J34" s="127">
        <v>183441</v>
      </c>
      <c r="K34" s="157">
        <v>51.8</v>
      </c>
    </row>
    <row r="35" spans="1:11" ht="12.75">
      <c r="A35" s="1" t="s">
        <v>581</v>
      </c>
      <c r="B35" s="162">
        <v>52</v>
      </c>
      <c r="C35" s="32"/>
      <c r="D35" s="30" t="s">
        <v>551</v>
      </c>
      <c r="E35" s="127">
        <v>5298952</v>
      </c>
      <c r="F35" s="127">
        <v>29198577</v>
      </c>
      <c r="G35" s="157">
        <v>38.6</v>
      </c>
      <c r="H35" s="121"/>
      <c r="I35" s="127">
        <v>21746019</v>
      </c>
      <c r="J35" s="127">
        <v>101709991</v>
      </c>
      <c r="K35" s="157">
        <v>10</v>
      </c>
    </row>
    <row r="36" spans="1:11" ht="12.75">
      <c r="A36" s="1" t="s">
        <v>582</v>
      </c>
      <c r="B36" s="162">
        <v>53</v>
      </c>
      <c r="C36" s="32"/>
      <c r="D36" s="30" t="s">
        <v>380</v>
      </c>
      <c r="E36" s="127">
        <v>3014622</v>
      </c>
      <c r="F36" s="127">
        <v>5399795</v>
      </c>
      <c r="G36" s="157">
        <v>16.4</v>
      </c>
      <c r="H36" s="121"/>
      <c r="I36" s="127">
        <v>10135325</v>
      </c>
      <c r="J36" s="127">
        <v>19038843</v>
      </c>
      <c r="K36" s="157">
        <v>21.5</v>
      </c>
    </row>
    <row r="37" spans="1:11" ht="12.75">
      <c r="A37" s="1" t="s">
        <v>583</v>
      </c>
      <c r="B37" s="162">
        <v>54</v>
      </c>
      <c r="C37" s="32"/>
      <c r="D37" s="30" t="s">
        <v>381</v>
      </c>
      <c r="E37" s="127">
        <v>1954782</v>
      </c>
      <c r="F37" s="127">
        <v>3595872</v>
      </c>
      <c r="G37" s="157">
        <v>4.3</v>
      </c>
      <c r="H37" s="121"/>
      <c r="I37" s="127">
        <v>7043133</v>
      </c>
      <c r="J37" s="127">
        <v>14719002</v>
      </c>
      <c r="K37" s="157">
        <v>-4.4</v>
      </c>
    </row>
    <row r="38" spans="1:11" ht="12.75">
      <c r="A38" s="1" t="s">
        <v>584</v>
      </c>
      <c r="B38" s="162">
        <v>55</v>
      </c>
      <c r="C38" s="32"/>
      <c r="D38" s="30" t="s">
        <v>382</v>
      </c>
      <c r="E38" s="127">
        <v>5969483</v>
      </c>
      <c r="F38" s="127">
        <v>13673205</v>
      </c>
      <c r="G38" s="157">
        <v>32.4</v>
      </c>
      <c r="H38" s="121"/>
      <c r="I38" s="127">
        <v>19701562</v>
      </c>
      <c r="J38" s="127">
        <v>43721604</v>
      </c>
      <c r="K38" s="157">
        <v>15.2</v>
      </c>
    </row>
    <row r="39" spans="1:11" ht="12.75">
      <c r="A39" s="1" t="s">
        <v>585</v>
      </c>
      <c r="B39" s="162">
        <v>60</v>
      </c>
      <c r="C39" s="32"/>
      <c r="D39" s="30" t="s">
        <v>383</v>
      </c>
      <c r="E39" s="127">
        <v>92404182</v>
      </c>
      <c r="F39" s="127">
        <v>149840570</v>
      </c>
      <c r="G39" s="157">
        <v>-4.5</v>
      </c>
      <c r="H39" s="121"/>
      <c r="I39" s="127">
        <v>404212342</v>
      </c>
      <c r="J39" s="127">
        <v>609823867</v>
      </c>
      <c r="K39" s="157">
        <v>-3.5</v>
      </c>
    </row>
    <row r="40" spans="1:11" ht="12.75">
      <c r="A40" s="1" t="s">
        <v>586</v>
      </c>
      <c r="B40" s="162">
        <v>61</v>
      </c>
      <c r="C40" s="32"/>
      <c r="D40" s="30" t="s">
        <v>384</v>
      </c>
      <c r="E40" s="127">
        <v>71157976</v>
      </c>
      <c r="F40" s="127">
        <v>165036723</v>
      </c>
      <c r="G40" s="157">
        <v>-4.3</v>
      </c>
      <c r="H40" s="121"/>
      <c r="I40" s="127">
        <v>275469273</v>
      </c>
      <c r="J40" s="127">
        <v>718859819</v>
      </c>
      <c r="K40" s="157">
        <v>5</v>
      </c>
    </row>
    <row r="41" spans="1:11" ht="12.75">
      <c r="A41" s="1" t="s">
        <v>587</v>
      </c>
      <c r="B41" s="162">
        <v>63</v>
      </c>
      <c r="C41" s="32"/>
      <c r="D41" s="30" t="s">
        <v>385</v>
      </c>
      <c r="E41" s="127">
        <v>19410851</v>
      </c>
      <c r="F41" s="127">
        <v>55737366</v>
      </c>
      <c r="G41" s="157">
        <v>-13.1</v>
      </c>
      <c r="H41" s="121"/>
      <c r="I41" s="127">
        <v>76567195</v>
      </c>
      <c r="J41" s="127">
        <v>247245009</v>
      </c>
      <c r="K41" s="157">
        <v>2.7</v>
      </c>
    </row>
    <row r="42" spans="1:11" ht="12.75">
      <c r="A42" s="1" t="s">
        <v>588</v>
      </c>
      <c r="B42" s="162">
        <v>64</v>
      </c>
      <c r="C42" s="32"/>
      <c r="D42" s="30" t="s">
        <v>386</v>
      </c>
      <c r="E42" s="127">
        <v>27997532</v>
      </c>
      <c r="F42" s="127">
        <v>186576411</v>
      </c>
      <c r="G42" s="157">
        <v>92.4</v>
      </c>
      <c r="H42" s="121"/>
      <c r="I42" s="127">
        <v>98186299</v>
      </c>
      <c r="J42" s="127">
        <v>567000039</v>
      </c>
      <c r="K42" s="157">
        <v>45.3</v>
      </c>
    </row>
    <row r="43" spans="1:11" ht="12.75">
      <c r="A43" s="1" t="s">
        <v>589</v>
      </c>
      <c r="B43" s="162">
        <v>66</v>
      </c>
      <c r="C43" s="32"/>
      <c r="D43" s="30" t="s">
        <v>505</v>
      </c>
      <c r="E43" s="127">
        <v>10158425</v>
      </c>
      <c r="F43" s="127">
        <v>31673662</v>
      </c>
      <c r="G43" s="157">
        <v>-16.4</v>
      </c>
      <c r="H43" s="121"/>
      <c r="I43" s="127">
        <v>34242466</v>
      </c>
      <c r="J43" s="127">
        <v>124490324</v>
      </c>
      <c r="K43" s="157">
        <v>1.7</v>
      </c>
    </row>
    <row r="44" spans="1:11" ht="12.75">
      <c r="A44" s="1" t="s">
        <v>590</v>
      </c>
      <c r="B44" s="162">
        <v>68</v>
      </c>
      <c r="C44" s="32"/>
      <c r="D44" s="30" t="s">
        <v>387</v>
      </c>
      <c r="E44" s="127">
        <v>2313799</v>
      </c>
      <c r="F44" s="127">
        <v>7270510</v>
      </c>
      <c r="G44" s="157">
        <v>17.4</v>
      </c>
      <c r="H44" s="121"/>
      <c r="I44" s="127">
        <v>10115099</v>
      </c>
      <c r="J44" s="127">
        <v>35756834</v>
      </c>
      <c r="K44" s="157">
        <v>32.5</v>
      </c>
    </row>
    <row r="45" spans="1:11" ht="12.75">
      <c r="A45" s="1" t="s">
        <v>591</v>
      </c>
      <c r="B45" s="162">
        <v>70</v>
      </c>
      <c r="C45" s="32"/>
      <c r="D45" s="30" t="s">
        <v>388</v>
      </c>
      <c r="E45" s="127">
        <v>19543</v>
      </c>
      <c r="F45" s="127">
        <v>299692</v>
      </c>
      <c r="G45" s="157">
        <v>95.2</v>
      </c>
      <c r="H45" s="121"/>
      <c r="I45" s="127">
        <v>133472</v>
      </c>
      <c r="J45" s="127">
        <v>748182</v>
      </c>
      <c r="K45" s="157">
        <v>-24.2</v>
      </c>
    </row>
    <row r="46" spans="1:11" ht="12.75">
      <c r="A46" s="1" t="s">
        <v>592</v>
      </c>
      <c r="B46" s="162">
        <v>72</v>
      </c>
      <c r="C46" s="32"/>
      <c r="D46" s="30" t="s">
        <v>389</v>
      </c>
      <c r="E46" s="127">
        <v>3249523</v>
      </c>
      <c r="F46" s="127">
        <v>17520892</v>
      </c>
      <c r="G46" s="157">
        <v>-4.6</v>
      </c>
      <c r="H46" s="121"/>
      <c r="I46" s="127">
        <v>14691424</v>
      </c>
      <c r="J46" s="127">
        <v>73986203</v>
      </c>
      <c r="K46" s="157">
        <v>-0.2</v>
      </c>
    </row>
    <row r="47" spans="1:11" ht="12.75">
      <c r="A47" s="1" t="s">
        <v>593</v>
      </c>
      <c r="B47" s="162">
        <v>73</v>
      </c>
      <c r="C47" s="32"/>
      <c r="D47" s="30" t="s">
        <v>390</v>
      </c>
      <c r="E47" s="127">
        <v>1639861</v>
      </c>
      <c r="F47" s="127">
        <v>7855304</v>
      </c>
      <c r="G47" s="157">
        <v>31.7</v>
      </c>
      <c r="H47" s="121"/>
      <c r="I47" s="127">
        <v>15145115</v>
      </c>
      <c r="J47" s="127">
        <v>54653636</v>
      </c>
      <c r="K47" s="157">
        <v>86.5</v>
      </c>
    </row>
    <row r="48" spans="1:11" ht="12.75">
      <c r="A48" s="1" t="s">
        <v>594</v>
      </c>
      <c r="B48" s="162">
        <v>74</v>
      </c>
      <c r="C48" s="32"/>
      <c r="D48" s="30" t="s">
        <v>391</v>
      </c>
      <c r="E48" s="127">
        <v>922548</v>
      </c>
      <c r="F48" s="127">
        <v>1162028</v>
      </c>
      <c r="G48" s="157">
        <v>-14.6</v>
      </c>
      <c r="H48" s="121"/>
      <c r="I48" s="127">
        <v>3733692</v>
      </c>
      <c r="J48" s="127">
        <v>6164262</v>
      </c>
      <c r="K48" s="157">
        <v>26.2</v>
      </c>
    </row>
    <row r="49" spans="1:11" ht="12.75">
      <c r="A49" s="1" t="s">
        <v>595</v>
      </c>
      <c r="B49" s="162">
        <v>75</v>
      </c>
      <c r="C49" s="32"/>
      <c r="D49" s="30" t="s">
        <v>490</v>
      </c>
      <c r="E49" s="127">
        <v>15898418</v>
      </c>
      <c r="F49" s="127">
        <v>103507817</v>
      </c>
      <c r="G49" s="157">
        <v>-4.6</v>
      </c>
      <c r="H49" s="121"/>
      <c r="I49" s="127">
        <v>68824436</v>
      </c>
      <c r="J49" s="127">
        <v>421224262</v>
      </c>
      <c r="K49" s="157">
        <v>5.5</v>
      </c>
    </row>
    <row r="50" spans="1:11" ht="12.75">
      <c r="A50" s="1" t="s">
        <v>604</v>
      </c>
      <c r="B50" s="162">
        <v>91</v>
      </c>
      <c r="C50" s="32"/>
      <c r="D50" s="30" t="s">
        <v>399</v>
      </c>
      <c r="E50" s="127">
        <v>10470494</v>
      </c>
      <c r="F50" s="127">
        <v>17287492</v>
      </c>
      <c r="G50" s="157">
        <v>15.7</v>
      </c>
      <c r="H50" s="121"/>
      <c r="I50" s="127">
        <v>40236454</v>
      </c>
      <c r="J50" s="127">
        <v>59298417</v>
      </c>
      <c r="K50" s="157">
        <v>-11</v>
      </c>
    </row>
    <row r="51" spans="1:11" ht="12.75">
      <c r="A51" s="1" t="s">
        <v>605</v>
      </c>
      <c r="B51" s="162">
        <v>92</v>
      </c>
      <c r="C51" s="32"/>
      <c r="D51" s="30" t="s">
        <v>400</v>
      </c>
      <c r="E51" s="127">
        <v>1789763</v>
      </c>
      <c r="F51" s="127">
        <v>6634738</v>
      </c>
      <c r="G51" s="157">
        <v>35.5</v>
      </c>
      <c r="H51" s="121"/>
      <c r="I51" s="127">
        <v>7453392</v>
      </c>
      <c r="J51" s="127">
        <v>19618886</v>
      </c>
      <c r="K51" s="157">
        <v>-0.9</v>
      </c>
    </row>
    <row r="52" spans="1:11" ht="12.75">
      <c r="A52" s="1" t="s">
        <v>606</v>
      </c>
      <c r="B52" s="162">
        <v>93</v>
      </c>
      <c r="C52" s="32"/>
      <c r="D52" s="30" t="s">
        <v>401</v>
      </c>
      <c r="E52" s="127">
        <v>661271</v>
      </c>
      <c r="F52" s="127">
        <v>1275957</v>
      </c>
      <c r="G52" s="157">
        <v>-52.7</v>
      </c>
      <c r="H52" s="121"/>
      <c r="I52" s="127">
        <v>2775765</v>
      </c>
      <c r="J52" s="127">
        <v>5607535</v>
      </c>
      <c r="K52" s="157">
        <v>-45</v>
      </c>
    </row>
    <row r="53" spans="1:11" ht="12.75">
      <c r="A53" s="1" t="s">
        <v>1005</v>
      </c>
      <c r="B53" s="162">
        <v>95</v>
      </c>
      <c r="C53" s="32"/>
      <c r="D53" s="30" t="s">
        <v>890</v>
      </c>
      <c r="E53" s="127">
        <v>91918</v>
      </c>
      <c r="F53" s="127">
        <v>204030</v>
      </c>
      <c r="G53" s="157">
        <v>-39.5</v>
      </c>
      <c r="H53" s="121"/>
      <c r="I53" s="127">
        <v>396602</v>
      </c>
      <c r="J53" s="127">
        <v>751145</v>
      </c>
      <c r="K53" s="157">
        <v>-20.5</v>
      </c>
    </row>
    <row r="54" spans="1:11" ht="12.75">
      <c r="A54" s="1" t="s">
        <v>607</v>
      </c>
      <c r="B54" s="162">
        <v>96</v>
      </c>
      <c r="C54" s="32"/>
      <c r="D54" s="30" t="s">
        <v>878</v>
      </c>
      <c r="E54" s="127">
        <v>167879</v>
      </c>
      <c r="F54" s="127">
        <v>2480443</v>
      </c>
      <c r="G54" s="157">
        <v>233.7</v>
      </c>
      <c r="H54" s="121"/>
      <c r="I54" s="127">
        <v>922404</v>
      </c>
      <c r="J54" s="127">
        <v>12129413</v>
      </c>
      <c r="K54" s="157">
        <v>165.4</v>
      </c>
    </row>
    <row r="55" spans="1:11" ht="12.75">
      <c r="A55" s="1" t="s">
        <v>921</v>
      </c>
      <c r="B55" s="162">
        <v>97</v>
      </c>
      <c r="C55" s="32"/>
      <c r="D55" s="30" t="s">
        <v>891</v>
      </c>
      <c r="E55" s="127">
        <v>38917</v>
      </c>
      <c r="F55" s="127">
        <v>80957</v>
      </c>
      <c r="G55" s="157">
        <v>-84.7</v>
      </c>
      <c r="H55" s="121"/>
      <c r="I55" s="127">
        <v>120646</v>
      </c>
      <c r="J55" s="127">
        <v>614663</v>
      </c>
      <c r="K55" s="157">
        <v>-22.5</v>
      </c>
    </row>
    <row r="56" spans="1:11" ht="12.75">
      <c r="A56" s="1" t="s">
        <v>1006</v>
      </c>
      <c r="B56" s="162">
        <v>98</v>
      </c>
      <c r="C56" s="32"/>
      <c r="D56" s="30" t="s">
        <v>892</v>
      </c>
      <c r="E56" s="127">
        <v>879418</v>
      </c>
      <c r="F56" s="127">
        <v>1794777</v>
      </c>
      <c r="G56" s="157">
        <v>-34.5</v>
      </c>
      <c r="H56" s="121"/>
      <c r="I56" s="127">
        <v>3745939</v>
      </c>
      <c r="J56" s="127">
        <v>11564994</v>
      </c>
      <c r="K56" s="157">
        <v>12.2</v>
      </c>
    </row>
    <row r="57" spans="1:11" ht="12.75">
      <c r="A57" s="1" t="s">
        <v>792</v>
      </c>
      <c r="B57" s="162">
        <v>600</v>
      </c>
      <c r="C57" s="32"/>
      <c r="D57" s="30" t="s">
        <v>133</v>
      </c>
      <c r="E57" s="127">
        <v>348917</v>
      </c>
      <c r="F57" s="127">
        <v>1140566</v>
      </c>
      <c r="G57" s="157">
        <v>-22.2</v>
      </c>
      <c r="H57" s="121"/>
      <c r="I57" s="127">
        <v>1625677</v>
      </c>
      <c r="J57" s="127">
        <v>5185166</v>
      </c>
      <c r="K57" s="157">
        <v>-32.3</v>
      </c>
    </row>
    <row r="58" spans="1:11" ht="24" customHeight="1">
      <c r="A58" s="119" t="s">
        <v>698</v>
      </c>
      <c r="B58" s="161" t="s">
        <v>698</v>
      </c>
      <c r="C58" s="66" t="s">
        <v>209</v>
      </c>
      <c r="D58" s="50"/>
      <c r="E58" s="124">
        <v>39716043</v>
      </c>
      <c r="F58" s="124">
        <v>94314593</v>
      </c>
      <c r="G58" s="154">
        <v>42.1</v>
      </c>
      <c r="H58" s="122"/>
      <c r="I58" s="124">
        <v>147760887</v>
      </c>
      <c r="J58" s="124">
        <v>266988257</v>
      </c>
      <c r="K58" s="154">
        <v>13</v>
      </c>
    </row>
    <row r="59" spans="1:11" ht="24" customHeight="1">
      <c r="A59" s="1" t="s">
        <v>569</v>
      </c>
      <c r="B59" s="162">
        <v>20</v>
      </c>
      <c r="C59" s="32"/>
      <c r="D59" s="30" t="s">
        <v>370</v>
      </c>
      <c r="E59" s="127">
        <v>42000</v>
      </c>
      <c r="F59" s="127">
        <v>17000</v>
      </c>
      <c r="G59" s="157">
        <v>183.3</v>
      </c>
      <c r="H59" s="121"/>
      <c r="I59" s="127">
        <v>60000</v>
      </c>
      <c r="J59" s="127">
        <v>24500</v>
      </c>
      <c r="K59" s="157">
        <v>-76.9</v>
      </c>
    </row>
    <row r="60" spans="1:11" ht="12.75">
      <c r="A60" s="1" t="s">
        <v>570</v>
      </c>
      <c r="B60" s="162">
        <v>23</v>
      </c>
      <c r="C60" s="32"/>
      <c r="D60" s="30" t="s">
        <v>371</v>
      </c>
      <c r="E60" s="127">
        <v>46508</v>
      </c>
      <c r="F60" s="127">
        <v>63358</v>
      </c>
      <c r="G60" s="157">
        <v>-29.5</v>
      </c>
      <c r="H60" s="121"/>
      <c r="I60" s="127">
        <v>236076</v>
      </c>
      <c r="J60" s="127">
        <v>322440</v>
      </c>
      <c r="K60" s="157">
        <v>11.8</v>
      </c>
    </row>
    <row r="61" spans="1:11" ht="12.75">
      <c r="A61" s="1" t="s">
        <v>608</v>
      </c>
      <c r="B61" s="162">
        <v>204</v>
      </c>
      <c r="C61" s="32"/>
      <c r="D61" s="30" t="s">
        <v>402</v>
      </c>
      <c r="E61" s="127">
        <v>2985623</v>
      </c>
      <c r="F61" s="127">
        <v>4942655</v>
      </c>
      <c r="G61" s="157">
        <v>-9.5</v>
      </c>
      <c r="H61" s="121"/>
      <c r="I61" s="127">
        <v>22349850</v>
      </c>
      <c r="J61" s="127">
        <v>21862830</v>
      </c>
      <c r="K61" s="157">
        <v>16.4</v>
      </c>
    </row>
    <row r="62" spans="1:11" ht="12.75">
      <c r="A62" s="1" t="s">
        <v>609</v>
      </c>
      <c r="B62" s="162">
        <v>208</v>
      </c>
      <c r="C62" s="32"/>
      <c r="D62" s="30" t="s">
        <v>403</v>
      </c>
      <c r="E62" s="127">
        <v>13810185</v>
      </c>
      <c r="F62" s="127">
        <v>39591617</v>
      </c>
      <c r="G62" s="157">
        <v>924.4</v>
      </c>
      <c r="H62" s="121"/>
      <c r="I62" s="127">
        <v>42418296</v>
      </c>
      <c r="J62" s="127">
        <v>52692998</v>
      </c>
      <c r="K62" s="157">
        <v>523.3</v>
      </c>
    </row>
    <row r="63" spans="1:11" ht="12.75">
      <c r="A63" s="1" t="s">
        <v>610</v>
      </c>
      <c r="B63" s="162">
        <v>212</v>
      </c>
      <c r="C63" s="32"/>
      <c r="D63" s="30" t="s">
        <v>404</v>
      </c>
      <c r="E63" s="127">
        <v>993014</v>
      </c>
      <c r="F63" s="127">
        <v>3174265</v>
      </c>
      <c r="G63" s="157">
        <v>-3.2</v>
      </c>
      <c r="H63" s="121"/>
      <c r="I63" s="127">
        <v>4997894</v>
      </c>
      <c r="J63" s="127">
        <v>13668372</v>
      </c>
      <c r="K63" s="157">
        <v>11</v>
      </c>
    </row>
    <row r="64" spans="1:11" ht="12.75">
      <c r="A64" s="1" t="s">
        <v>611</v>
      </c>
      <c r="B64" s="162">
        <v>216</v>
      </c>
      <c r="C64" s="32"/>
      <c r="D64" s="30" t="s">
        <v>405</v>
      </c>
      <c r="E64" s="127">
        <v>65216</v>
      </c>
      <c r="F64" s="127">
        <v>562136</v>
      </c>
      <c r="G64" s="157">
        <v>-96.5</v>
      </c>
      <c r="H64" s="121"/>
      <c r="I64" s="127">
        <v>3647985</v>
      </c>
      <c r="J64" s="127">
        <v>8547768</v>
      </c>
      <c r="K64" s="157">
        <v>-48.8</v>
      </c>
    </row>
    <row r="65" spans="1:11" ht="12.75">
      <c r="A65" s="1" t="s">
        <v>612</v>
      </c>
      <c r="B65" s="162">
        <v>220</v>
      </c>
      <c r="C65" s="32"/>
      <c r="D65" s="30" t="s">
        <v>504</v>
      </c>
      <c r="E65" s="127">
        <v>4959423</v>
      </c>
      <c r="F65" s="127">
        <v>8767628</v>
      </c>
      <c r="G65" s="157">
        <v>34.4</v>
      </c>
      <c r="H65" s="121"/>
      <c r="I65" s="127">
        <v>17153907</v>
      </c>
      <c r="J65" s="127">
        <v>34229488</v>
      </c>
      <c r="K65" s="157">
        <v>10.2</v>
      </c>
    </row>
    <row r="66" spans="1:11" s="17" customFormat="1" ht="12.75">
      <c r="A66" s="1" t="s">
        <v>613</v>
      </c>
      <c r="B66" s="162">
        <v>224</v>
      </c>
      <c r="C66" s="32"/>
      <c r="D66" s="30" t="s">
        <v>406</v>
      </c>
      <c r="E66" s="127">
        <v>944</v>
      </c>
      <c r="F66" s="127">
        <v>199209</v>
      </c>
      <c r="G66" s="157">
        <v>0.3</v>
      </c>
      <c r="H66" s="121"/>
      <c r="I66" s="127">
        <v>81070</v>
      </c>
      <c r="J66" s="127">
        <v>575919</v>
      </c>
      <c r="K66" s="157">
        <v>-44.6</v>
      </c>
    </row>
    <row r="67" spans="1:11" ht="12.75">
      <c r="A67" s="1" t="s">
        <v>614</v>
      </c>
      <c r="B67" s="162">
        <v>228</v>
      </c>
      <c r="C67" s="32"/>
      <c r="D67" s="30" t="s">
        <v>407</v>
      </c>
      <c r="E67" s="127">
        <v>3563456</v>
      </c>
      <c r="F67" s="127">
        <v>10213321</v>
      </c>
      <c r="G67" s="157" t="s">
        <v>747</v>
      </c>
      <c r="H67" s="121"/>
      <c r="I67" s="127">
        <v>4005466</v>
      </c>
      <c r="J67" s="127">
        <v>10608722</v>
      </c>
      <c r="K67" s="157" t="s">
        <v>747</v>
      </c>
    </row>
    <row r="68" spans="1:11" ht="12.75">
      <c r="A68" s="1" t="s">
        <v>615</v>
      </c>
      <c r="B68" s="162">
        <v>232</v>
      </c>
      <c r="C68" s="32"/>
      <c r="D68" s="30" t="s">
        <v>408</v>
      </c>
      <c r="E68" s="127">
        <v>6871</v>
      </c>
      <c r="F68" s="127">
        <v>130061</v>
      </c>
      <c r="G68" s="157" t="s">
        <v>747</v>
      </c>
      <c r="H68" s="121"/>
      <c r="I68" s="127">
        <v>151965</v>
      </c>
      <c r="J68" s="127">
        <v>306884</v>
      </c>
      <c r="K68" s="157">
        <v>476.2</v>
      </c>
    </row>
    <row r="69" spans="1:11" ht="12.75">
      <c r="A69" s="1" t="s">
        <v>616</v>
      </c>
      <c r="B69" s="162">
        <v>236</v>
      </c>
      <c r="C69" s="32"/>
      <c r="D69" s="30" t="s">
        <v>409</v>
      </c>
      <c r="E69" s="127">
        <v>1201941</v>
      </c>
      <c r="F69" s="127">
        <v>704959</v>
      </c>
      <c r="G69" s="157">
        <v>32.8</v>
      </c>
      <c r="H69" s="121"/>
      <c r="I69" s="127">
        <v>3305774</v>
      </c>
      <c r="J69" s="127">
        <v>2167299</v>
      </c>
      <c r="K69" s="157">
        <v>40.1</v>
      </c>
    </row>
    <row r="70" spans="1:11" ht="12.75">
      <c r="A70" s="1" t="s">
        <v>617</v>
      </c>
      <c r="B70" s="162">
        <v>240</v>
      </c>
      <c r="C70" s="32"/>
      <c r="D70" s="30" t="s">
        <v>410</v>
      </c>
      <c r="E70" s="127" t="s">
        <v>109</v>
      </c>
      <c r="F70" s="127" t="s">
        <v>109</v>
      </c>
      <c r="G70" s="157">
        <v>-100</v>
      </c>
      <c r="H70" s="121"/>
      <c r="I70" s="127" t="s">
        <v>109</v>
      </c>
      <c r="J70" s="127" t="s">
        <v>109</v>
      </c>
      <c r="K70" s="157">
        <v>-100</v>
      </c>
    </row>
    <row r="71" spans="1:11" ht="12.75">
      <c r="A71" s="1" t="s">
        <v>618</v>
      </c>
      <c r="B71" s="162">
        <v>244</v>
      </c>
      <c r="C71" s="32"/>
      <c r="D71" s="30" t="s">
        <v>411</v>
      </c>
      <c r="E71" s="127">
        <v>47438</v>
      </c>
      <c r="F71" s="127">
        <v>65533</v>
      </c>
      <c r="G71" s="157">
        <v>43.7</v>
      </c>
      <c r="H71" s="121"/>
      <c r="I71" s="127">
        <v>214927</v>
      </c>
      <c r="J71" s="127">
        <v>285255</v>
      </c>
      <c r="K71" s="157">
        <v>71.6</v>
      </c>
    </row>
    <row r="72" spans="1:11" ht="12.75">
      <c r="A72" s="1" t="s">
        <v>619</v>
      </c>
      <c r="B72" s="162">
        <v>247</v>
      </c>
      <c r="C72" s="32"/>
      <c r="D72" s="30" t="s">
        <v>412</v>
      </c>
      <c r="E72" s="127">
        <v>1</v>
      </c>
      <c r="F72" s="127">
        <v>70</v>
      </c>
      <c r="G72" s="157">
        <v>-39.7</v>
      </c>
      <c r="H72" s="121"/>
      <c r="I72" s="127">
        <v>443</v>
      </c>
      <c r="J72" s="127">
        <v>18974</v>
      </c>
      <c r="K72" s="157">
        <v>-65.4</v>
      </c>
    </row>
    <row r="73" spans="1:11" ht="12.75">
      <c r="A73" s="1"/>
      <c r="B73" s="163"/>
      <c r="C73" s="32"/>
      <c r="D73" s="32"/>
      <c r="E73" s="127"/>
      <c r="F73" s="127"/>
      <c r="G73" s="121"/>
      <c r="H73" s="121"/>
      <c r="I73" s="127"/>
      <c r="J73" s="127"/>
      <c r="K73" s="121"/>
    </row>
    <row r="74" spans="1:11" ht="12.75">
      <c r="A74" s="1"/>
      <c r="B74" s="163"/>
      <c r="C74" s="32"/>
      <c r="D74" s="32"/>
      <c r="E74" s="127"/>
      <c r="F74" s="127"/>
      <c r="G74" s="121"/>
      <c r="H74" s="121"/>
      <c r="I74" s="127"/>
      <c r="J74" s="127"/>
      <c r="K74" s="121"/>
    </row>
    <row r="75" spans="1:15" ht="14.25">
      <c r="A75" s="582" t="s">
        <v>938</v>
      </c>
      <c r="B75" s="582"/>
      <c r="C75" s="582"/>
      <c r="D75" s="582"/>
      <c r="E75" s="582"/>
      <c r="F75" s="582"/>
      <c r="G75" s="582"/>
      <c r="H75" s="582"/>
      <c r="I75" s="582"/>
      <c r="J75" s="582"/>
      <c r="K75" s="582"/>
      <c r="L75" s="545"/>
      <c r="M75" s="130"/>
      <c r="N75" s="130"/>
      <c r="O75" s="130"/>
    </row>
    <row r="76" spans="2:11" ht="12.75">
      <c r="B76" s="159"/>
      <c r="D76" s="1"/>
      <c r="E76" s="4"/>
      <c r="F76" s="2"/>
      <c r="I76" s="12"/>
      <c r="J76" s="6"/>
      <c r="K76" s="34"/>
    </row>
    <row r="77" spans="1:12" ht="17.25" customHeight="1">
      <c r="A77" s="577" t="s">
        <v>1166</v>
      </c>
      <c r="B77" s="557"/>
      <c r="C77" s="578" t="s">
        <v>1160</v>
      </c>
      <c r="D77" s="448"/>
      <c r="E77" s="561" t="s">
        <v>1190</v>
      </c>
      <c r="F77" s="549"/>
      <c r="G77" s="549"/>
      <c r="H77" s="563"/>
      <c r="I77" s="500" t="s">
        <v>1214</v>
      </c>
      <c r="J77" s="549"/>
      <c r="K77" s="549"/>
      <c r="L77" s="550"/>
    </row>
    <row r="78" spans="1:12" ht="16.5" customHeight="1">
      <c r="A78" s="541"/>
      <c r="B78" s="558"/>
      <c r="C78" s="554"/>
      <c r="D78" s="492"/>
      <c r="E78" s="84" t="s">
        <v>485</v>
      </c>
      <c r="F78" s="546" t="s">
        <v>486</v>
      </c>
      <c r="G78" s="547"/>
      <c r="H78" s="548"/>
      <c r="I78" s="153" t="s">
        <v>485</v>
      </c>
      <c r="J78" s="543" t="s">
        <v>486</v>
      </c>
      <c r="K78" s="544"/>
      <c r="L78" s="545"/>
    </row>
    <row r="79" spans="1:12" ht="12.75" customHeight="1">
      <c r="A79" s="541"/>
      <c r="B79" s="558"/>
      <c r="C79" s="554"/>
      <c r="D79" s="492"/>
      <c r="E79" s="572" t="s">
        <v>114</v>
      </c>
      <c r="F79" s="538" t="s">
        <v>110</v>
      </c>
      <c r="G79" s="553" t="s">
        <v>1215</v>
      </c>
      <c r="H79" s="571"/>
      <c r="I79" s="538" t="s">
        <v>114</v>
      </c>
      <c r="J79" s="538" t="s">
        <v>110</v>
      </c>
      <c r="K79" s="581" t="s">
        <v>1251</v>
      </c>
      <c r="L79" s="565"/>
    </row>
    <row r="80" spans="1:12" ht="12.75" customHeight="1">
      <c r="A80" s="541"/>
      <c r="B80" s="558"/>
      <c r="C80" s="554"/>
      <c r="D80" s="492"/>
      <c r="E80" s="573"/>
      <c r="F80" s="539"/>
      <c r="G80" s="554"/>
      <c r="H80" s="464"/>
      <c r="I80" s="539"/>
      <c r="J80" s="539"/>
      <c r="K80" s="554"/>
      <c r="L80" s="567"/>
    </row>
    <row r="81" spans="1:12" ht="12.75" customHeight="1">
      <c r="A81" s="541"/>
      <c r="B81" s="558"/>
      <c r="C81" s="554"/>
      <c r="D81" s="492"/>
      <c r="E81" s="573"/>
      <c r="F81" s="539"/>
      <c r="G81" s="554"/>
      <c r="H81" s="464"/>
      <c r="I81" s="539"/>
      <c r="J81" s="539"/>
      <c r="K81" s="554"/>
      <c r="L81" s="567"/>
    </row>
    <row r="82" spans="1:12" ht="27" customHeight="1">
      <c r="A82" s="542"/>
      <c r="B82" s="559"/>
      <c r="C82" s="555"/>
      <c r="D82" s="493"/>
      <c r="E82" s="574"/>
      <c r="F82" s="540"/>
      <c r="G82" s="555"/>
      <c r="H82" s="467"/>
      <c r="I82" s="540"/>
      <c r="J82" s="540"/>
      <c r="K82" s="555"/>
      <c r="L82" s="569"/>
    </row>
    <row r="83" spans="1:11" ht="11.25" customHeight="1">
      <c r="A83" s="1"/>
      <c r="B83" s="162"/>
      <c r="C83" s="32"/>
      <c r="D83" s="30"/>
      <c r="E83" s="127"/>
      <c r="F83" s="127"/>
      <c r="G83" s="121"/>
      <c r="H83" s="121"/>
      <c r="I83" s="127"/>
      <c r="J83" s="127"/>
      <c r="K83" s="121"/>
    </row>
    <row r="84" spans="2:4" ht="12.75">
      <c r="B84" s="162"/>
      <c r="C84" s="39" t="s">
        <v>875</v>
      </c>
      <c r="D84" s="43"/>
    </row>
    <row r="85" spans="1:11" ht="11.25" customHeight="1">
      <c r="A85" s="1"/>
      <c r="B85" s="162"/>
      <c r="C85" s="32"/>
      <c r="D85" s="30"/>
      <c r="E85" s="127"/>
      <c r="F85" s="127"/>
      <c r="G85" s="121"/>
      <c r="H85" s="121"/>
      <c r="I85" s="127"/>
      <c r="J85" s="127"/>
      <c r="K85" s="121"/>
    </row>
    <row r="86" spans="1:11" ht="12.75">
      <c r="A86" s="1" t="s">
        <v>620</v>
      </c>
      <c r="B86" s="162">
        <v>248</v>
      </c>
      <c r="C86" s="32"/>
      <c r="D86" s="30" t="s">
        <v>413</v>
      </c>
      <c r="E86" s="127">
        <v>118351</v>
      </c>
      <c r="F86" s="127">
        <v>129056</v>
      </c>
      <c r="G86" s="157">
        <v>-48</v>
      </c>
      <c r="H86" s="121"/>
      <c r="I86" s="127">
        <v>564199</v>
      </c>
      <c r="J86" s="127">
        <v>559526</v>
      </c>
      <c r="K86" s="157">
        <v>-26.1</v>
      </c>
    </row>
    <row r="87" spans="1:11" ht="12.75">
      <c r="A87" s="1" t="s">
        <v>621</v>
      </c>
      <c r="B87" s="162">
        <v>252</v>
      </c>
      <c r="C87" s="32"/>
      <c r="D87" s="30" t="s">
        <v>414</v>
      </c>
      <c r="E87" s="127">
        <v>65723</v>
      </c>
      <c r="F87" s="127">
        <v>70483</v>
      </c>
      <c r="G87" s="157">
        <v>2.7</v>
      </c>
      <c r="H87" s="121"/>
      <c r="I87" s="127">
        <v>349726</v>
      </c>
      <c r="J87" s="127">
        <v>414782</v>
      </c>
      <c r="K87" s="157">
        <v>-3.3</v>
      </c>
    </row>
    <row r="88" spans="1:11" ht="12.75">
      <c r="A88" s="1" t="s">
        <v>622</v>
      </c>
      <c r="B88" s="162">
        <v>257</v>
      </c>
      <c r="C88" s="32"/>
      <c r="D88" s="30" t="s">
        <v>415</v>
      </c>
      <c r="E88" s="127">
        <v>15</v>
      </c>
      <c r="F88" s="127">
        <v>3490</v>
      </c>
      <c r="G88" s="272" t="s">
        <v>747</v>
      </c>
      <c r="H88" s="121"/>
      <c r="I88" s="127">
        <v>9515</v>
      </c>
      <c r="J88" s="127">
        <v>19290</v>
      </c>
      <c r="K88" s="157">
        <v>-40.3</v>
      </c>
    </row>
    <row r="89" spans="1:11" ht="12.75">
      <c r="A89" s="1" t="s">
        <v>623</v>
      </c>
      <c r="B89" s="162">
        <v>260</v>
      </c>
      <c r="C89" s="32"/>
      <c r="D89" s="30" t="s">
        <v>416</v>
      </c>
      <c r="E89" s="127">
        <v>487557</v>
      </c>
      <c r="F89" s="127">
        <v>372626</v>
      </c>
      <c r="G89" s="157">
        <v>-15.4</v>
      </c>
      <c r="H89" s="121"/>
      <c r="I89" s="127">
        <v>1246947</v>
      </c>
      <c r="J89" s="127">
        <v>1499099</v>
      </c>
      <c r="K89" s="157">
        <v>23.7</v>
      </c>
    </row>
    <row r="90" spans="1:11" ht="12.75">
      <c r="A90" s="1" t="s">
        <v>624</v>
      </c>
      <c r="B90" s="162">
        <v>264</v>
      </c>
      <c r="C90" s="32"/>
      <c r="D90" s="30" t="s">
        <v>417</v>
      </c>
      <c r="E90" s="127">
        <v>831204</v>
      </c>
      <c r="F90" s="127">
        <v>534372</v>
      </c>
      <c r="G90" s="157">
        <v>202.5</v>
      </c>
      <c r="H90" s="121"/>
      <c r="I90" s="127">
        <v>2362055</v>
      </c>
      <c r="J90" s="127">
        <v>1500963</v>
      </c>
      <c r="K90" s="157">
        <v>147.3</v>
      </c>
    </row>
    <row r="91" spans="1:11" ht="12.75">
      <c r="A91" s="1" t="s">
        <v>625</v>
      </c>
      <c r="B91" s="162">
        <v>268</v>
      </c>
      <c r="C91" s="32"/>
      <c r="D91" s="30" t="s">
        <v>418</v>
      </c>
      <c r="E91" s="127">
        <v>79252</v>
      </c>
      <c r="F91" s="127">
        <v>182919</v>
      </c>
      <c r="G91" s="157">
        <v>82.7</v>
      </c>
      <c r="H91" s="121"/>
      <c r="I91" s="127">
        <v>273840</v>
      </c>
      <c r="J91" s="127">
        <v>496105</v>
      </c>
      <c r="K91" s="157">
        <v>4.9</v>
      </c>
    </row>
    <row r="92" spans="1:11" ht="12.75">
      <c r="A92" s="1" t="s">
        <v>626</v>
      </c>
      <c r="B92" s="162">
        <v>272</v>
      </c>
      <c r="C92" s="32"/>
      <c r="D92" s="30" t="s">
        <v>932</v>
      </c>
      <c r="E92" s="127">
        <v>855378</v>
      </c>
      <c r="F92" s="127">
        <v>813018</v>
      </c>
      <c r="G92" s="157">
        <v>-44.8</v>
      </c>
      <c r="H92" s="121"/>
      <c r="I92" s="127">
        <v>4953950</v>
      </c>
      <c r="J92" s="127">
        <v>3460723</v>
      </c>
      <c r="K92" s="157">
        <v>-6.4</v>
      </c>
    </row>
    <row r="93" spans="1:11" ht="12.75">
      <c r="A93" s="1" t="s">
        <v>627</v>
      </c>
      <c r="B93" s="162">
        <v>276</v>
      </c>
      <c r="C93" s="32"/>
      <c r="D93" s="30" t="s">
        <v>419</v>
      </c>
      <c r="E93" s="127">
        <v>263397</v>
      </c>
      <c r="F93" s="127">
        <v>307192</v>
      </c>
      <c r="G93" s="157">
        <v>-9.3</v>
      </c>
      <c r="H93" s="121"/>
      <c r="I93" s="127">
        <v>2267653</v>
      </c>
      <c r="J93" s="127">
        <v>7961517</v>
      </c>
      <c r="K93" s="157">
        <v>418.1</v>
      </c>
    </row>
    <row r="94" spans="1:11" ht="12.75">
      <c r="A94" s="1" t="s">
        <v>628</v>
      </c>
      <c r="B94" s="162">
        <v>280</v>
      </c>
      <c r="C94" s="32"/>
      <c r="D94" s="30" t="s">
        <v>420</v>
      </c>
      <c r="E94" s="127">
        <v>334331</v>
      </c>
      <c r="F94" s="127">
        <v>250592</v>
      </c>
      <c r="G94" s="157">
        <v>4.8</v>
      </c>
      <c r="H94" s="121"/>
      <c r="I94" s="127">
        <v>1493996</v>
      </c>
      <c r="J94" s="127">
        <v>1091398</v>
      </c>
      <c r="K94" s="157">
        <v>26.4</v>
      </c>
    </row>
    <row r="95" spans="1:11" ht="12.75">
      <c r="A95" s="1" t="s">
        <v>629</v>
      </c>
      <c r="B95" s="162">
        <v>284</v>
      </c>
      <c r="C95" s="32"/>
      <c r="D95" s="30" t="s">
        <v>421</v>
      </c>
      <c r="E95" s="127">
        <v>260702</v>
      </c>
      <c r="F95" s="127">
        <v>209230</v>
      </c>
      <c r="G95" s="157">
        <v>56.6</v>
      </c>
      <c r="H95" s="121"/>
      <c r="I95" s="127">
        <v>793949</v>
      </c>
      <c r="J95" s="127">
        <v>613182</v>
      </c>
      <c r="K95" s="157">
        <v>-25.1</v>
      </c>
    </row>
    <row r="96" spans="1:11" ht="12.75">
      <c r="A96" s="1" t="s">
        <v>630</v>
      </c>
      <c r="B96" s="162">
        <v>288</v>
      </c>
      <c r="C96" s="32"/>
      <c r="D96" s="30" t="s">
        <v>422</v>
      </c>
      <c r="E96" s="127">
        <v>562766</v>
      </c>
      <c r="F96" s="127">
        <v>1663499</v>
      </c>
      <c r="G96" s="157">
        <v>84.8</v>
      </c>
      <c r="H96" s="121"/>
      <c r="I96" s="127">
        <v>2025909</v>
      </c>
      <c r="J96" s="127">
        <v>4913453</v>
      </c>
      <c r="K96" s="157">
        <v>-68.3</v>
      </c>
    </row>
    <row r="97" spans="1:11" ht="12.75">
      <c r="A97" s="1" t="s">
        <v>631</v>
      </c>
      <c r="B97" s="162">
        <v>302</v>
      </c>
      <c r="C97" s="32"/>
      <c r="D97" s="30" t="s">
        <v>423</v>
      </c>
      <c r="E97" s="127">
        <v>2032187</v>
      </c>
      <c r="F97" s="127">
        <v>1270959</v>
      </c>
      <c r="G97" s="157">
        <v>23</v>
      </c>
      <c r="H97" s="121"/>
      <c r="I97" s="127">
        <v>5637413</v>
      </c>
      <c r="J97" s="127">
        <v>4624812</v>
      </c>
      <c r="K97" s="157">
        <v>0</v>
      </c>
    </row>
    <row r="98" spans="1:11" ht="12.75">
      <c r="A98" s="1" t="s">
        <v>632</v>
      </c>
      <c r="B98" s="162">
        <v>306</v>
      </c>
      <c r="C98" s="32"/>
      <c r="D98" s="30" t="s">
        <v>424</v>
      </c>
      <c r="E98" s="127">
        <v>15</v>
      </c>
      <c r="F98" s="127">
        <v>3490</v>
      </c>
      <c r="G98" s="272" t="s">
        <v>747</v>
      </c>
      <c r="H98" s="121"/>
      <c r="I98" s="127">
        <v>11265</v>
      </c>
      <c r="J98" s="127">
        <v>12715</v>
      </c>
      <c r="K98" s="157">
        <v>-45.4</v>
      </c>
    </row>
    <row r="99" spans="1:11" ht="12.75">
      <c r="A99" s="1" t="s">
        <v>633</v>
      </c>
      <c r="B99" s="162">
        <v>310</v>
      </c>
      <c r="C99" s="32"/>
      <c r="D99" s="30" t="s">
        <v>503</v>
      </c>
      <c r="E99" s="127">
        <v>1917588</v>
      </c>
      <c r="F99" s="127">
        <v>1061554</v>
      </c>
      <c r="G99" s="157">
        <v>35.6</v>
      </c>
      <c r="H99" s="121"/>
      <c r="I99" s="127">
        <v>9030484</v>
      </c>
      <c r="J99" s="127">
        <v>5833086</v>
      </c>
      <c r="K99" s="157">
        <v>31.9</v>
      </c>
    </row>
    <row r="100" spans="1:11" ht="12.75">
      <c r="A100" s="1" t="s">
        <v>634</v>
      </c>
      <c r="B100" s="162">
        <v>311</v>
      </c>
      <c r="C100" s="32"/>
      <c r="D100" s="30" t="s">
        <v>933</v>
      </c>
      <c r="E100" s="127">
        <v>78</v>
      </c>
      <c r="F100" s="127">
        <v>1769</v>
      </c>
      <c r="G100" s="157">
        <v>-89.7</v>
      </c>
      <c r="H100" s="121"/>
      <c r="I100" s="127">
        <v>20868</v>
      </c>
      <c r="J100" s="127">
        <v>34736</v>
      </c>
      <c r="K100" s="157">
        <v>-58.1</v>
      </c>
    </row>
    <row r="101" spans="1:11" ht="12.75">
      <c r="A101" s="1" t="s">
        <v>635</v>
      </c>
      <c r="B101" s="162">
        <v>314</v>
      </c>
      <c r="C101" s="32"/>
      <c r="D101" s="30" t="s">
        <v>425</v>
      </c>
      <c r="E101" s="127">
        <v>437027</v>
      </c>
      <c r="F101" s="127">
        <v>280365</v>
      </c>
      <c r="G101" s="157">
        <v>160.9</v>
      </c>
      <c r="H101" s="121"/>
      <c r="I101" s="127">
        <v>1264299</v>
      </c>
      <c r="J101" s="127">
        <v>780378</v>
      </c>
      <c r="K101" s="157">
        <v>498.6</v>
      </c>
    </row>
    <row r="102" spans="1:11" ht="12.75">
      <c r="A102" s="1" t="s">
        <v>636</v>
      </c>
      <c r="B102" s="162">
        <v>318</v>
      </c>
      <c r="C102" s="32"/>
      <c r="D102" s="30" t="s">
        <v>426</v>
      </c>
      <c r="E102" s="127">
        <v>304018</v>
      </c>
      <c r="F102" s="127">
        <v>278081</v>
      </c>
      <c r="G102" s="157">
        <v>19.2</v>
      </c>
      <c r="H102" s="121"/>
      <c r="I102" s="127">
        <v>990439</v>
      </c>
      <c r="J102" s="127">
        <v>958610</v>
      </c>
      <c r="K102" s="157">
        <v>20.4</v>
      </c>
    </row>
    <row r="103" spans="1:11" ht="12.75">
      <c r="A103" s="1" t="s">
        <v>637</v>
      </c>
      <c r="B103" s="162">
        <v>322</v>
      </c>
      <c r="C103" s="32"/>
      <c r="D103" s="30" t="s">
        <v>427</v>
      </c>
      <c r="E103" s="127">
        <v>359939</v>
      </c>
      <c r="F103" s="127">
        <v>843444</v>
      </c>
      <c r="G103" s="157">
        <v>-66</v>
      </c>
      <c r="H103" s="121"/>
      <c r="I103" s="127">
        <v>1583150</v>
      </c>
      <c r="J103" s="127">
        <v>6078211</v>
      </c>
      <c r="K103" s="157">
        <v>-26.7</v>
      </c>
    </row>
    <row r="104" spans="1:11" ht="12.75">
      <c r="A104" s="1" t="s">
        <v>638</v>
      </c>
      <c r="B104" s="162">
        <v>324</v>
      </c>
      <c r="C104" s="32"/>
      <c r="D104" s="30" t="s">
        <v>428</v>
      </c>
      <c r="E104" s="127">
        <v>33018</v>
      </c>
      <c r="F104" s="127">
        <v>170679</v>
      </c>
      <c r="G104" s="157" t="s">
        <v>747</v>
      </c>
      <c r="H104" s="121"/>
      <c r="I104" s="127">
        <v>43025</v>
      </c>
      <c r="J104" s="127">
        <v>344563</v>
      </c>
      <c r="K104" s="157" t="s">
        <v>747</v>
      </c>
    </row>
    <row r="105" spans="1:11" ht="12.75">
      <c r="A105" s="1" t="s">
        <v>639</v>
      </c>
      <c r="B105" s="162">
        <v>328</v>
      </c>
      <c r="C105" s="32"/>
      <c r="D105" s="30" t="s">
        <v>429</v>
      </c>
      <c r="E105" s="127">
        <v>1499</v>
      </c>
      <c r="F105" s="127">
        <v>61399</v>
      </c>
      <c r="G105" s="157">
        <v>-51.4</v>
      </c>
      <c r="H105" s="121"/>
      <c r="I105" s="127">
        <v>1518</v>
      </c>
      <c r="J105" s="127">
        <v>67796</v>
      </c>
      <c r="K105" s="157">
        <v>-70.1</v>
      </c>
    </row>
    <row r="106" spans="1:11" ht="12.75">
      <c r="A106" s="1" t="s">
        <v>640</v>
      </c>
      <c r="B106" s="162">
        <v>329</v>
      </c>
      <c r="C106" s="32"/>
      <c r="D106" s="30" t="s">
        <v>430</v>
      </c>
      <c r="E106" s="127" t="s">
        <v>109</v>
      </c>
      <c r="F106" s="127" t="s">
        <v>109</v>
      </c>
      <c r="G106" s="157" t="s">
        <v>109</v>
      </c>
      <c r="H106" s="121"/>
      <c r="I106" s="127" t="s">
        <v>109</v>
      </c>
      <c r="J106" s="127" t="s">
        <v>109</v>
      </c>
      <c r="K106" s="157" t="s">
        <v>109</v>
      </c>
    </row>
    <row r="107" spans="1:11" ht="12.75">
      <c r="A107" s="1" t="s">
        <v>641</v>
      </c>
      <c r="B107" s="162">
        <v>330</v>
      </c>
      <c r="C107" s="32"/>
      <c r="D107" s="30" t="s">
        <v>431</v>
      </c>
      <c r="E107" s="127">
        <v>324114</v>
      </c>
      <c r="F107" s="127">
        <v>786863</v>
      </c>
      <c r="G107" s="157">
        <v>-33.9</v>
      </c>
      <c r="H107" s="121"/>
      <c r="I107" s="127">
        <v>1288605</v>
      </c>
      <c r="J107" s="127">
        <v>2440717</v>
      </c>
      <c r="K107" s="157">
        <v>7.5</v>
      </c>
    </row>
    <row r="108" spans="1:11" ht="12.75">
      <c r="A108" s="1" t="s">
        <v>642</v>
      </c>
      <c r="B108" s="162">
        <v>334</v>
      </c>
      <c r="C108" s="32"/>
      <c r="D108" s="30" t="s">
        <v>894</v>
      </c>
      <c r="E108" s="127">
        <v>20936</v>
      </c>
      <c r="F108" s="127">
        <v>346750</v>
      </c>
      <c r="G108" s="157">
        <v>437.6</v>
      </c>
      <c r="H108" s="121"/>
      <c r="I108" s="127">
        <v>110032</v>
      </c>
      <c r="J108" s="127">
        <v>831273</v>
      </c>
      <c r="K108" s="157">
        <v>-46.5</v>
      </c>
    </row>
    <row r="109" spans="1:11" ht="12.75">
      <c r="A109" s="1" t="s">
        <v>643</v>
      </c>
      <c r="B109" s="162">
        <v>336</v>
      </c>
      <c r="C109" s="32"/>
      <c r="D109" s="30" t="s">
        <v>432</v>
      </c>
      <c r="E109" s="127">
        <v>1080</v>
      </c>
      <c r="F109" s="127">
        <v>201530</v>
      </c>
      <c r="G109" s="157" t="s">
        <v>747</v>
      </c>
      <c r="H109" s="121"/>
      <c r="I109" s="127">
        <v>261753</v>
      </c>
      <c r="J109" s="127">
        <v>337006</v>
      </c>
      <c r="K109" s="157">
        <v>126.6</v>
      </c>
    </row>
    <row r="110" spans="1:11" ht="12.75">
      <c r="A110" s="1" t="s">
        <v>644</v>
      </c>
      <c r="B110" s="162">
        <v>338</v>
      </c>
      <c r="C110" s="32"/>
      <c r="D110" s="30" t="s">
        <v>433</v>
      </c>
      <c r="E110" s="127" t="s">
        <v>109</v>
      </c>
      <c r="F110" s="127" t="s">
        <v>109</v>
      </c>
      <c r="G110" s="157" t="s">
        <v>109</v>
      </c>
      <c r="H110" s="121"/>
      <c r="I110" s="127">
        <v>279</v>
      </c>
      <c r="J110" s="127">
        <v>8498</v>
      </c>
      <c r="K110" s="157">
        <v>-84.4</v>
      </c>
    </row>
    <row r="111" spans="1:11" ht="12.75">
      <c r="A111" s="1" t="s">
        <v>645</v>
      </c>
      <c r="B111" s="162">
        <v>342</v>
      </c>
      <c r="C111" s="32"/>
      <c r="D111" s="30" t="s">
        <v>434</v>
      </c>
      <c r="E111" s="127" t="s">
        <v>109</v>
      </c>
      <c r="F111" s="127" t="s">
        <v>109</v>
      </c>
      <c r="G111" s="157" t="s">
        <v>109</v>
      </c>
      <c r="H111" s="121"/>
      <c r="I111" s="127" t="s">
        <v>109</v>
      </c>
      <c r="J111" s="127" t="s">
        <v>109</v>
      </c>
      <c r="K111" s="157" t="s">
        <v>109</v>
      </c>
    </row>
    <row r="112" spans="1:11" ht="12.75">
      <c r="A112" s="1" t="s">
        <v>646</v>
      </c>
      <c r="B112" s="162">
        <v>346</v>
      </c>
      <c r="C112" s="32"/>
      <c r="D112" s="30" t="s">
        <v>435</v>
      </c>
      <c r="E112" s="127">
        <v>341442</v>
      </c>
      <c r="F112" s="127">
        <v>1168477</v>
      </c>
      <c r="G112" s="157">
        <v>209.9</v>
      </c>
      <c r="H112" s="121"/>
      <c r="I112" s="127">
        <v>1285012</v>
      </c>
      <c r="J112" s="127">
        <v>2872375</v>
      </c>
      <c r="K112" s="157">
        <v>72.7</v>
      </c>
    </row>
    <row r="113" spans="1:11" ht="12.75">
      <c r="A113" s="1" t="s">
        <v>647</v>
      </c>
      <c r="B113" s="162">
        <v>350</v>
      </c>
      <c r="C113" s="32"/>
      <c r="D113" s="30" t="s">
        <v>436</v>
      </c>
      <c r="E113" s="127">
        <v>235114</v>
      </c>
      <c r="F113" s="127">
        <v>1008312</v>
      </c>
      <c r="G113" s="157">
        <v>-27.4</v>
      </c>
      <c r="H113" s="121"/>
      <c r="I113" s="127">
        <v>1002806</v>
      </c>
      <c r="J113" s="127">
        <v>1896678</v>
      </c>
      <c r="K113" s="157">
        <v>0.3</v>
      </c>
    </row>
    <row r="114" spans="1:11" ht="12.75">
      <c r="A114" s="1" t="s">
        <v>648</v>
      </c>
      <c r="B114" s="162">
        <v>352</v>
      </c>
      <c r="C114" s="32"/>
      <c r="D114" s="30" t="s">
        <v>437</v>
      </c>
      <c r="E114" s="127">
        <v>126546</v>
      </c>
      <c r="F114" s="127">
        <v>377735</v>
      </c>
      <c r="G114" s="157">
        <v>96.3</v>
      </c>
      <c r="H114" s="121"/>
      <c r="I114" s="127">
        <v>792911</v>
      </c>
      <c r="J114" s="127">
        <v>2832843</v>
      </c>
      <c r="K114" s="157">
        <v>104.3</v>
      </c>
    </row>
    <row r="115" spans="1:11" ht="12.75">
      <c r="A115" s="1" t="s">
        <v>649</v>
      </c>
      <c r="B115" s="162">
        <v>355</v>
      </c>
      <c r="C115" s="32"/>
      <c r="D115" s="30" t="s">
        <v>438</v>
      </c>
      <c r="E115" s="127">
        <v>83643</v>
      </c>
      <c r="F115" s="127">
        <v>113721</v>
      </c>
      <c r="G115" s="157">
        <v>324.7</v>
      </c>
      <c r="H115" s="121"/>
      <c r="I115" s="127">
        <v>135426</v>
      </c>
      <c r="J115" s="127">
        <v>210853</v>
      </c>
      <c r="K115" s="157">
        <v>33.5</v>
      </c>
    </row>
    <row r="116" spans="1:11" ht="12.75">
      <c r="A116" s="1" t="s">
        <v>650</v>
      </c>
      <c r="B116" s="162">
        <v>357</v>
      </c>
      <c r="C116" s="32"/>
      <c r="D116" s="30" t="s">
        <v>439</v>
      </c>
      <c r="E116" s="127" t="s">
        <v>109</v>
      </c>
      <c r="F116" s="127" t="s">
        <v>109</v>
      </c>
      <c r="G116" s="157" t="s">
        <v>109</v>
      </c>
      <c r="H116" s="121"/>
      <c r="I116" s="127" t="s">
        <v>109</v>
      </c>
      <c r="J116" s="127" t="s">
        <v>109</v>
      </c>
      <c r="K116" s="157" t="s">
        <v>109</v>
      </c>
    </row>
    <row r="117" spans="1:11" ht="12.75">
      <c r="A117" s="1" t="s">
        <v>651</v>
      </c>
      <c r="B117" s="162">
        <v>366</v>
      </c>
      <c r="C117" s="32"/>
      <c r="D117" s="30" t="s">
        <v>440</v>
      </c>
      <c r="E117" s="127">
        <v>6432</v>
      </c>
      <c r="F117" s="127">
        <v>300979</v>
      </c>
      <c r="G117" s="157">
        <v>-46.5</v>
      </c>
      <c r="H117" s="121"/>
      <c r="I117" s="127">
        <v>38726</v>
      </c>
      <c r="J117" s="127">
        <v>1268764</v>
      </c>
      <c r="K117" s="157">
        <v>26.1</v>
      </c>
    </row>
    <row r="118" spans="1:11" ht="12.75">
      <c r="A118" s="1" t="s">
        <v>652</v>
      </c>
      <c r="B118" s="162">
        <v>370</v>
      </c>
      <c r="C118" s="32"/>
      <c r="D118" s="30" t="s">
        <v>441</v>
      </c>
      <c r="E118" s="127">
        <v>78427</v>
      </c>
      <c r="F118" s="127">
        <v>282279</v>
      </c>
      <c r="G118" s="157">
        <v>239.4</v>
      </c>
      <c r="H118" s="121"/>
      <c r="I118" s="127">
        <v>386609</v>
      </c>
      <c r="J118" s="127">
        <v>881715</v>
      </c>
      <c r="K118" s="157">
        <v>166.4</v>
      </c>
    </row>
    <row r="119" spans="1:11" ht="12.75">
      <c r="A119" s="1" t="s">
        <v>653</v>
      </c>
      <c r="B119" s="162">
        <v>373</v>
      </c>
      <c r="C119" s="32"/>
      <c r="D119" s="30" t="s">
        <v>442</v>
      </c>
      <c r="E119" s="127">
        <v>12634</v>
      </c>
      <c r="F119" s="127">
        <v>143603</v>
      </c>
      <c r="G119" s="157">
        <v>31.9</v>
      </c>
      <c r="H119" s="121"/>
      <c r="I119" s="127">
        <v>75058</v>
      </c>
      <c r="J119" s="127">
        <v>595615</v>
      </c>
      <c r="K119" s="157">
        <v>9.8</v>
      </c>
    </row>
    <row r="120" spans="1:11" ht="12.75">
      <c r="A120" s="1" t="s">
        <v>654</v>
      </c>
      <c r="B120" s="162">
        <v>375</v>
      </c>
      <c r="C120" s="32"/>
      <c r="D120" s="30" t="s">
        <v>443</v>
      </c>
      <c r="E120" s="127">
        <v>22500</v>
      </c>
      <c r="F120" s="127">
        <v>37000</v>
      </c>
      <c r="G120" s="157">
        <v>145</v>
      </c>
      <c r="H120" s="121"/>
      <c r="I120" s="127">
        <v>22500</v>
      </c>
      <c r="J120" s="127">
        <v>37000</v>
      </c>
      <c r="K120" s="157">
        <v>145</v>
      </c>
    </row>
    <row r="121" spans="1:11" ht="12.75">
      <c r="A121" s="1" t="s">
        <v>655</v>
      </c>
      <c r="B121" s="162">
        <v>377</v>
      </c>
      <c r="C121" s="32"/>
      <c r="D121" s="30" t="s">
        <v>444</v>
      </c>
      <c r="E121" s="127">
        <v>36431</v>
      </c>
      <c r="F121" s="127">
        <v>18540</v>
      </c>
      <c r="G121" s="157">
        <v>112.7</v>
      </c>
      <c r="H121" s="121"/>
      <c r="I121" s="127">
        <v>87978</v>
      </c>
      <c r="J121" s="127">
        <v>44139</v>
      </c>
      <c r="K121" s="157">
        <v>69.6</v>
      </c>
    </row>
    <row r="122" spans="1:11" ht="12.75">
      <c r="A122" s="1" t="s">
        <v>656</v>
      </c>
      <c r="B122" s="162">
        <v>378</v>
      </c>
      <c r="C122" s="32"/>
      <c r="D122" s="30" t="s">
        <v>445</v>
      </c>
      <c r="E122" s="127">
        <v>148</v>
      </c>
      <c r="F122" s="127">
        <v>15624</v>
      </c>
      <c r="G122" s="157">
        <v>-83.9</v>
      </c>
      <c r="H122" s="121"/>
      <c r="I122" s="127">
        <v>3721</v>
      </c>
      <c r="J122" s="127">
        <v>112196</v>
      </c>
      <c r="K122" s="157">
        <v>-13.2</v>
      </c>
    </row>
    <row r="123" spans="1:11" ht="12.75">
      <c r="A123" s="1" t="s">
        <v>657</v>
      </c>
      <c r="B123" s="162">
        <v>382</v>
      </c>
      <c r="C123" s="32"/>
      <c r="D123" s="30" t="s">
        <v>446</v>
      </c>
      <c r="E123" s="127">
        <v>413</v>
      </c>
      <c r="F123" s="127">
        <v>116337</v>
      </c>
      <c r="G123" s="157" t="s">
        <v>747</v>
      </c>
      <c r="H123" s="121"/>
      <c r="I123" s="127">
        <v>13101</v>
      </c>
      <c r="J123" s="127">
        <v>1126572</v>
      </c>
      <c r="K123" s="157">
        <v>72.4</v>
      </c>
    </row>
    <row r="124" spans="1:11" ht="12.75">
      <c r="A124" s="1" t="s">
        <v>658</v>
      </c>
      <c r="B124" s="162">
        <v>386</v>
      </c>
      <c r="C124" s="32"/>
      <c r="D124" s="30" t="s">
        <v>447</v>
      </c>
      <c r="E124" s="127">
        <v>347</v>
      </c>
      <c r="F124" s="127">
        <v>72532</v>
      </c>
      <c r="G124" s="157">
        <v>483.8</v>
      </c>
      <c r="H124" s="121"/>
      <c r="I124" s="127">
        <v>1050</v>
      </c>
      <c r="J124" s="127">
        <v>167081</v>
      </c>
      <c r="K124" s="157">
        <v>522.9</v>
      </c>
    </row>
    <row r="125" spans="1:11" ht="12.75">
      <c r="A125" s="1" t="s">
        <v>659</v>
      </c>
      <c r="B125" s="162">
        <v>388</v>
      </c>
      <c r="C125" s="32"/>
      <c r="D125" s="30" t="s">
        <v>502</v>
      </c>
      <c r="E125" s="127">
        <v>1738831</v>
      </c>
      <c r="F125" s="127">
        <v>12246489</v>
      </c>
      <c r="G125" s="157">
        <v>-28.5</v>
      </c>
      <c r="H125" s="121"/>
      <c r="I125" s="127">
        <v>8595057</v>
      </c>
      <c r="J125" s="127">
        <v>63897103</v>
      </c>
      <c r="K125" s="157">
        <v>-27.6</v>
      </c>
    </row>
    <row r="126" spans="1:11" ht="12.75">
      <c r="A126" s="1" t="s">
        <v>660</v>
      </c>
      <c r="B126" s="162">
        <v>389</v>
      </c>
      <c r="C126" s="32"/>
      <c r="D126" s="30" t="s">
        <v>448</v>
      </c>
      <c r="E126" s="127">
        <v>19906</v>
      </c>
      <c r="F126" s="127">
        <v>42254</v>
      </c>
      <c r="G126" s="157">
        <v>-61.9</v>
      </c>
      <c r="H126" s="121"/>
      <c r="I126" s="127">
        <v>111819</v>
      </c>
      <c r="J126" s="127">
        <v>722853</v>
      </c>
      <c r="K126" s="157">
        <v>23.9</v>
      </c>
    </row>
    <row r="127" spans="1:11" ht="12.75">
      <c r="A127" s="1" t="s">
        <v>661</v>
      </c>
      <c r="B127" s="162">
        <v>391</v>
      </c>
      <c r="C127" s="32"/>
      <c r="D127" s="30" t="s">
        <v>449</v>
      </c>
      <c r="E127" s="127">
        <v>73</v>
      </c>
      <c r="F127" s="127">
        <v>26935</v>
      </c>
      <c r="G127" s="272" t="s">
        <v>747</v>
      </c>
      <c r="H127" s="121"/>
      <c r="I127" s="127">
        <v>81</v>
      </c>
      <c r="J127" s="127">
        <v>31233</v>
      </c>
      <c r="K127" s="157" t="s">
        <v>747</v>
      </c>
    </row>
    <row r="128" spans="1:11" ht="12.75">
      <c r="A128" s="1" t="s">
        <v>662</v>
      </c>
      <c r="B128" s="162">
        <v>393</v>
      </c>
      <c r="C128" s="32"/>
      <c r="D128" s="30" t="s">
        <v>450</v>
      </c>
      <c r="E128" s="127">
        <v>361</v>
      </c>
      <c r="F128" s="127">
        <v>68604</v>
      </c>
      <c r="G128" s="272" t="s">
        <v>747</v>
      </c>
      <c r="H128" s="121"/>
      <c r="I128" s="127">
        <v>510</v>
      </c>
      <c r="J128" s="127">
        <v>97349</v>
      </c>
      <c r="K128" s="157">
        <v>100.2</v>
      </c>
    </row>
    <row r="129" spans="1:11" ht="12.75">
      <c r="A129" s="1" t="s">
        <v>663</v>
      </c>
      <c r="B129" s="162">
        <v>395</v>
      </c>
      <c r="C129" s="32"/>
      <c r="D129" s="30" t="s">
        <v>451</v>
      </c>
      <c r="E129" s="127" t="s">
        <v>109</v>
      </c>
      <c r="F129" s="127" t="s">
        <v>109</v>
      </c>
      <c r="G129" s="157" t="s">
        <v>109</v>
      </c>
      <c r="H129" s="121"/>
      <c r="I129" s="127" t="s">
        <v>109</v>
      </c>
      <c r="J129" s="127" t="s">
        <v>109</v>
      </c>
      <c r="K129" s="157">
        <v>-100</v>
      </c>
    </row>
    <row r="130" spans="1:11" s="17" customFormat="1" ht="24" customHeight="1">
      <c r="A130" s="119" t="s">
        <v>698</v>
      </c>
      <c r="B130" s="161" t="s">
        <v>698</v>
      </c>
      <c r="C130" s="66" t="s">
        <v>210</v>
      </c>
      <c r="D130" s="50"/>
      <c r="E130" s="124">
        <v>39222111</v>
      </c>
      <c r="F130" s="124">
        <v>320003620</v>
      </c>
      <c r="G130" s="154">
        <v>12.1</v>
      </c>
      <c r="H130" s="122"/>
      <c r="I130" s="124">
        <v>217978811</v>
      </c>
      <c r="J130" s="124">
        <v>1268232215</v>
      </c>
      <c r="K130" s="154">
        <v>12.9</v>
      </c>
    </row>
    <row r="131" spans="1:11" ht="24" customHeight="1">
      <c r="A131" s="1" t="s">
        <v>664</v>
      </c>
      <c r="B131" s="162">
        <v>400</v>
      </c>
      <c r="C131" s="32"/>
      <c r="D131" s="30" t="s">
        <v>452</v>
      </c>
      <c r="E131" s="127">
        <v>23488158</v>
      </c>
      <c r="F131" s="127">
        <v>214117286</v>
      </c>
      <c r="G131" s="157">
        <v>21.3</v>
      </c>
      <c r="H131" s="121"/>
      <c r="I131" s="127">
        <v>98984825</v>
      </c>
      <c r="J131" s="127">
        <v>815231584</v>
      </c>
      <c r="K131" s="157">
        <v>10.7</v>
      </c>
    </row>
    <row r="132" spans="1:11" ht="12.75">
      <c r="A132" s="1" t="s">
        <v>665</v>
      </c>
      <c r="B132" s="162">
        <v>404</v>
      </c>
      <c r="C132" s="32"/>
      <c r="D132" s="30" t="s">
        <v>453</v>
      </c>
      <c r="E132" s="127">
        <v>2268960</v>
      </c>
      <c r="F132" s="127">
        <v>17921224</v>
      </c>
      <c r="G132" s="157">
        <v>-48.7</v>
      </c>
      <c r="H132" s="121"/>
      <c r="I132" s="127">
        <v>45519035</v>
      </c>
      <c r="J132" s="127">
        <v>95609557</v>
      </c>
      <c r="K132" s="157">
        <v>-3.5</v>
      </c>
    </row>
    <row r="133" spans="1:11" ht="12.75">
      <c r="A133" s="1" t="s">
        <v>666</v>
      </c>
      <c r="B133" s="162">
        <v>406</v>
      </c>
      <c r="C133" s="32"/>
      <c r="D133" s="30" t="s">
        <v>501</v>
      </c>
      <c r="E133" s="127">
        <v>12500</v>
      </c>
      <c r="F133" s="127">
        <v>28000</v>
      </c>
      <c r="G133" s="157">
        <v>-14</v>
      </c>
      <c r="H133" s="121"/>
      <c r="I133" s="127">
        <v>13033</v>
      </c>
      <c r="J133" s="127">
        <v>39321</v>
      </c>
      <c r="K133" s="157">
        <v>-0.2</v>
      </c>
    </row>
    <row r="134" spans="1:11" ht="12.75">
      <c r="A134" s="1" t="s">
        <v>667</v>
      </c>
      <c r="B134" s="162">
        <v>408</v>
      </c>
      <c r="C134" s="32"/>
      <c r="D134" s="30" t="s">
        <v>454</v>
      </c>
      <c r="E134" s="127" t="s">
        <v>109</v>
      </c>
      <c r="F134" s="127" t="s">
        <v>109</v>
      </c>
      <c r="G134" s="157" t="s">
        <v>109</v>
      </c>
      <c r="H134" s="121"/>
      <c r="I134" s="127" t="s">
        <v>109</v>
      </c>
      <c r="J134" s="127" t="s">
        <v>109</v>
      </c>
      <c r="K134" s="157" t="s">
        <v>109</v>
      </c>
    </row>
    <row r="135" spans="1:11" ht="12.75">
      <c r="A135" s="1" t="s">
        <v>668</v>
      </c>
      <c r="B135" s="162">
        <v>412</v>
      </c>
      <c r="C135" s="32"/>
      <c r="D135" s="30" t="s">
        <v>455</v>
      </c>
      <c r="E135" s="127">
        <v>5935732</v>
      </c>
      <c r="F135" s="127">
        <v>31535537</v>
      </c>
      <c r="G135" s="157">
        <v>1.7</v>
      </c>
      <c r="H135" s="121"/>
      <c r="I135" s="127">
        <v>23939951</v>
      </c>
      <c r="J135" s="127">
        <v>133965901</v>
      </c>
      <c r="K135" s="157">
        <v>21.7</v>
      </c>
    </row>
    <row r="136" spans="1:11" s="17" customFormat="1" ht="12.75">
      <c r="A136" s="1" t="s">
        <v>669</v>
      </c>
      <c r="B136" s="162">
        <v>413</v>
      </c>
      <c r="C136" s="32"/>
      <c r="D136" s="30" t="s">
        <v>456</v>
      </c>
      <c r="E136" s="127" t="s">
        <v>109</v>
      </c>
      <c r="F136" s="127">
        <v>18</v>
      </c>
      <c r="G136" s="272" t="s">
        <v>747</v>
      </c>
      <c r="H136" s="121"/>
      <c r="I136" s="127">
        <v>34</v>
      </c>
      <c r="J136" s="127">
        <v>916</v>
      </c>
      <c r="K136" s="157">
        <v>-59.1</v>
      </c>
    </row>
    <row r="137" spans="1:11" ht="12.75">
      <c r="A137" s="1" t="s">
        <v>670</v>
      </c>
      <c r="B137" s="162">
        <v>416</v>
      </c>
      <c r="C137" s="32"/>
      <c r="D137" s="30" t="s">
        <v>457</v>
      </c>
      <c r="E137" s="127">
        <v>464822</v>
      </c>
      <c r="F137" s="127">
        <v>720437</v>
      </c>
      <c r="G137" s="157">
        <v>128.2</v>
      </c>
      <c r="H137" s="121"/>
      <c r="I137" s="127">
        <v>2835778</v>
      </c>
      <c r="J137" s="127">
        <v>2207405</v>
      </c>
      <c r="K137" s="157">
        <v>127.4</v>
      </c>
    </row>
    <row r="138" spans="1:11" ht="12.75">
      <c r="A138" s="1" t="s">
        <v>671</v>
      </c>
      <c r="B138" s="162">
        <v>421</v>
      </c>
      <c r="C138" s="32"/>
      <c r="D138" s="30" t="s">
        <v>458</v>
      </c>
      <c r="E138" s="127">
        <v>59</v>
      </c>
      <c r="F138" s="127">
        <v>2035</v>
      </c>
      <c r="G138" s="157">
        <v>179.1</v>
      </c>
      <c r="H138" s="121"/>
      <c r="I138" s="127">
        <v>251</v>
      </c>
      <c r="J138" s="127">
        <v>33234</v>
      </c>
      <c r="K138" s="157">
        <v>659.5</v>
      </c>
    </row>
    <row r="139" spans="1:11" ht="12.75">
      <c r="A139" s="1" t="s">
        <v>672</v>
      </c>
      <c r="B139" s="162">
        <v>424</v>
      </c>
      <c r="C139" s="32"/>
      <c r="D139" s="30" t="s">
        <v>459</v>
      </c>
      <c r="E139" s="127">
        <v>9797</v>
      </c>
      <c r="F139" s="127">
        <v>32706</v>
      </c>
      <c r="G139" s="157">
        <v>4.1</v>
      </c>
      <c r="H139" s="121"/>
      <c r="I139" s="127">
        <v>44182</v>
      </c>
      <c r="J139" s="127">
        <v>196854</v>
      </c>
      <c r="K139" s="157">
        <v>20</v>
      </c>
    </row>
    <row r="140" spans="1:11" ht="12.75">
      <c r="A140" s="1" t="s">
        <v>673</v>
      </c>
      <c r="B140" s="162">
        <v>428</v>
      </c>
      <c r="C140" s="32"/>
      <c r="D140" s="30" t="s">
        <v>460</v>
      </c>
      <c r="E140" s="127">
        <v>40071</v>
      </c>
      <c r="F140" s="127">
        <v>48991</v>
      </c>
      <c r="G140" s="157">
        <v>-20.7</v>
      </c>
      <c r="H140" s="121"/>
      <c r="I140" s="127">
        <v>151382</v>
      </c>
      <c r="J140" s="127">
        <v>299272</v>
      </c>
      <c r="K140" s="157">
        <v>27</v>
      </c>
    </row>
    <row r="141" spans="1:11" ht="12.75">
      <c r="A141" s="1" t="s">
        <v>674</v>
      </c>
      <c r="B141" s="162">
        <v>432</v>
      </c>
      <c r="C141" s="32"/>
      <c r="D141" s="30" t="s">
        <v>461</v>
      </c>
      <c r="E141" s="127">
        <v>350</v>
      </c>
      <c r="F141" s="127">
        <v>8298</v>
      </c>
      <c r="G141" s="157">
        <v>-73.8</v>
      </c>
      <c r="H141" s="121"/>
      <c r="I141" s="127">
        <v>3426</v>
      </c>
      <c r="J141" s="127">
        <v>27299</v>
      </c>
      <c r="K141" s="157">
        <v>-19.4</v>
      </c>
    </row>
    <row r="142" spans="1:11" ht="12.75">
      <c r="A142" s="1" t="s">
        <v>675</v>
      </c>
      <c r="B142" s="162">
        <v>436</v>
      </c>
      <c r="C142" s="32"/>
      <c r="D142" s="30" t="s">
        <v>462</v>
      </c>
      <c r="E142" s="127">
        <v>76542</v>
      </c>
      <c r="F142" s="127">
        <v>779368</v>
      </c>
      <c r="G142" s="157">
        <v>168</v>
      </c>
      <c r="H142" s="121"/>
      <c r="I142" s="127">
        <v>2627123</v>
      </c>
      <c r="J142" s="127">
        <v>2963271</v>
      </c>
      <c r="K142" s="157">
        <v>265</v>
      </c>
    </row>
    <row r="143" spans="1:11" ht="12.75">
      <c r="A143" s="1" t="s">
        <v>676</v>
      </c>
      <c r="B143" s="162">
        <v>442</v>
      </c>
      <c r="C143" s="32"/>
      <c r="D143" s="30" t="s">
        <v>463</v>
      </c>
      <c r="E143" s="127">
        <v>104693</v>
      </c>
      <c r="F143" s="127">
        <v>1619634</v>
      </c>
      <c r="G143" s="157">
        <v>40</v>
      </c>
      <c r="H143" s="121"/>
      <c r="I143" s="127">
        <v>304640</v>
      </c>
      <c r="J143" s="127">
        <v>6086370</v>
      </c>
      <c r="K143" s="157">
        <v>-15.6</v>
      </c>
    </row>
    <row r="144" spans="1:11" ht="12.75">
      <c r="A144" s="1" t="s">
        <v>677</v>
      </c>
      <c r="B144" s="162">
        <v>446</v>
      </c>
      <c r="C144" s="32"/>
      <c r="D144" s="30" t="s">
        <v>464</v>
      </c>
      <c r="E144" s="127" t="s">
        <v>109</v>
      </c>
      <c r="F144" s="127" t="s">
        <v>109</v>
      </c>
      <c r="G144" s="157" t="s">
        <v>109</v>
      </c>
      <c r="H144" s="121"/>
      <c r="I144" s="127" t="s">
        <v>109</v>
      </c>
      <c r="J144" s="127" t="s">
        <v>109</v>
      </c>
      <c r="K144" s="157" t="s">
        <v>109</v>
      </c>
    </row>
    <row r="145" spans="1:11" ht="12.75">
      <c r="A145" s="1" t="s">
        <v>678</v>
      </c>
      <c r="B145" s="162">
        <v>448</v>
      </c>
      <c r="C145" s="32"/>
      <c r="D145" s="30" t="s">
        <v>465</v>
      </c>
      <c r="E145" s="127">
        <v>32775</v>
      </c>
      <c r="F145" s="127">
        <v>524744</v>
      </c>
      <c r="G145" s="157">
        <v>-86.9</v>
      </c>
      <c r="H145" s="121"/>
      <c r="I145" s="127">
        <v>531535</v>
      </c>
      <c r="J145" s="127">
        <v>4970713</v>
      </c>
      <c r="K145" s="157">
        <v>-7.9</v>
      </c>
    </row>
    <row r="146" spans="1:11" ht="12.75">
      <c r="A146" s="1" t="s">
        <v>679</v>
      </c>
      <c r="B146" s="162">
        <v>449</v>
      </c>
      <c r="C146" s="32"/>
      <c r="D146" s="30" t="s">
        <v>466</v>
      </c>
      <c r="E146" s="127" t="s">
        <v>109</v>
      </c>
      <c r="F146" s="127" t="s">
        <v>109</v>
      </c>
      <c r="G146" s="157" t="s">
        <v>109</v>
      </c>
      <c r="H146" s="121"/>
      <c r="I146" s="127" t="s">
        <v>109</v>
      </c>
      <c r="J146" s="127" t="s">
        <v>109</v>
      </c>
      <c r="K146" s="157" t="s">
        <v>109</v>
      </c>
    </row>
    <row r="147" spans="1:11" ht="12.75">
      <c r="A147" s="1" t="s">
        <v>680</v>
      </c>
      <c r="B147" s="162">
        <v>452</v>
      </c>
      <c r="C147" s="32"/>
      <c r="D147" s="30" t="s">
        <v>467</v>
      </c>
      <c r="E147" s="127">
        <v>1163</v>
      </c>
      <c r="F147" s="127">
        <v>35089</v>
      </c>
      <c r="G147" s="157">
        <v>58.7</v>
      </c>
      <c r="H147" s="121"/>
      <c r="I147" s="127">
        <v>111670</v>
      </c>
      <c r="J147" s="127">
        <v>181364</v>
      </c>
      <c r="K147" s="157">
        <v>490.4</v>
      </c>
    </row>
    <row r="148" spans="1:11" ht="12.75">
      <c r="A148" s="1" t="s">
        <v>681</v>
      </c>
      <c r="B148" s="162">
        <v>453</v>
      </c>
      <c r="C148" s="32"/>
      <c r="D148" s="30" t="s">
        <v>468</v>
      </c>
      <c r="E148" s="127">
        <v>109297</v>
      </c>
      <c r="F148" s="127">
        <v>69392</v>
      </c>
      <c r="G148" s="157">
        <v>593.6</v>
      </c>
      <c r="H148" s="121"/>
      <c r="I148" s="127">
        <v>159472</v>
      </c>
      <c r="J148" s="127">
        <v>134724</v>
      </c>
      <c r="K148" s="157">
        <v>125.3</v>
      </c>
    </row>
    <row r="149" spans="1:12" ht="14.25">
      <c r="A149" s="582" t="s">
        <v>938</v>
      </c>
      <c r="B149" s="582"/>
      <c r="C149" s="582"/>
      <c r="D149" s="582"/>
      <c r="E149" s="582"/>
      <c r="F149" s="582"/>
      <c r="G149" s="582"/>
      <c r="H149" s="582"/>
      <c r="I149" s="582"/>
      <c r="J149" s="582"/>
      <c r="K149" s="582"/>
      <c r="L149" s="545"/>
    </row>
    <row r="150" spans="2:11" ht="12.75">
      <c r="B150" s="159"/>
      <c r="D150" s="1"/>
      <c r="E150" s="4"/>
      <c r="F150" s="2"/>
      <c r="I150" s="12"/>
      <c r="J150" s="6"/>
      <c r="K150" s="34"/>
    </row>
    <row r="151" spans="1:12" ht="17.25" customHeight="1">
      <c r="A151" s="577" t="s">
        <v>1166</v>
      </c>
      <c r="B151" s="557"/>
      <c r="C151" s="578" t="s">
        <v>1160</v>
      </c>
      <c r="D151" s="448"/>
      <c r="E151" s="561" t="s">
        <v>1190</v>
      </c>
      <c r="F151" s="549"/>
      <c r="G151" s="549"/>
      <c r="H151" s="563"/>
      <c r="I151" s="500" t="s">
        <v>1214</v>
      </c>
      <c r="J151" s="549"/>
      <c r="K151" s="549"/>
      <c r="L151" s="550"/>
    </row>
    <row r="152" spans="1:12" ht="16.5" customHeight="1">
      <c r="A152" s="541"/>
      <c r="B152" s="558"/>
      <c r="C152" s="554"/>
      <c r="D152" s="492"/>
      <c r="E152" s="84" t="s">
        <v>485</v>
      </c>
      <c r="F152" s="546" t="s">
        <v>486</v>
      </c>
      <c r="G152" s="547"/>
      <c r="H152" s="548"/>
      <c r="I152" s="153" t="s">
        <v>485</v>
      </c>
      <c r="J152" s="543" t="s">
        <v>486</v>
      </c>
      <c r="K152" s="544"/>
      <c r="L152" s="545"/>
    </row>
    <row r="153" spans="1:12" ht="12.75" customHeight="1">
      <c r="A153" s="541"/>
      <c r="B153" s="558"/>
      <c r="C153" s="554"/>
      <c r="D153" s="492"/>
      <c r="E153" s="572" t="s">
        <v>114</v>
      </c>
      <c r="F153" s="538" t="s">
        <v>110</v>
      </c>
      <c r="G153" s="553" t="s">
        <v>1215</v>
      </c>
      <c r="H153" s="571"/>
      <c r="I153" s="538" t="s">
        <v>114</v>
      </c>
      <c r="J153" s="538" t="s">
        <v>110</v>
      </c>
      <c r="K153" s="581" t="s">
        <v>1251</v>
      </c>
      <c r="L153" s="565"/>
    </row>
    <row r="154" spans="1:12" ht="12.75" customHeight="1">
      <c r="A154" s="541"/>
      <c r="B154" s="558"/>
      <c r="C154" s="554"/>
      <c r="D154" s="492"/>
      <c r="E154" s="573"/>
      <c r="F154" s="539"/>
      <c r="G154" s="554"/>
      <c r="H154" s="464"/>
      <c r="I154" s="539"/>
      <c r="J154" s="539"/>
      <c r="K154" s="554"/>
      <c r="L154" s="567"/>
    </row>
    <row r="155" spans="1:12" ht="12.75" customHeight="1">
      <c r="A155" s="541"/>
      <c r="B155" s="558"/>
      <c r="C155" s="554"/>
      <c r="D155" s="492"/>
      <c r="E155" s="573"/>
      <c r="F155" s="539"/>
      <c r="G155" s="554"/>
      <c r="H155" s="464"/>
      <c r="I155" s="539"/>
      <c r="J155" s="539"/>
      <c r="K155" s="554"/>
      <c r="L155" s="567"/>
    </row>
    <row r="156" spans="1:12" ht="27" customHeight="1">
      <c r="A156" s="542"/>
      <c r="B156" s="559"/>
      <c r="C156" s="555"/>
      <c r="D156" s="493"/>
      <c r="E156" s="574"/>
      <c r="F156" s="540"/>
      <c r="G156" s="555"/>
      <c r="H156" s="467"/>
      <c r="I156" s="540"/>
      <c r="J156" s="540"/>
      <c r="K156" s="555"/>
      <c r="L156" s="569"/>
    </row>
    <row r="157" spans="1:10" ht="12.75">
      <c r="A157" s="1"/>
      <c r="B157" s="160"/>
      <c r="C157" s="32"/>
      <c r="D157" s="30"/>
      <c r="E157" s="4"/>
      <c r="F157" s="2"/>
      <c r="I157" s="4"/>
      <c r="J157" s="2"/>
    </row>
    <row r="158" spans="2:4" ht="12.75">
      <c r="B158" s="162"/>
      <c r="C158" s="39" t="s">
        <v>876</v>
      </c>
      <c r="D158" s="43"/>
    </row>
    <row r="159" spans="1:4" ht="12.75">
      <c r="A159" s="1"/>
      <c r="B159" s="162"/>
      <c r="C159" s="32"/>
      <c r="D159" s="30"/>
    </row>
    <row r="160" spans="1:11" ht="12.75">
      <c r="A160" s="1" t="s">
        <v>682</v>
      </c>
      <c r="B160" s="162">
        <v>454</v>
      </c>
      <c r="C160" s="32"/>
      <c r="D160" s="30" t="s">
        <v>469</v>
      </c>
      <c r="E160" s="127" t="s">
        <v>109</v>
      </c>
      <c r="F160" s="127" t="s">
        <v>109</v>
      </c>
      <c r="G160" s="157" t="s">
        <v>109</v>
      </c>
      <c r="H160" s="121"/>
      <c r="I160" s="127" t="s">
        <v>109</v>
      </c>
      <c r="J160" s="127" t="s">
        <v>109</v>
      </c>
      <c r="K160" s="157" t="s">
        <v>109</v>
      </c>
    </row>
    <row r="161" spans="1:11" ht="12.75">
      <c r="A161" s="1" t="s">
        <v>683</v>
      </c>
      <c r="B161" s="162">
        <v>456</v>
      </c>
      <c r="C161" s="32"/>
      <c r="D161" s="30" t="s">
        <v>470</v>
      </c>
      <c r="E161" s="127">
        <v>65876</v>
      </c>
      <c r="F161" s="127">
        <v>104022</v>
      </c>
      <c r="G161" s="157">
        <v>-64.1</v>
      </c>
      <c r="H161" s="121"/>
      <c r="I161" s="127">
        <v>1480954</v>
      </c>
      <c r="J161" s="127">
        <v>1678786</v>
      </c>
      <c r="K161" s="157">
        <v>98.1</v>
      </c>
    </row>
    <row r="162" spans="1:11" ht="12.75">
      <c r="A162" s="1" t="s">
        <v>684</v>
      </c>
      <c r="B162" s="162">
        <v>457</v>
      </c>
      <c r="C162" s="32"/>
      <c r="D162" s="30" t="s">
        <v>471</v>
      </c>
      <c r="E162" s="127">
        <v>3</v>
      </c>
      <c r="F162" s="127">
        <v>44</v>
      </c>
      <c r="G162" s="272" t="s">
        <v>747</v>
      </c>
      <c r="H162" s="121"/>
      <c r="I162" s="127">
        <v>3</v>
      </c>
      <c r="J162" s="127">
        <v>44</v>
      </c>
      <c r="K162" s="272" t="s">
        <v>747</v>
      </c>
    </row>
    <row r="163" spans="1:11" ht="12.75">
      <c r="A163" s="1" t="s">
        <v>685</v>
      </c>
      <c r="B163" s="162">
        <v>459</v>
      </c>
      <c r="C163" s="32"/>
      <c r="D163" s="30" t="s">
        <v>472</v>
      </c>
      <c r="E163" s="127">
        <v>33</v>
      </c>
      <c r="F163" s="127">
        <v>3148</v>
      </c>
      <c r="G163" s="272" t="s">
        <v>747</v>
      </c>
      <c r="H163" s="121"/>
      <c r="I163" s="127">
        <v>45</v>
      </c>
      <c r="J163" s="127">
        <v>4443</v>
      </c>
      <c r="K163" s="157">
        <v>878.6</v>
      </c>
    </row>
    <row r="164" spans="1:11" ht="12.75">
      <c r="A164" s="1" t="s">
        <v>687</v>
      </c>
      <c r="B164" s="162">
        <v>460</v>
      </c>
      <c r="C164" s="32"/>
      <c r="D164" s="30" t="s">
        <v>473</v>
      </c>
      <c r="E164" s="127" t="s">
        <v>109</v>
      </c>
      <c r="F164" s="127" t="s">
        <v>109</v>
      </c>
      <c r="G164" s="157">
        <v>-100</v>
      </c>
      <c r="H164" s="121"/>
      <c r="I164" s="127">
        <v>747</v>
      </c>
      <c r="J164" s="127">
        <v>3096</v>
      </c>
      <c r="K164" s="157">
        <v>97.2</v>
      </c>
    </row>
    <row r="165" spans="1:11" ht="12.75">
      <c r="A165" s="1" t="s">
        <v>688</v>
      </c>
      <c r="B165" s="162">
        <v>463</v>
      </c>
      <c r="C165" s="32"/>
      <c r="D165" s="30" t="s">
        <v>474</v>
      </c>
      <c r="E165" s="127">
        <v>24001</v>
      </c>
      <c r="F165" s="127">
        <v>13029</v>
      </c>
      <c r="G165" s="157" t="s">
        <v>747</v>
      </c>
      <c r="H165" s="121"/>
      <c r="I165" s="127">
        <v>48004</v>
      </c>
      <c r="J165" s="127">
        <v>25698</v>
      </c>
      <c r="K165" s="157" t="s">
        <v>747</v>
      </c>
    </row>
    <row r="166" spans="1:11" ht="12.75">
      <c r="A166" s="1" t="s">
        <v>689</v>
      </c>
      <c r="B166" s="162">
        <v>464</v>
      </c>
      <c r="C166" s="32"/>
      <c r="D166" s="30" t="s">
        <v>475</v>
      </c>
      <c r="E166" s="127">
        <v>4819</v>
      </c>
      <c r="F166" s="127">
        <v>135168</v>
      </c>
      <c r="G166" s="157">
        <v>12.7</v>
      </c>
      <c r="H166" s="121"/>
      <c r="I166" s="127">
        <v>21059</v>
      </c>
      <c r="J166" s="127">
        <v>486521</v>
      </c>
      <c r="K166" s="157">
        <v>223.2</v>
      </c>
    </row>
    <row r="167" spans="1:11" ht="12.75">
      <c r="A167" s="1" t="s">
        <v>770</v>
      </c>
      <c r="B167" s="162">
        <v>465</v>
      </c>
      <c r="C167" s="32"/>
      <c r="D167" s="30" t="s">
        <v>476</v>
      </c>
      <c r="E167" s="127">
        <v>93</v>
      </c>
      <c r="F167" s="127">
        <v>415</v>
      </c>
      <c r="G167" s="157">
        <v>-70.2</v>
      </c>
      <c r="H167" s="121"/>
      <c r="I167" s="127">
        <v>678</v>
      </c>
      <c r="J167" s="127">
        <v>3406</v>
      </c>
      <c r="K167" s="157">
        <v>-30.5</v>
      </c>
    </row>
    <row r="168" spans="1:11" ht="12.75">
      <c r="A168" s="1" t="s">
        <v>771</v>
      </c>
      <c r="B168" s="162">
        <v>467</v>
      </c>
      <c r="C168" s="32"/>
      <c r="D168" s="30" t="s">
        <v>477</v>
      </c>
      <c r="E168" s="127">
        <v>10253</v>
      </c>
      <c r="F168" s="127">
        <v>9250</v>
      </c>
      <c r="G168" s="157">
        <v>764.5</v>
      </c>
      <c r="H168" s="121"/>
      <c r="I168" s="127">
        <v>46853</v>
      </c>
      <c r="J168" s="127">
        <v>25750</v>
      </c>
      <c r="K168" s="157">
        <v>36.4</v>
      </c>
    </row>
    <row r="169" spans="1:11" ht="12.75">
      <c r="A169" s="1" t="s">
        <v>772</v>
      </c>
      <c r="B169" s="162">
        <v>468</v>
      </c>
      <c r="C169" s="32"/>
      <c r="D169" s="30" t="s">
        <v>115</v>
      </c>
      <c r="E169" s="127" t="s">
        <v>109</v>
      </c>
      <c r="F169" s="127" t="s">
        <v>109</v>
      </c>
      <c r="G169" s="157" t="s">
        <v>109</v>
      </c>
      <c r="H169" s="121"/>
      <c r="I169" s="127">
        <v>1139</v>
      </c>
      <c r="J169" s="127">
        <v>101900</v>
      </c>
      <c r="K169" s="272" t="s">
        <v>747</v>
      </c>
    </row>
    <row r="170" spans="1:11" ht="12.75">
      <c r="A170" s="1" t="s">
        <v>773</v>
      </c>
      <c r="B170" s="162">
        <v>469</v>
      </c>
      <c r="C170" s="32"/>
      <c r="D170" s="30" t="s">
        <v>116</v>
      </c>
      <c r="E170" s="127">
        <v>1472</v>
      </c>
      <c r="F170" s="127">
        <v>41703</v>
      </c>
      <c r="G170" s="157" t="s">
        <v>747</v>
      </c>
      <c r="H170" s="121"/>
      <c r="I170" s="127">
        <v>2887</v>
      </c>
      <c r="J170" s="127">
        <v>80466</v>
      </c>
      <c r="K170" s="157">
        <v>72.1</v>
      </c>
    </row>
    <row r="171" spans="1:11" ht="12.75">
      <c r="A171" s="1" t="s">
        <v>774</v>
      </c>
      <c r="B171" s="162">
        <v>470</v>
      </c>
      <c r="C171" s="32"/>
      <c r="D171" s="30" t="s">
        <v>117</v>
      </c>
      <c r="E171" s="127" t="s">
        <v>109</v>
      </c>
      <c r="F171" s="127" t="s">
        <v>109</v>
      </c>
      <c r="G171" s="157" t="s">
        <v>109</v>
      </c>
      <c r="H171" s="121"/>
      <c r="I171" s="127" t="s">
        <v>109</v>
      </c>
      <c r="J171" s="127" t="s">
        <v>109</v>
      </c>
      <c r="K171" s="157" t="s">
        <v>109</v>
      </c>
    </row>
    <row r="172" spans="1:11" ht="12.75">
      <c r="A172" s="1" t="s">
        <v>775</v>
      </c>
      <c r="B172" s="162">
        <v>472</v>
      </c>
      <c r="C172" s="32"/>
      <c r="D172" s="30" t="s">
        <v>118</v>
      </c>
      <c r="E172" s="127">
        <v>115489</v>
      </c>
      <c r="F172" s="127">
        <v>85905</v>
      </c>
      <c r="G172" s="157">
        <v>-89.9</v>
      </c>
      <c r="H172" s="121"/>
      <c r="I172" s="127">
        <v>6968938</v>
      </c>
      <c r="J172" s="127">
        <v>4025253</v>
      </c>
      <c r="K172" s="157">
        <v>304</v>
      </c>
    </row>
    <row r="173" spans="1:11" ht="12.75">
      <c r="A173" s="1" t="s">
        <v>776</v>
      </c>
      <c r="B173" s="162">
        <v>473</v>
      </c>
      <c r="C173" s="32"/>
      <c r="D173" s="30" t="s">
        <v>119</v>
      </c>
      <c r="E173" s="127">
        <v>323</v>
      </c>
      <c r="F173" s="127">
        <v>3042</v>
      </c>
      <c r="G173" s="272" t="s">
        <v>747</v>
      </c>
      <c r="H173" s="121"/>
      <c r="I173" s="127">
        <v>615</v>
      </c>
      <c r="J173" s="127">
        <v>4874</v>
      </c>
      <c r="K173" s="272" t="s">
        <v>747</v>
      </c>
    </row>
    <row r="174" spans="1:11" ht="12.75">
      <c r="A174" s="1" t="s">
        <v>777</v>
      </c>
      <c r="B174" s="162">
        <v>474</v>
      </c>
      <c r="C174" s="32"/>
      <c r="D174" s="30" t="s">
        <v>120</v>
      </c>
      <c r="E174" s="127">
        <v>10008</v>
      </c>
      <c r="F174" s="127">
        <v>6046</v>
      </c>
      <c r="G174" s="272" t="s">
        <v>747</v>
      </c>
      <c r="H174" s="121"/>
      <c r="I174" s="127">
        <v>10854</v>
      </c>
      <c r="J174" s="127">
        <v>22527</v>
      </c>
      <c r="K174" s="157" t="s">
        <v>747</v>
      </c>
    </row>
    <row r="175" spans="1:11" ht="12.75">
      <c r="A175" s="1" t="s">
        <v>778</v>
      </c>
      <c r="B175" s="162">
        <v>478</v>
      </c>
      <c r="C175" s="32"/>
      <c r="D175" s="30" t="s">
        <v>500</v>
      </c>
      <c r="E175" s="127">
        <v>1879</v>
      </c>
      <c r="F175" s="127">
        <v>29989</v>
      </c>
      <c r="G175" s="157">
        <v>-7.3</v>
      </c>
      <c r="H175" s="121"/>
      <c r="I175" s="127">
        <v>11451</v>
      </c>
      <c r="J175" s="127">
        <v>315043</v>
      </c>
      <c r="K175" s="157">
        <v>142.2</v>
      </c>
    </row>
    <row r="176" spans="1:11" ht="12.75">
      <c r="A176" s="1" t="s">
        <v>779</v>
      </c>
      <c r="B176" s="162">
        <v>480</v>
      </c>
      <c r="C176" s="32"/>
      <c r="D176" s="30" t="s">
        <v>121</v>
      </c>
      <c r="E176" s="127">
        <v>128004</v>
      </c>
      <c r="F176" s="127">
        <v>2773374</v>
      </c>
      <c r="G176" s="157">
        <v>-15.8</v>
      </c>
      <c r="H176" s="121"/>
      <c r="I176" s="127">
        <v>1530512</v>
      </c>
      <c r="J176" s="127">
        <v>9484897</v>
      </c>
      <c r="K176" s="157">
        <v>8.7</v>
      </c>
    </row>
    <row r="177" spans="1:11" ht="12.75">
      <c r="A177" s="1" t="s">
        <v>780</v>
      </c>
      <c r="B177" s="162">
        <v>484</v>
      </c>
      <c r="C177" s="32"/>
      <c r="D177" s="30" t="s">
        <v>122</v>
      </c>
      <c r="E177" s="127">
        <v>96031</v>
      </c>
      <c r="F177" s="127">
        <v>846580</v>
      </c>
      <c r="G177" s="157">
        <v>-6.9</v>
      </c>
      <c r="H177" s="121"/>
      <c r="I177" s="127">
        <v>6187587</v>
      </c>
      <c r="J177" s="127">
        <v>8721971</v>
      </c>
      <c r="K177" s="157">
        <v>228.7</v>
      </c>
    </row>
    <row r="178" spans="1:11" ht="12.75">
      <c r="A178" s="1" t="s">
        <v>781</v>
      </c>
      <c r="B178" s="162">
        <v>488</v>
      </c>
      <c r="C178" s="32"/>
      <c r="D178" s="30" t="s">
        <v>123</v>
      </c>
      <c r="E178" s="127">
        <v>22421</v>
      </c>
      <c r="F178" s="127">
        <v>27876</v>
      </c>
      <c r="G178" s="157">
        <v>-14.1</v>
      </c>
      <c r="H178" s="121"/>
      <c r="I178" s="127">
        <v>1821998</v>
      </c>
      <c r="J178" s="127">
        <v>1089355</v>
      </c>
      <c r="K178" s="157" t="s">
        <v>747</v>
      </c>
    </row>
    <row r="179" spans="1:11" ht="12.75">
      <c r="A179" s="1" t="s">
        <v>782</v>
      </c>
      <c r="B179" s="162">
        <v>492</v>
      </c>
      <c r="C179" s="32"/>
      <c r="D179" s="30" t="s">
        <v>124</v>
      </c>
      <c r="E179" s="127">
        <v>32722</v>
      </c>
      <c r="F179" s="127">
        <v>45354</v>
      </c>
      <c r="G179" s="157" t="s">
        <v>747</v>
      </c>
      <c r="H179" s="121"/>
      <c r="I179" s="127">
        <v>106036</v>
      </c>
      <c r="J179" s="127">
        <v>194544</v>
      </c>
      <c r="K179" s="157">
        <v>229.9</v>
      </c>
    </row>
    <row r="180" spans="1:11" ht="12.75">
      <c r="A180" s="1" t="s">
        <v>783</v>
      </c>
      <c r="B180" s="162">
        <v>500</v>
      </c>
      <c r="C180" s="32"/>
      <c r="D180" s="30" t="s">
        <v>125</v>
      </c>
      <c r="E180" s="127">
        <v>111745</v>
      </c>
      <c r="F180" s="127">
        <v>596951</v>
      </c>
      <c r="G180" s="157">
        <v>147.2</v>
      </c>
      <c r="H180" s="121"/>
      <c r="I180" s="127">
        <v>341967</v>
      </c>
      <c r="J180" s="127">
        <v>2106916</v>
      </c>
      <c r="K180" s="157">
        <v>166.7</v>
      </c>
    </row>
    <row r="181" spans="1:11" ht="12.75">
      <c r="A181" s="1" t="s">
        <v>784</v>
      </c>
      <c r="B181" s="162">
        <v>504</v>
      </c>
      <c r="C181" s="32"/>
      <c r="D181" s="30" t="s">
        <v>126</v>
      </c>
      <c r="E181" s="127">
        <v>927482</v>
      </c>
      <c r="F181" s="127">
        <v>4900644</v>
      </c>
      <c r="G181" s="157">
        <v>167.9</v>
      </c>
      <c r="H181" s="121"/>
      <c r="I181" s="127">
        <v>2260388</v>
      </c>
      <c r="J181" s="127">
        <v>9976071</v>
      </c>
      <c r="K181" s="157">
        <v>-19.3</v>
      </c>
    </row>
    <row r="182" spans="1:11" ht="12.75">
      <c r="A182" s="1" t="s">
        <v>785</v>
      </c>
      <c r="B182" s="162">
        <v>508</v>
      </c>
      <c r="C182" s="32"/>
      <c r="D182" s="30" t="s">
        <v>127</v>
      </c>
      <c r="E182" s="127">
        <v>1766388</v>
      </c>
      <c r="F182" s="127">
        <v>25675331</v>
      </c>
      <c r="G182" s="157">
        <v>16.2</v>
      </c>
      <c r="H182" s="121"/>
      <c r="I182" s="127">
        <v>9679162</v>
      </c>
      <c r="J182" s="127">
        <v>98377849</v>
      </c>
      <c r="K182" s="157">
        <v>8.4</v>
      </c>
    </row>
    <row r="183" spans="1:11" ht="12.75">
      <c r="A183" s="1" t="s">
        <v>786</v>
      </c>
      <c r="B183" s="162">
        <v>512</v>
      </c>
      <c r="C183" s="32"/>
      <c r="D183" s="30" t="s">
        <v>128</v>
      </c>
      <c r="E183" s="127">
        <v>2608545</v>
      </c>
      <c r="F183" s="127">
        <v>12156218</v>
      </c>
      <c r="G183" s="157">
        <v>385.5</v>
      </c>
      <c r="H183" s="121"/>
      <c r="I183" s="127">
        <v>8824122</v>
      </c>
      <c r="J183" s="127">
        <v>42850735</v>
      </c>
      <c r="K183" s="157">
        <v>177</v>
      </c>
    </row>
    <row r="184" spans="1:11" ht="12.75">
      <c r="A184" s="1" t="s">
        <v>787</v>
      </c>
      <c r="B184" s="162">
        <v>516</v>
      </c>
      <c r="C184" s="32"/>
      <c r="D184" s="30" t="s">
        <v>129</v>
      </c>
      <c r="E184" s="127">
        <v>41765</v>
      </c>
      <c r="F184" s="127">
        <v>103783</v>
      </c>
      <c r="G184" s="157">
        <v>259.1</v>
      </c>
      <c r="H184" s="121"/>
      <c r="I184" s="127">
        <v>62214</v>
      </c>
      <c r="J184" s="127">
        <v>1230072</v>
      </c>
      <c r="K184" s="157">
        <v>360.5</v>
      </c>
    </row>
    <row r="185" spans="1:11" ht="12.75">
      <c r="A185" s="1" t="s">
        <v>788</v>
      </c>
      <c r="B185" s="162">
        <v>520</v>
      </c>
      <c r="C185" s="32"/>
      <c r="D185" s="30" t="s">
        <v>130</v>
      </c>
      <c r="E185" s="127">
        <v>11663</v>
      </c>
      <c r="F185" s="127">
        <v>62826</v>
      </c>
      <c r="G185" s="157">
        <v>-42</v>
      </c>
      <c r="H185" s="121"/>
      <c r="I185" s="127">
        <v>33884</v>
      </c>
      <c r="J185" s="127">
        <v>276347</v>
      </c>
      <c r="K185" s="157">
        <v>16.5</v>
      </c>
    </row>
    <row r="186" spans="1:11" ht="12.75">
      <c r="A186" s="1" t="s">
        <v>789</v>
      </c>
      <c r="B186" s="162">
        <v>524</v>
      </c>
      <c r="C186" s="32"/>
      <c r="D186" s="30" t="s">
        <v>131</v>
      </c>
      <c r="E186" s="127">
        <v>330279</v>
      </c>
      <c r="F186" s="127">
        <v>708655</v>
      </c>
      <c r="G186" s="157">
        <v>114</v>
      </c>
      <c r="H186" s="121"/>
      <c r="I186" s="127">
        <v>1626018</v>
      </c>
      <c r="J186" s="127">
        <v>1807822</v>
      </c>
      <c r="K186" s="157">
        <v>36.1</v>
      </c>
    </row>
    <row r="187" spans="1:11" ht="12.75">
      <c r="A187" s="1" t="s">
        <v>790</v>
      </c>
      <c r="B187" s="162">
        <v>528</v>
      </c>
      <c r="C187" s="32"/>
      <c r="D187" s="30" t="s">
        <v>132</v>
      </c>
      <c r="E187" s="127">
        <v>365898</v>
      </c>
      <c r="F187" s="127">
        <v>4231508</v>
      </c>
      <c r="G187" s="157">
        <v>-2.8</v>
      </c>
      <c r="H187" s="121"/>
      <c r="I187" s="127">
        <v>1684359</v>
      </c>
      <c r="J187" s="127">
        <v>23390044</v>
      </c>
      <c r="K187" s="157">
        <v>-14.6</v>
      </c>
    </row>
    <row r="188" spans="1:11" ht="12.75">
      <c r="A188" s="1" t="s">
        <v>791</v>
      </c>
      <c r="B188" s="162">
        <v>529</v>
      </c>
      <c r="C188" s="32"/>
      <c r="D188" s="191" t="s">
        <v>1034</v>
      </c>
      <c r="E188" s="127" t="s">
        <v>109</v>
      </c>
      <c r="F188" s="127" t="s">
        <v>109</v>
      </c>
      <c r="G188" s="157" t="s">
        <v>109</v>
      </c>
      <c r="H188" s="121"/>
      <c r="I188" s="127" t="s">
        <v>109</v>
      </c>
      <c r="J188" s="127" t="s">
        <v>109</v>
      </c>
      <c r="K188" s="157" t="s">
        <v>109</v>
      </c>
    </row>
    <row r="189" spans="1:11" s="17" customFormat="1" ht="24" customHeight="1">
      <c r="A189" s="119" t="s">
        <v>698</v>
      </c>
      <c r="B189" s="161" t="s">
        <v>698</v>
      </c>
      <c r="C189" s="66" t="s">
        <v>211</v>
      </c>
      <c r="D189" s="50"/>
      <c r="E189" s="124">
        <v>64133154</v>
      </c>
      <c r="F189" s="124">
        <v>464578633</v>
      </c>
      <c r="G189" s="154">
        <v>-8.3</v>
      </c>
      <c r="H189" s="122"/>
      <c r="I189" s="124">
        <v>280360363</v>
      </c>
      <c r="J189" s="124">
        <v>1881774025</v>
      </c>
      <c r="K189" s="154">
        <v>-2.9</v>
      </c>
    </row>
    <row r="190" spans="1:11" ht="24" customHeight="1">
      <c r="A190" s="1" t="s">
        <v>596</v>
      </c>
      <c r="B190" s="162">
        <v>76</v>
      </c>
      <c r="C190" s="32"/>
      <c r="D190" s="30" t="s">
        <v>392</v>
      </c>
      <c r="E190" s="127">
        <v>192539</v>
      </c>
      <c r="F190" s="127">
        <v>719780</v>
      </c>
      <c r="G190" s="157">
        <v>-93</v>
      </c>
      <c r="H190" s="121"/>
      <c r="I190" s="127">
        <v>865851</v>
      </c>
      <c r="J190" s="127">
        <v>10665534</v>
      </c>
      <c r="K190" s="157">
        <v>-12.2</v>
      </c>
    </row>
    <row r="191" spans="1:11" ht="12.75">
      <c r="A191" s="1" t="s">
        <v>597</v>
      </c>
      <c r="B191" s="162">
        <v>77</v>
      </c>
      <c r="C191" s="32"/>
      <c r="D191" s="30" t="s">
        <v>393</v>
      </c>
      <c r="E191" s="127">
        <v>180147</v>
      </c>
      <c r="F191" s="127">
        <v>406113</v>
      </c>
      <c r="G191" s="157">
        <v>-14.6</v>
      </c>
      <c r="H191" s="121"/>
      <c r="I191" s="127">
        <v>351243</v>
      </c>
      <c r="J191" s="127">
        <v>1213386</v>
      </c>
      <c r="K191" s="157">
        <v>-14.2</v>
      </c>
    </row>
    <row r="192" spans="1:11" ht="12.75">
      <c r="A192" s="1" t="s">
        <v>598</v>
      </c>
      <c r="B192" s="162">
        <v>78</v>
      </c>
      <c r="C192" s="32"/>
      <c r="D192" s="30" t="s">
        <v>394</v>
      </c>
      <c r="E192" s="127">
        <v>434792</v>
      </c>
      <c r="F192" s="127">
        <v>1521106</v>
      </c>
      <c r="G192" s="157">
        <v>12.9</v>
      </c>
      <c r="H192" s="121"/>
      <c r="I192" s="127">
        <v>1475465</v>
      </c>
      <c r="J192" s="127">
        <v>8535992</v>
      </c>
      <c r="K192" s="157">
        <v>17.7</v>
      </c>
    </row>
    <row r="193" spans="1:11" ht="12.75">
      <c r="A193" s="1" t="s">
        <v>599</v>
      </c>
      <c r="B193" s="162">
        <v>79</v>
      </c>
      <c r="C193" s="32"/>
      <c r="D193" s="30" t="s">
        <v>395</v>
      </c>
      <c r="E193" s="127">
        <v>864383</v>
      </c>
      <c r="F193" s="127">
        <v>5387793</v>
      </c>
      <c r="G193" s="157">
        <v>-21.4</v>
      </c>
      <c r="H193" s="121"/>
      <c r="I193" s="127">
        <v>5543404</v>
      </c>
      <c r="J193" s="127">
        <v>23681374</v>
      </c>
      <c r="K193" s="157">
        <v>27.5</v>
      </c>
    </row>
    <row r="194" spans="1:11" ht="12.75">
      <c r="A194" s="1" t="s">
        <v>600</v>
      </c>
      <c r="B194" s="162">
        <v>80</v>
      </c>
      <c r="C194" s="32"/>
      <c r="D194" s="30" t="s">
        <v>396</v>
      </c>
      <c r="E194" s="127">
        <v>135285</v>
      </c>
      <c r="F194" s="127">
        <v>3124125</v>
      </c>
      <c r="G194" s="157" t="s">
        <v>747</v>
      </c>
      <c r="H194" s="121"/>
      <c r="I194" s="127">
        <v>360609</v>
      </c>
      <c r="J194" s="127">
        <v>4851486</v>
      </c>
      <c r="K194" s="157">
        <v>704.7</v>
      </c>
    </row>
    <row r="195" spans="1:11" ht="12.75">
      <c r="A195" s="1" t="s">
        <v>601</v>
      </c>
      <c r="B195" s="162">
        <v>81</v>
      </c>
      <c r="C195" s="32"/>
      <c r="D195" s="30" t="s">
        <v>397</v>
      </c>
      <c r="E195" s="127">
        <v>10022</v>
      </c>
      <c r="F195" s="127">
        <v>779588</v>
      </c>
      <c r="G195" s="157">
        <v>2.2</v>
      </c>
      <c r="H195" s="121"/>
      <c r="I195" s="127">
        <v>358006</v>
      </c>
      <c r="J195" s="127">
        <v>4641208</v>
      </c>
      <c r="K195" s="157">
        <v>44.3</v>
      </c>
    </row>
    <row r="196" spans="1:11" s="17" customFormat="1" ht="12.75">
      <c r="A196" s="1" t="s">
        <v>602</v>
      </c>
      <c r="B196" s="162">
        <v>82</v>
      </c>
      <c r="C196" s="32"/>
      <c r="D196" s="30" t="s">
        <v>398</v>
      </c>
      <c r="E196" s="127">
        <v>19363</v>
      </c>
      <c r="F196" s="127">
        <v>179879</v>
      </c>
      <c r="G196" s="157">
        <v>503.1</v>
      </c>
      <c r="H196" s="121"/>
      <c r="I196" s="127">
        <v>68583</v>
      </c>
      <c r="J196" s="127">
        <v>226528</v>
      </c>
      <c r="K196" s="157">
        <v>-38.9</v>
      </c>
    </row>
    <row r="197" spans="1:11" ht="12.75">
      <c r="A197" s="1" t="s">
        <v>603</v>
      </c>
      <c r="B197" s="162">
        <v>83</v>
      </c>
      <c r="C197" s="32"/>
      <c r="D197" s="30" t="s">
        <v>1033</v>
      </c>
      <c r="E197" s="127">
        <v>262394</v>
      </c>
      <c r="F197" s="127">
        <v>2866675</v>
      </c>
      <c r="G197" s="157" t="s">
        <v>747</v>
      </c>
      <c r="H197" s="121"/>
      <c r="I197" s="127">
        <v>369542</v>
      </c>
      <c r="J197" s="127">
        <v>3153826</v>
      </c>
      <c r="K197" s="157" t="s">
        <v>747</v>
      </c>
    </row>
    <row r="198" spans="1:11" ht="12.75">
      <c r="A198" s="1" t="s">
        <v>793</v>
      </c>
      <c r="B198" s="162">
        <v>604</v>
      </c>
      <c r="C198" s="32"/>
      <c r="D198" s="30" t="s">
        <v>134</v>
      </c>
      <c r="E198" s="127">
        <v>1360519</v>
      </c>
      <c r="F198" s="127">
        <v>1955001</v>
      </c>
      <c r="G198" s="157">
        <v>-11.7</v>
      </c>
      <c r="H198" s="121"/>
      <c r="I198" s="127">
        <v>5265865</v>
      </c>
      <c r="J198" s="127">
        <v>7552259</v>
      </c>
      <c r="K198" s="157">
        <v>38.6</v>
      </c>
    </row>
    <row r="199" spans="1:11" ht="12.75">
      <c r="A199" s="1" t="s">
        <v>794</v>
      </c>
      <c r="B199" s="162">
        <v>608</v>
      </c>
      <c r="C199" s="32"/>
      <c r="D199" s="30" t="s">
        <v>135</v>
      </c>
      <c r="E199" s="127">
        <v>87237</v>
      </c>
      <c r="F199" s="127">
        <v>1413797</v>
      </c>
      <c r="G199" s="157">
        <v>-49.8</v>
      </c>
      <c r="H199" s="121"/>
      <c r="I199" s="127">
        <v>456464</v>
      </c>
      <c r="J199" s="127">
        <v>2523769</v>
      </c>
      <c r="K199" s="157">
        <v>-64.8</v>
      </c>
    </row>
    <row r="200" spans="1:11" ht="12.75">
      <c r="A200" s="1" t="s">
        <v>795</v>
      </c>
      <c r="B200" s="162">
        <v>612</v>
      </c>
      <c r="C200" s="32"/>
      <c r="D200" s="30" t="s">
        <v>136</v>
      </c>
      <c r="E200" s="127">
        <v>916101</v>
      </c>
      <c r="F200" s="127">
        <v>11295759</v>
      </c>
      <c r="G200" s="157">
        <v>-43.1</v>
      </c>
      <c r="H200" s="121"/>
      <c r="I200" s="127">
        <v>2465720</v>
      </c>
      <c r="J200" s="127">
        <v>35474457</v>
      </c>
      <c r="K200" s="157">
        <v>-34.2</v>
      </c>
    </row>
    <row r="201" spans="1:11" ht="12.75">
      <c r="A201" s="1" t="s">
        <v>796</v>
      </c>
      <c r="B201" s="162">
        <v>616</v>
      </c>
      <c r="C201" s="32"/>
      <c r="D201" s="30" t="s">
        <v>137</v>
      </c>
      <c r="E201" s="127">
        <v>148915</v>
      </c>
      <c r="F201" s="127">
        <v>3733714</v>
      </c>
      <c r="G201" s="157">
        <v>-57</v>
      </c>
      <c r="H201" s="121"/>
      <c r="I201" s="127">
        <v>2206968</v>
      </c>
      <c r="J201" s="127">
        <v>27213442</v>
      </c>
      <c r="K201" s="157">
        <v>7.8</v>
      </c>
    </row>
    <row r="202" spans="1:11" ht="12.75">
      <c r="A202" s="1" t="s">
        <v>797</v>
      </c>
      <c r="B202" s="162">
        <v>624</v>
      </c>
      <c r="C202" s="32"/>
      <c r="D202" s="30" t="s">
        <v>138</v>
      </c>
      <c r="E202" s="127">
        <v>1588735</v>
      </c>
      <c r="F202" s="127">
        <v>13561796</v>
      </c>
      <c r="G202" s="157">
        <v>-20.5</v>
      </c>
      <c r="H202" s="121"/>
      <c r="I202" s="127">
        <v>9305910</v>
      </c>
      <c r="J202" s="127">
        <v>70058481</v>
      </c>
      <c r="K202" s="157">
        <v>-5.2</v>
      </c>
    </row>
    <row r="203" spans="1:11" ht="12.75">
      <c r="A203" s="1" t="s">
        <v>798</v>
      </c>
      <c r="B203" s="162">
        <v>625</v>
      </c>
      <c r="C203" s="32"/>
      <c r="D203" s="30" t="s">
        <v>499</v>
      </c>
      <c r="E203" s="127">
        <v>32</v>
      </c>
      <c r="F203" s="127">
        <v>4721</v>
      </c>
      <c r="G203" s="157">
        <v>3.5</v>
      </c>
      <c r="H203" s="121"/>
      <c r="I203" s="127">
        <v>3567</v>
      </c>
      <c r="J203" s="127">
        <v>57306</v>
      </c>
      <c r="K203" s="157">
        <v>6.5</v>
      </c>
    </row>
    <row r="204" spans="1:11" ht="12.75">
      <c r="A204" s="1" t="s">
        <v>1032</v>
      </c>
      <c r="B204" s="162">
        <v>626</v>
      </c>
      <c r="C204" s="32"/>
      <c r="D204" s="30" t="s">
        <v>139</v>
      </c>
      <c r="E204" s="127">
        <v>200</v>
      </c>
      <c r="F204" s="127">
        <v>21136</v>
      </c>
      <c r="G204" s="157">
        <v>257.9</v>
      </c>
      <c r="H204" s="121"/>
      <c r="I204" s="127">
        <v>463</v>
      </c>
      <c r="J204" s="127">
        <v>40816</v>
      </c>
      <c r="K204" s="157">
        <v>274.4</v>
      </c>
    </row>
    <row r="205" spans="1:11" ht="12.75">
      <c r="A205" s="1" t="s">
        <v>799</v>
      </c>
      <c r="B205" s="162">
        <v>628</v>
      </c>
      <c r="C205" s="32"/>
      <c r="D205" s="30" t="s">
        <v>140</v>
      </c>
      <c r="E205" s="127">
        <v>2180647</v>
      </c>
      <c r="F205" s="127">
        <v>2678993</v>
      </c>
      <c r="G205" s="157">
        <v>0.6</v>
      </c>
      <c r="H205" s="121"/>
      <c r="I205" s="127">
        <v>10087772</v>
      </c>
      <c r="J205" s="127">
        <v>16224064</v>
      </c>
      <c r="K205" s="157">
        <v>45</v>
      </c>
    </row>
    <row r="206" spans="1:11" ht="12.75">
      <c r="A206" s="1" t="s">
        <v>800</v>
      </c>
      <c r="B206" s="162">
        <v>632</v>
      </c>
      <c r="C206" s="32"/>
      <c r="D206" s="30" t="s">
        <v>141</v>
      </c>
      <c r="E206" s="127">
        <v>8787575</v>
      </c>
      <c r="F206" s="127">
        <v>32076216</v>
      </c>
      <c r="G206" s="157">
        <v>-21.8</v>
      </c>
      <c r="H206" s="121"/>
      <c r="I206" s="127">
        <v>39747887</v>
      </c>
      <c r="J206" s="127">
        <v>106995736</v>
      </c>
      <c r="K206" s="157">
        <v>0.4</v>
      </c>
    </row>
    <row r="207" spans="1:11" ht="12.75">
      <c r="A207" s="1" t="s">
        <v>801</v>
      </c>
      <c r="B207" s="162">
        <v>636</v>
      </c>
      <c r="C207" s="32"/>
      <c r="D207" s="30" t="s">
        <v>142</v>
      </c>
      <c r="E207" s="127">
        <v>2297562</v>
      </c>
      <c r="F207" s="127">
        <v>2955725</v>
      </c>
      <c r="G207" s="157">
        <v>-14.7</v>
      </c>
      <c r="H207" s="121"/>
      <c r="I207" s="127">
        <v>11153554</v>
      </c>
      <c r="J207" s="127">
        <v>12991403</v>
      </c>
      <c r="K207" s="157">
        <v>13.4</v>
      </c>
    </row>
    <row r="208" spans="1:11" ht="12.75">
      <c r="A208" s="1" t="s">
        <v>802</v>
      </c>
      <c r="B208" s="162">
        <v>640</v>
      </c>
      <c r="C208" s="32"/>
      <c r="D208" s="30" t="s">
        <v>143</v>
      </c>
      <c r="E208" s="127">
        <v>623131</v>
      </c>
      <c r="F208" s="127">
        <v>596014</v>
      </c>
      <c r="G208" s="157">
        <v>-51.8</v>
      </c>
      <c r="H208" s="121"/>
      <c r="I208" s="127">
        <v>2874880</v>
      </c>
      <c r="J208" s="127">
        <v>3436927</v>
      </c>
      <c r="K208" s="157">
        <v>24.8</v>
      </c>
    </row>
    <row r="209" spans="1:11" ht="12.75">
      <c r="A209" s="1" t="s">
        <v>803</v>
      </c>
      <c r="B209" s="162">
        <v>644</v>
      </c>
      <c r="C209" s="32"/>
      <c r="D209" s="30" t="s">
        <v>144</v>
      </c>
      <c r="E209" s="127">
        <v>710084</v>
      </c>
      <c r="F209" s="127">
        <v>2486289</v>
      </c>
      <c r="G209" s="157">
        <v>82</v>
      </c>
      <c r="H209" s="121"/>
      <c r="I209" s="127">
        <v>1531116</v>
      </c>
      <c r="J209" s="127">
        <v>6469343</v>
      </c>
      <c r="K209" s="157">
        <v>26</v>
      </c>
    </row>
    <row r="210" spans="1:11" ht="12.75">
      <c r="A210" s="1" t="s">
        <v>804</v>
      </c>
      <c r="B210" s="162">
        <v>647</v>
      </c>
      <c r="C210" s="32"/>
      <c r="D210" s="30" t="s">
        <v>145</v>
      </c>
      <c r="E210" s="127">
        <v>1859386</v>
      </c>
      <c r="F210" s="127">
        <v>8898468</v>
      </c>
      <c r="G210" s="157">
        <v>1.4</v>
      </c>
      <c r="H210" s="121"/>
      <c r="I210" s="127">
        <v>10527088</v>
      </c>
      <c r="J210" s="127">
        <v>32373512</v>
      </c>
      <c r="K210" s="157">
        <v>-25.1</v>
      </c>
    </row>
    <row r="211" spans="1:11" ht="12.75">
      <c r="A211" s="1" t="s">
        <v>805</v>
      </c>
      <c r="B211" s="162">
        <v>649</v>
      </c>
      <c r="C211" s="32"/>
      <c r="D211" s="30" t="s">
        <v>146</v>
      </c>
      <c r="E211" s="127">
        <v>418877</v>
      </c>
      <c r="F211" s="127">
        <v>791334</v>
      </c>
      <c r="G211" s="157">
        <v>16.2</v>
      </c>
      <c r="H211" s="121"/>
      <c r="I211" s="127">
        <v>1255558</v>
      </c>
      <c r="J211" s="127">
        <v>2497074</v>
      </c>
      <c r="K211" s="157">
        <v>-8.3</v>
      </c>
    </row>
    <row r="212" spans="1:11" ht="12.75">
      <c r="A212" s="1" t="s">
        <v>806</v>
      </c>
      <c r="B212" s="162">
        <v>653</v>
      </c>
      <c r="C212" s="32"/>
      <c r="D212" s="30" t="s">
        <v>147</v>
      </c>
      <c r="E212" s="127">
        <v>705143</v>
      </c>
      <c r="F212" s="127">
        <v>1842178</v>
      </c>
      <c r="G212" s="157">
        <v>101</v>
      </c>
      <c r="H212" s="121"/>
      <c r="I212" s="127">
        <v>1286760</v>
      </c>
      <c r="J212" s="127">
        <v>3751225</v>
      </c>
      <c r="K212" s="157">
        <v>35.2</v>
      </c>
    </row>
    <row r="213" spans="1:11" ht="12.75">
      <c r="A213" s="1" t="s">
        <v>807</v>
      </c>
      <c r="B213" s="162">
        <v>660</v>
      </c>
      <c r="C213" s="32"/>
      <c r="D213" s="30" t="s">
        <v>148</v>
      </c>
      <c r="E213" s="127">
        <v>202594</v>
      </c>
      <c r="F213" s="127">
        <v>689322</v>
      </c>
      <c r="G213" s="157">
        <v>-31.5</v>
      </c>
      <c r="H213" s="121"/>
      <c r="I213" s="127">
        <v>840420</v>
      </c>
      <c r="J213" s="127">
        <v>1864349</v>
      </c>
      <c r="K213" s="157">
        <v>-41.6</v>
      </c>
    </row>
    <row r="214" spans="1:11" ht="12.75">
      <c r="A214" s="1" t="s">
        <v>808</v>
      </c>
      <c r="B214" s="162">
        <v>662</v>
      </c>
      <c r="C214" s="32"/>
      <c r="D214" s="30" t="s">
        <v>149</v>
      </c>
      <c r="E214" s="127">
        <v>1060760</v>
      </c>
      <c r="F214" s="127">
        <v>3066169</v>
      </c>
      <c r="G214" s="157">
        <v>12</v>
      </c>
      <c r="H214" s="121"/>
      <c r="I214" s="127">
        <v>4697763</v>
      </c>
      <c r="J214" s="127">
        <v>9573648</v>
      </c>
      <c r="K214" s="157">
        <v>43</v>
      </c>
    </row>
    <row r="215" spans="1:11" ht="12.75">
      <c r="A215" s="1" t="s">
        <v>809</v>
      </c>
      <c r="B215" s="162">
        <v>664</v>
      </c>
      <c r="C215" s="32"/>
      <c r="D215" s="30" t="s">
        <v>150</v>
      </c>
      <c r="E215" s="127">
        <v>6016594</v>
      </c>
      <c r="F215" s="127">
        <v>44292877</v>
      </c>
      <c r="G215" s="157">
        <v>24.3</v>
      </c>
      <c r="H215" s="121"/>
      <c r="I215" s="127">
        <v>29861196</v>
      </c>
      <c r="J215" s="127">
        <v>167405209</v>
      </c>
      <c r="K215" s="157">
        <v>11.1</v>
      </c>
    </row>
    <row r="216" spans="1:11" ht="12.75">
      <c r="A216" s="1" t="s">
        <v>810</v>
      </c>
      <c r="B216" s="162">
        <v>666</v>
      </c>
      <c r="C216" s="32"/>
      <c r="D216" s="30" t="s">
        <v>151</v>
      </c>
      <c r="E216" s="127">
        <v>77325</v>
      </c>
      <c r="F216" s="127">
        <v>152860</v>
      </c>
      <c r="G216" s="157">
        <v>-86.1</v>
      </c>
      <c r="H216" s="121"/>
      <c r="I216" s="127">
        <v>389344</v>
      </c>
      <c r="J216" s="127">
        <v>997700</v>
      </c>
      <c r="K216" s="157">
        <v>-88.6</v>
      </c>
    </row>
    <row r="217" spans="1:11" ht="12.75">
      <c r="A217" s="1" t="s">
        <v>811</v>
      </c>
      <c r="B217" s="162">
        <v>667</v>
      </c>
      <c r="C217" s="32"/>
      <c r="D217" s="30" t="s">
        <v>152</v>
      </c>
      <c r="E217" s="127">
        <v>2373</v>
      </c>
      <c r="F217" s="127">
        <v>49514</v>
      </c>
      <c r="G217" s="272" t="s">
        <v>747</v>
      </c>
      <c r="H217" s="121"/>
      <c r="I217" s="127">
        <v>4400</v>
      </c>
      <c r="J217" s="127">
        <v>72664</v>
      </c>
      <c r="K217" s="157">
        <v>306.8</v>
      </c>
    </row>
    <row r="218" spans="1:11" ht="12.75">
      <c r="A218" s="1" t="s">
        <v>812</v>
      </c>
      <c r="B218" s="162">
        <v>669</v>
      </c>
      <c r="C218" s="32"/>
      <c r="D218" s="30" t="s">
        <v>153</v>
      </c>
      <c r="E218" s="127">
        <v>15245</v>
      </c>
      <c r="F218" s="127">
        <v>366816</v>
      </c>
      <c r="G218" s="157">
        <v>48.5</v>
      </c>
      <c r="H218" s="121"/>
      <c r="I218" s="127">
        <v>125613</v>
      </c>
      <c r="J218" s="127">
        <v>1289548</v>
      </c>
      <c r="K218" s="157">
        <v>-2</v>
      </c>
    </row>
    <row r="219" spans="1:11" ht="12.75">
      <c r="A219" s="1" t="s">
        <v>813</v>
      </c>
      <c r="B219" s="162">
        <v>672</v>
      </c>
      <c r="C219" s="32"/>
      <c r="D219" s="30" t="s">
        <v>154</v>
      </c>
      <c r="E219" s="127">
        <v>335</v>
      </c>
      <c r="F219" s="127">
        <v>18303</v>
      </c>
      <c r="G219" s="157">
        <v>-50.4</v>
      </c>
      <c r="H219" s="121"/>
      <c r="I219" s="127">
        <v>1137</v>
      </c>
      <c r="J219" s="127">
        <v>197386</v>
      </c>
      <c r="K219" s="157">
        <v>-9.7</v>
      </c>
    </row>
    <row r="220" spans="1:11" ht="12.75">
      <c r="A220" s="1" t="s">
        <v>814</v>
      </c>
      <c r="B220" s="162">
        <v>675</v>
      </c>
      <c r="C220" s="32"/>
      <c r="D220" s="30" t="s">
        <v>155</v>
      </c>
      <c r="E220" s="127" t="s">
        <v>109</v>
      </c>
      <c r="F220" s="127" t="s">
        <v>109</v>
      </c>
      <c r="G220" s="157" t="s">
        <v>109</v>
      </c>
      <c r="H220" s="121"/>
      <c r="I220" s="127">
        <v>19</v>
      </c>
      <c r="J220" s="127">
        <v>2930</v>
      </c>
      <c r="K220" s="272" t="s">
        <v>747</v>
      </c>
    </row>
    <row r="221" spans="1:11" ht="12.75">
      <c r="A221" s="1" t="s">
        <v>815</v>
      </c>
      <c r="B221" s="162">
        <v>676</v>
      </c>
      <c r="C221" s="32"/>
      <c r="D221" s="30" t="s">
        <v>156</v>
      </c>
      <c r="E221" s="127">
        <v>43</v>
      </c>
      <c r="F221" s="127">
        <v>43288</v>
      </c>
      <c r="G221" s="157">
        <v>108.4</v>
      </c>
      <c r="H221" s="121"/>
      <c r="I221" s="127">
        <v>5230</v>
      </c>
      <c r="J221" s="127">
        <v>165022</v>
      </c>
      <c r="K221" s="157">
        <v>7.9</v>
      </c>
    </row>
    <row r="222" spans="1:11" ht="12.75">
      <c r="A222" s="1" t="s">
        <v>816</v>
      </c>
      <c r="B222" s="162">
        <v>680</v>
      </c>
      <c r="C222" s="32"/>
      <c r="D222" s="30" t="s">
        <v>157</v>
      </c>
      <c r="E222" s="127">
        <v>1122922</v>
      </c>
      <c r="F222" s="127">
        <v>11777936</v>
      </c>
      <c r="G222" s="157">
        <v>101</v>
      </c>
      <c r="H222" s="121"/>
      <c r="I222" s="127">
        <v>3313597</v>
      </c>
      <c r="J222" s="127">
        <v>39998150</v>
      </c>
      <c r="K222" s="157">
        <v>59.1</v>
      </c>
    </row>
    <row r="223" spans="1:12" ht="14.25">
      <c r="A223" s="582" t="s">
        <v>938</v>
      </c>
      <c r="B223" s="582"/>
      <c r="C223" s="582"/>
      <c r="D223" s="582"/>
      <c r="E223" s="582"/>
      <c r="F223" s="582"/>
      <c r="G223" s="582"/>
      <c r="H223" s="582"/>
      <c r="I223" s="582"/>
      <c r="J223" s="582"/>
      <c r="K223" s="582"/>
      <c r="L223" s="545"/>
    </row>
    <row r="224" spans="2:11" ht="12.75">
      <c r="B224" s="159"/>
      <c r="D224" s="1"/>
      <c r="E224" s="4"/>
      <c r="F224" s="2"/>
      <c r="I224" s="40"/>
      <c r="J224" s="80"/>
      <c r="K224" s="146"/>
    </row>
    <row r="225" spans="1:12" ht="17.25" customHeight="1">
      <c r="A225" s="577" t="s">
        <v>1166</v>
      </c>
      <c r="B225" s="557"/>
      <c r="C225" s="578" t="s">
        <v>1160</v>
      </c>
      <c r="D225" s="448"/>
      <c r="E225" s="561" t="s">
        <v>1190</v>
      </c>
      <c r="F225" s="549"/>
      <c r="G225" s="549"/>
      <c r="H225" s="563"/>
      <c r="I225" s="500" t="s">
        <v>1214</v>
      </c>
      <c r="J225" s="549"/>
      <c r="K225" s="549"/>
      <c r="L225" s="550"/>
    </row>
    <row r="226" spans="1:12" ht="16.5" customHeight="1">
      <c r="A226" s="541"/>
      <c r="B226" s="558"/>
      <c r="C226" s="554"/>
      <c r="D226" s="492"/>
      <c r="E226" s="84" t="s">
        <v>485</v>
      </c>
      <c r="F226" s="546" t="s">
        <v>486</v>
      </c>
      <c r="G226" s="547"/>
      <c r="H226" s="548"/>
      <c r="I226" s="153" t="s">
        <v>485</v>
      </c>
      <c r="J226" s="543" t="s">
        <v>486</v>
      </c>
      <c r="K226" s="544"/>
      <c r="L226" s="545"/>
    </row>
    <row r="227" spans="1:12" ht="12.75" customHeight="1">
      <c r="A227" s="541"/>
      <c r="B227" s="558"/>
      <c r="C227" s="554"/>
      <c r="D227" s="492"/>
      <c r="E227" s="572" t="s">
        <v>114</v>
      </c>
      <c r="F227" s="538" t="s">
        <v>110</v>
      </c>
      <c r="G227" s="553" t="s">
        <v>1215</v>
      </c>
      <c r="H227" s="571"/>
      <c r="I227" s="538" t="s">
        <v>114</v>
      </c>
      <c r="J227" s="538" t="s">
        <v>110</v>
      </c>
      <c r="K227" s="581" t="s">
        <v>1251</v>
      </c>
      <c r="L227" s="565"/>
    </row>
    <row r="228" spans="1:12" ht="12.75" customHeight="1">
      <c r="A228" s="541"/>
      <c r="B228" s="558"/>
      <c r="C228" s="554"/>
      <c r="D228" s="492"/>
      <c r="E228" s="573"/>
      <c r="F228" s="539"/>
      <c r="G228" s="554"/>
      <c r="H228" s="464"/>
      <c r="I228" s="539"/>
      <c r="J228" s="539"/>
      <c r="K228" s="554"/>
      <c r="L228" s="567"/>
    </row>
    <row r="229" spans="1:12" ht="12.75" customHeight="1">
      <c r="A229" s="541"/>
      <c r="B229" s="558"/>
      <c r="C229" s="554"/>
      <c r="D229" s="492"/>
      <c r="E229" s="573"/>
      <c r="F229" s="539"/>
      <c r="G229" s="554"/>
      <c r="H229" s="464"/>
      <c r="I229" s="539"/>
      <c r="J229" s="539"/>
      <c r="K229" s="554"/>
      <c r="L229" s="567"/>
    </row>
    <row r="230" spans="1:12" ht="27" customHeight="1">
      <c r="A230" s="542"/>
      <c r="B230" s="559"/>
      <c r="C230" s="555"/>
      <c r="D230" s="493"/>
      <c r="E230" s="574"/>
      <c r="F230" s="540"/>
      <c r="G230" s="555"/>
      <c r="H230" s="467"/>
      <c r="I230" s="540"/>
      <c r="J230" s="540"/>
      <c r="K230" s="555"/>
      <c r="L230" s="569"/>
    </row>
    <row r="231" spans="1:10" ht="12.75">
      <c r="A231" s="1"/>
      <c r="B231" s="160"/>
      <c r="C231" s="32"/>
      <c r="D231" s="30"/>
      <c r="E231" s="4"/>
      <c r="F231" s="2"/>
      <c r="I231" s="4"/>
      <c r="J231" s="2"/>
    </row>
    <row r="232" spans="2:4" ht="12.75">
      <c r="B232" s="162"/>
      <c r="C232" s="39" t="s">
        <v>877</v>
      </c>
      <c r="D232" s="43"/>
    </row>
    <row r="233" spans="1:4" ht="12.75">
      <c r="A233" s="1"/>
      <c r="B233" s="162"/>
      <c r="C233" s="32"/>
      <c r="D233" s="30"/>
    </row>
    <row r="234" spans="1:11" ht="12.75">
      <c r="A234" s="1" t="s">
        <v>817</v>
      </c>
      <c r="B234" s="162">
        <v>684</v>
      </c>
      <c r="C234" s="32"/>
      <c r="D234" s="30" t="s">
        <v>158</v>
      </c>
      <c r="E234" s="127">
        <v>1977</v>
      </c>
      <c r="F234" s="127">
        <v>76867</v>
      </c>
      <c r="G234" s="272" t="s">
        <v>747</v>
      </c>
      <c r="H234" s="121"/>
      <c r="I234" s="127">
        <v>13087</v>
      </c>
      <c r="J234" s="127">
        <v>555913</v>
      </c>
      <c r="K234" s="157">
        <v>665.6</v>
      </c>
    </row>
    <row r="235" spans="1:11" ht="12.75">
      <c r="A235" s="1" t="s">
        <v>818</v>
      </c>
      <c r="B235" s="162">
        <v>690</v>
      </c>
      <c r="C235" s="32"/>
      <c r="D235" s="30" t="s">
        <v>159</v>
      </c>
      <c r="E235" s="127">
        <v>1013222</v>
      </c>
      <c r="F235" s="127">
        <v>2983116</v>
      </c>
      <c r="G235" s="157">
        <v>-31</v>
      </c>
      <c r="H235" s="121"/>
      <c r="I235" s="127">
        <v>3529953</v>
      </c>
      <c r="J235" s="127">
        <v>13683059</v>
      </c>
      <c r="K235" s="157">
        <v>-7.4</v>
      </c>
    </row>
    <row r="236" spans="1:11" ht="12.75">
      <c r="A236" s="1" t="s">
        <v>819</v>
      </c>
      <c r="B236" s="162">
        <v>696</v>
      </c>
      <c r="C236" s="32"/>
      <c r="D236" s="30" t="s">
        <v>160</v>
      </c>
      <c r="E236" s="127">
        <v>17</v>
      </c>
      <c r="F236" s="127">
        <v>4838</v>
      </c>
      <c r="G236" s="272" t="s">
        <v>747</v>
      </c>
      <c r="H236" s="121"/>
      <c r="I236" s="127">
        <v>877</v>
      </c>
      <c r="J236" s="127">
        <v>53979</v>
      </c>
      <c r="K236" s="157">
        <v>-66.4</v>
      </c>
    </row>
    <row r="237" spans="1:11" ht="12.75">
      <c r="A237" s="1" t="s">
        <v>820</v>
      </c>
      <c r="B237" s="162">
        <v>700</v>
      </c>
      <c r="C237" s="32"/>
      <c r="D237" s="30" t="s">
        <v>161</v>
      </c>
      <c r="E237" s="127">
        <v>491093</v>
      </c>
      <c r="F237" s="127">
        <v>8419290</v>
      </c>
      <c r="G237" s="157">
        <v>2.4</v>
      </c>
      <c r="H237" s="121"/>
      <c r="I237" s="127">
        <v>6236785</v>
      </c>
      <c r="J237" s="127">
        <v>43292673</v>
      </c>
      <c r="K237" s="157">
        <v>126.1</v>
      </c>
    </row>
    <row r="238" spans="1:11" ht="12.75">
      <c r="A238" s="1" t="s">
        <v>821</v>
      </c>
      <c r="B238" s="162">
        <v>701</v>
      </c>
      <c r="C238" s="32"/>
      <c r="D238" s="30" t="s">
        <v>162</v>
      </c>
      <c r="E238" s="127">
        <v>1873523</v>
      </c>
      <c r="F238" s="127">
        <v>15047715</v>
      </c>
      <c r="G238" s="157">
        <v>-6.8</v>
      </c>
      <c r="H238" s="121"/>
      <c r="I238" s="127">
        <v>7102450</v>
      </c>
      <c r="J238" s="127">
        <v>68073744</v>
      </c>
      <c r="K238" s="157">
        <v>23.8</v>
      </c>
    </row>
    <row r="239" spans="1:11" ht="12.75">
      <c r="A239" s="1" t="s">
        <v>822</v>
      </c>
      <c r="B239" s="162">
        <v>703</v>
      </c>
      <c r="C239" s="32"/>
      <c r="D239" s="30" t="s">
        <v>163</v>
      </c>
      <c r="E239" s="127">
        <v>7783</v>
      </c>
      <c r="F239" s="127">
        <v>76456</v>
      </c>
      <c r="G239" s="157">
        <v>46.2</v>
      </c>
      <c r="H239" s="121"/>
      <c r="I239" s="127">
        <v>33291</v>
      </c>
      <c r="J239" s="127">
        <v>321720</v>
      </c>
      <c r="K239" s="157">
        <v>-33.1</v>
      </c>
    </row>
    <row r="240" spans="1:11" ht="12.75">
      <c r="A240" s="1" t="s">
        <v>823</v>
      </c>
      <c r="B240" s="162">
        <v>706</v>
      </c>
      <c r="C240" s="32"/>
      <c r="D240" s="30" t="s">
        <v>164</v>
      </c>
      <c r="E240" s="127">
        <v>1254626</v>
      </c>
      <c r="F240" s="127">
        <v>12666799</v>
      </c>
      <c r="G240" s="157">
        <v>0.3</v>
      </c>
      <c r="H240" s="121"/>
      <c r="I240" s="127">
        <v>4605864</v>
      </c>
      <c r="J240" s="127">
        <v>68339283</v>
      </c>
      <c r="K240" s="157">
        <v>10.1</v>
      </c>
    </row>
    <row r="241" spans="1:11" ht="12.75">
      <c r="A241" s="1" t="s">
        <v>824</v>
      </c>
      <c r="B241" s="162">
        <v>708</v>
      </c>
      <c r="C241" s="32"/>
      <c r="D241" s="30" t="s">
        <v>165</v>
      </c>
      <c r="E241" s="127">
        <v>384437</v>
      </c>
      <c r="F241" s="127">
        <v>6842783</v>
      </c>
      <c r="G241" s="157">
        <v>-19.6</v>
      </c>
      <c r="H241" s="121"/>
      <c r="I241" s="127">
        <v>1820258</v>
      </c>
      <c r="J241" s="127">
        <v>24840307</v>
      </c>
      <c r="K241" s="157">
        <v>-9.2</v>
      </c>
    </row>
    <row r="242" spans="1:11" ht="12.75">
      <c r="A242" s="1" t="s">
        <v>825</v>
      </c>
      <c r="B242" s="162">
        <v>716</v>
      </c>
      <c r="C242" s="32"/>
      <c r="D242" s="30" t="s">
        <v>166</v>
      </c>
      <c r="E242" s="127">
        <v>82124</v>
      </c>
      <c r="F242" s="127">
        <v>233387</v>
      </c>
      <c r="G242" s="157">
        <v>46.9</v>
      </c>
      <c r="H242" s="121"/>
      <c r="I242" s="127">
        <v>776349</v>
      </c>
      <c r="J242" s="127">
        <v>1605448</v>
      </c>
      <c r="K242" s="157">
        <v>114.9</v>
      </c>
    </row>
    <row r="243" spans="1:11" ht="12.75">
      <c r="A243" s="1" t="s">
        <v>826</v>
      </c>
      <c r="B243" s="162">
        <v>720</v>
      </c>
      <c r="C243" s="32"/>
      <c r="D243" s="30" t="s">
        <v>167</v>
      </c>
      <c r="E243" s="127">
        <v>20069546</v>
      </c>
      <c r="F243" s="127">
        <v>148356519</v>
      </c>
      <c r="G243" s="157">
        <v>-8.8</v>
      </c>
      <c r="H243" s="121"/>
      <c r="I243" s="127">
        <v>80558675</v>
      </c>
      <c r="J243" s="127">
        <v>586570780</v>
      </c>
      <c r="K243" s="157">
        <v>-12.1</v>
      </c>
    </row>
    <row r="244" spans="1:11" ht="12.75">
      <c r="A244" s="1" t="s">
        <v>827</v>
      </c>
      <c r="B244" s="162">
        <v>724</v>
      </c>
      <c r="C244" s="32"/>
      <c r="D244" s="30" t="s">
        <v>168</v>
      </c>
      <c r="E244" s="127">
        <v>14</v>
      </c>
      <c r="F244" s="127">
        <v>120</v>
      </c>
      <c r="G244" s="157">
        <v>-99.8</v>
      </c>
      <c r="H244" s="121"/>
      <c r="I244" s="127">
        <v>3455</v>
      </c>
      <c r="J244" s="127">
        <v>213409</v>
      </c>
      <c r="K244" s="157">
        <v>-20.6</v>
      </c>
    </row>
    <row r="245" spans="1:11" ht="12.75">
      <c r="A245" s="1" t="s">
        <v>828</v>
      </c>
      <c r="B245" s="162">
        <v>728</v>
      </c>
      <c r="C245" s="32"/>
      <c r="D245" s="30" t="s">
        <v>169</v>
      </c>
      <c r="E245" s="127">
        <v>2519076</v>
      </c>
      <c r="F245" s="127">
        <v>34717422</v>
      </c>
      <c r="G245" s="157">
        <v>-7.5</v>
      </c>
      <c r="H245" s="121"/>
      <c r="I245" s="127">
        <v>12533164</v>
      </c>
      <c r="J245" s="127">
        <v>133666349</v>
      </c>
      <c r="K245" s="157">
        <v>-20</v>
      </c>
    </row>
    <row r="246" spans="1:11" ht="12.75">
      <c r="A246" s="1" t="s">
        <v>829</v>
      </c>
      <c r="B246" s="162">
        <v>732</v>
      </c>
      <c r="C246" s="32"/>
      <c r="D246" s="30" t="s">
        <v>170</v>
      </c>
      <c r="E246" s="127">
        <v>2529005</v>
      </c>
      <c r="F246" s="127">
        <v>39330099</v>
      </c>
      <c r="G246" s="157">
        <v>-1.1</v>
      </c>
      <c r="H246" s="121"/>
      <c r="I246" s="127">
        <v>9275616</v>
      </c>
      <c r="J246" s="127">
        <v>183047239</v>
      </c>
      <c r="K246" s="157">
        <v>-1.6</v>
      </c>
    </row>
    <row r="247" spans="1:11" ht="12.75">
      <c r="A247" s="1" t="s">
        <v>830</v>
      </c>
      <c r="B247" s="162">
        <v>736</v>
      </c>
      <c r="C247" s="32"/>
      <c r="D247" s="30" t="s">
        <v>171</v>
      </c>
      <c r="E247" s="127">
        <v>350332</v>
      </c>
      <c r="F247" s="127">
        <v>22105027</v>
      </c>
      <c r="G247" s="157">
        <v>-13.8</v>
      </c>
      <c r="H247" s="121"/>
      <c r="I247" s="127">
        <v>2396886</v>
      </c>
      <c r="J247" s="127">
        <v>94522011</v>
      </c>
      <c r="K247" s="157">
        <v>13.1</v>
      </c>
    </row>
    <row r="248" spans="1:11" ht="12.75">
      <c r="A248" s="1" t="s">
        <v>831</v>
      </c>
      <c r="B248" s="162">
        <v>740</v>
      </c>
      <c r="C248" s="32"/>
      <c r="D248" s="30" t="s">
        <v>172</v>
      </c>
      <c r="E248" s="127">
        <v>1275094</v>
      </c>
      <c r="F248" s="127">
        <v>13956370</v>
      </c>
      <c r="G248" s="157">
        <v>1.5</v>
      </c>
      <c r="H248" s="121"/>
      <c r="I248" s="127">
        <v>4669911</v>
      </c>
      <c r="J248" s="127">
        <v>56774224</v>
      </c>
      <c r="K248" s="157">
        <v>-10.5</v>
      </c>
    </row>
    <row r="249" spans="1:11" ht="12.75">
      <c r="A249" s="1" t="s">
        <v>832</v>
      </c>
      <c r="B249" s="162">
        <v>743</v>
      </c>
      <c r="C249" s="32"/>
      <c r="D249" s="30" t="s">
        <v>173</v>
      </c>
      <c r="E249" s="127">
        <v>25</v>
      </c>
      <c r="F249" s="127">
        <v>8540</v>
      </c>
      <c r="G249" s="157">
        <v>-82.9</v>
      </c>
      <c r="H249" s="121"/>
      <c r="I249" s="127">
        <v>2748</v>
      </c>
      <c r="J249" s="127">
        <v>18133</v>
      </c>
      <c r="K249" s="157">
        <v>-63.7</v>
      </c>
    </row>
    <row r="250" spans="1:11" s="17" customFormat="1" ht="42.75" customHeight="1">
      <c r="A250" s="119" t="s">
        <v>698</v>
      </c>
      <c r="B250" s="161" t="s">
        <v>698</v>
      </c>
      <c r="C250" s="575" t="s">
        <v>1067</v>
      </c>
      <c r="D250" s="576"/>
      <c r="E250" s="124">
        <v>2956125</v>
      </c>
      <c r="F250" s="124">
        <v>15464136</v>
      </c>
      <c r="G250" s="154">
        <v>2.4</v>
      </c>
      <c r="H250" s="122"/>
      <c r="I250" s="124">
        <v>10744935</v>
      </c>
      <c r="J250" s="124">
        <v>73959542</v>
      </c>
      <c r="K250" s="154">
        <v>16.7</v>
      </c>
    </row>
    <row r="251" spans="1:11" s="17" customFormat="1" ht="24" customHeight="1">
      <c r="A251" s="1" t="s">
        <v>833</v>
      </c>
      <c r="B251" s="162">
        <v>800</v>
      </c>
      <c r="C251" s="32"/>
      <c r="D251" s="30" t="s">
        <v>174</v>
      </c>
      <c r="E251" s="127">
        <v>2788831</v>
      </c>
      <c r="F251" s="127">
        <v>14400472</v>
      </c>
      <c r="G251" s="157">
        <v>10.8</v>
      </c>
      <c r="H251" s="121"/>
      <c r="I251" s="127">
        <v>10033288</v>
      </c>
      <c r="J251" s="127">
        <v>68538002</v>
      </c>
      <c r="K251" s="157">
        <v>19.7</v>
      </c>
    </row>
    <row r="252" spans="1:11" ht="12.75">
      <c r="A252" s="1" t="s">
        <v>834</v>
      </c>
      <c r="B252" s="162">
        <v>801</v>
      </c>
      <c r="C252" s="32"/>
      <c r="D252" s="30" t="s">
        <v>175</v>
      </c>
      <c r="E252" s="127" t="s">
        <v>109</v>
      </c>
      <c r="F252" s="127" t="s">
        <v>109</v>
      </c>
      <c r="G252" s="157">
        <v>-100</v>
      </c>
      <c r="H252" s="121"/>
      <c r="I252" s="127">
        <v>85</v>
      </c>
      <c r="J252" s="127">
        <v>1571</v>
      </c>
      <c r="K252" s="157">
        <v>-99.1</v>
      </c>
    </row>
    <row r="253" spans="1:11" ht="12.75">
      <c r="A253" s="1" t="s">
        <v>835</v>
      </c>
      <c r="B253" s="162">
        <v>803</v>
      </c>
      <c r="C253" s="32"/>
      <c r="D253" s="30" t="s">
        <v>176</v>
      </c>
      <c r="E253" s="127" t="s">
        <v>109</v>
      </c>
      <c r="F253" s="127" t="s">
        <v>109</v>
      </c>
      <c r="G253" s="157" t="s">
        <v>109</v>
      </c>
      <c r="H253" s="121"/>
      <c r="I253" s="127" t="s">
        <v>109</v>
      </c>
      <c r="J253" s="127" t="s">
        <v>109</v>
      </c>
      <c r="K253" s="157" t="s">
        <v>109</v>
      </c>
    </row>
    <row r="254" spans="1:11" ht="12.75">
      <c r="A254" s="1" t="s">
        <v>836</v>
      </c>
      <c r="B254" s="162">
        <v>804</v>
      </c>
      <c r="C254" s="32"/>
      <c r="D254" s="30" t="s">
        <v>177</v>
      </c>
      <c r="E254" s="127">
        <v>123933</v>
      </c>
      <c r="F254" s="127">
        <v>889965</v>
      </c>
      <c r="G254" s="157">
        <v>-53.4</v>
      </c>
      <c r="H254" s="121"/>
      <c r="I254" s="127">
        <v>576700</v>
      </c>
      <c r="J254" s="127">
        <v>4816016</v>
      </c>
      <c r="K254" s="157">
        <v>-16.9</v>
      </c>
    </row>
    <row r="255" spans="1:11" ht="12.75">
      <c r="A255" s="1" t="s">
        <v>837</v>
      </c>
      <c r="B255" s="162">
        <v>806</v>
      </c>
      <c r="C255" s="32"/>
      <c r="D255" s="30" t="s">
        <v>178</v>
      </c>
      <c r="E255" s="127" t="s">
        <v>109</v>
      </c>
      <c r="F255" s="127" t="s">
        <v>109</v>
      </c>
      <c r="G255" s="157" t="s">
        <v>109</v>
      </c>
      <c r="H255" s="121"/>
      <c r="I255" s="127" t="s">
        <v>109</v>
      </c>
      <c r="J255" s="127" t="s">
        <v>109</v>
      </c>
      <c r="K255" s="157" t="s">
        <v>109</v>
      </c>
    </row>
    <row r="256" spans="1:11" ht="12.75">
      <c r="A256" s="1" t="s">
        <v>838</v>
      </c>
      <c r="B256" s="162">
        <v>807</v>
      </c>
      <c r="C256" s="32"/>
      <c r="D256" s="30" t="s">
        <v>179</v>
      </c>
      <c r="E256" s="127" t="s">
        <v>109</v>
      </c>
      <c r="F256" s="127" t="s">
        <v>109</v>
      </c>
      <c r="G256" s="157" t="s">
        <v>109</v>
      </c>
      <c r="H256" s="121"/>
      <c r="I256" s="127" t="s">
        <v>109</v>
      </c>
      <c r="J256" s="127" t="s">
        <v>109</v>
      </c>
      <c r="K256" s="157" t="s">
        <v>109</v>
      </c>
    </row>
    <row r="257" spans="1:11" ht="12.75">
      <c r="A257" s="1" t="s">
        <v>839</v>
      </c>
      <c r="B257" s="162">
        <v>809</v>
      </c>
      <c r="C257" s="32"/>
      <c r="D257" s="30" t="s">
        <v>180</v>
      </c>
      <c r="E257" s="127">
        <v>25829</v>
      </c>
      <c r="F257" s="127">
        <v>143181</v>
      </c>
      <c r="G257" s="157" t="s">
        <v>747</v>
      </c>
      <c r="H257" s="121"/>
      <c r="I257" s="127">
        <v>83009</v>
      </c>
      <c r="J257" s="127">
        <v>362791</v>
      </c>
      <c r="K257" s="157" t="s">
        <v>747</v>
      </c>
    </row>
    <row r="258" spans="1:11" ht="12.75">
      <c r="A258" s="1" t="s">
        <v>840</v>
      </c>
      <c r="B258" s="162">
        <v>811</v>
      </c>
      <c r="C258" s="32"/>
      <c r="D258" s="30" t="s">
        <v>181</v>
      </c>
      <c r="E258" s="127" t="s">
        <v>109</v>
      </c>
      <c r="F258" s="127" t="s">
        <v>109</v>
      </c>
      <c r="G258" s="157" t="s">
        <v>109</v>
      </c>
      <c r="H258" s="121"/>
      <c r="I258" s="127" t="s">
        <v>109</v>
      </c>
      <c r="J258" s="127" t="s">
        <v>109</v>
      </c>
      <c r="K258" s="157" t="s">
        <v>109</v>
      </c>
    </row>
    <row r="259" spans="1:11" ht="12.75">
      <c r="A259" s="1" t="s">
        <v>841</v>
      </c>
      <c r="B259" s="162">
        <v>812</v>
      </c>
      <c r="C259" s="32"/>
      <c r="D259" s="30" t="s">
        <v>182</v>
      </c>
      <c r="E259" s="127" t="s">
        <v>109</v>
      </c>
      <c r="F259" s="127" t="s">
        <v>109</v>
      </c>
      <c r="G259" s="157" t="s">
        <v>109</v>
      </c>
      <c r="H259" s="121"/>
      <c r="I259" s="127" t="s">
        <v>109</v>
      </c>
      <c r="J259" s="127" t="s">
        <v>109</v>
      </c>
      <c r="K259" s="157" t="s">
        <v>109</v>
      </c>
    </row>
    <row r="260" spans="1:11" ht="12.75">
      <c r="A260" s="1" t="s">
        <v>842</v>
      </c>
      <c r="B260" s="162">
        <v>813</v>
      </c>
      <c r="C260" s="32"/>
      <c r="D260" s="30" t="s">
        <v>183</v>
      </c>
      <c r="E260" s="127" t="s">
        <v>109</v>
      </c>
      <c r="F260" s="127" t="s">
        <v>109</v>
      </c>
      <c r="G260" s="157" t="s">
        <v>109</v>
      </c>
      <c r="H260" s="121"/>
      <c r="I260" s="127" t="s">
        <v>109</v>
      </c>
      <c r="J260" s="127" t="s">
        <v>109</v>
      </c>
      <c r="K260" s="157" t="s">
        <v>109</v>
      </c>
    </row>
    <row r="261" spans="1:11" ht="12.75">
      <c r="A261" s="1" t="s">
        <v>843</v>
      </c>
      <c r="B261" s="162">
        <v>815</v>
      </c>
      <c r="C261" s="32"/>
      <c r="D261" s="30" t="s">
        <v>184</v>
      </c>
      <c r="E261" s="127">
        <v>277</v>
      </c>
      <c r="F261" s="127">
        <v>9727</v>
      </c>
      <c r="G261" s="157" t="s">
        <v>747</v>
      </c>
      <c r="H261" s="121"/>
      <c r="I261" s="127">
        <v>446</v>
      </c>
      <c r="J261" s="127">
        <v>11426</v>
      </c>
      <c r="K261" s="157">
        <v>-86.4</v>
      </c>
    </row>
    <row r="262" spans="1:11" ht="12.75">
      <c r="A262" s="1" t="s">
        <v>844</v>
      </c>
      <c r="B262" s="162">
        <v>816</v>
      </c>
      <c r="C262" s="32"/>
      <c r="D262" s="30" t="s">
        <v>185</v>
      </c>
      <c r="E262" s="127" t="s">
        <v>109</v>
      </c>
      <c r="F262" s="127" t="s">
        <v>109</v>
      </c>
      <c r="G262" s="157" t="s">
        <v>109</v>
      </c>
      <c r="H262" s="121"/>
      <c r="I262" s="127" t="s">
        <v>109</v>
      </c>
      <c r="J262" s="127" t="s">
        <v>109</v>
      </c>
      <c r="K262" s="157" t="s">
        <v>109</v>
      </c>
    </row>
    <row r="263" spans="1:11" ht="12.75">
      <c r="A263" s="1" t="s">
        <v>845</v>
      </c>
      <c r="B263" s="162">
        <v>817</v>
      </c>
      <c r="C263" s="32"/>
      <c r="D263" s="30" t="s">
        <v>186</v>
      </c>
      <c r="E263" s="127" t="s">
        <v>109</v>
      </c>
      <c r="F263" s="127" t="s">
        <v>109</v>
      </c>
      <c r="G263" s="157" t="s">
        <v>109</v>
      </c>
      <c r="H263" s="121"/>
      <c r="I263" s="127" t="s">
        <v>109</v>
      </c>
      <c r="J263" s="127" t="s">
        <v>109</v>
      </c>
      <c r="K263" s="157" t="s">
        <v>109</v>
      </c>
    </row>
    <row r="264" spans="1:11" ht="12.75">
      <c r="A264" s="1" t="s">
        <v>846</v>
      </c>
      <c r="B264" s="162">
        <v>819</v>
      </c>
      <c r="C264" s="32"/>
      <c r="D264" s="30" t="s">
        <v>187</v>
      </c>
      <c r="E264" s="127" t="s">
        <v>109</v>
      </c>
      <c r="F264" s="127" t="s">
        <v>109</v>
      </c>
      <c r="G264" s="157" t="s">
        <v>109</v>
      </c>
      <c r="H264" s="121"/>
      <c r="I264" s="127" t="s">
        <v>109</v>
      </c>
      <c r="J264" s="127" t="s">
        <v>109</v>
      </c>
      <c r="K264" s="157" t="s">
        <v>109</v>
      </c>
    </row>
    <row r="265" spans="1:11" ht="12.75">
      <c r="A265" s="1" t="s">
        <v>847</v>
      </c>
      <c r="B265" s="162">
        <v>820</v>
      </c>
      <c r="C265" s="32"/>
      <c r="D265" s="30" t="s">
        <v>498</v>
      </c>
      <c r="E265" s="127" t="s">
        <v>109</v>
      </c>
      <c r="F265" s="127" t="s">
        <v>109</v>
      </c>
      <c r="G265" s="157" t="s">
        <v>109</v>
      </c>
      <c r="H265" s="121"/>
      <c r="I265" s="127" t="s">
        <v>109</v>
      </c>
      <c r="J265" s="127" t="s">
        <v>109</v>
      </c>
      <c r="K265" s="157" t="s">
        <v>109</v>
      </c>
    </row>
    <row r="266" spans="1:11" ht="12.75">
      <c r="A266" s="1" t="s">
        <v>848</v>
      </c>
      <c r="B266" s="162">
        <v>822</v>
      </c>
      <c r="C266" s="32"/>
      <c r="D266" s="30" t="s">
        <v>497</v>
      </c>
      <c r="E266" s="127">
        <v>39</v>
      </c>
      <c r="F266" s="127">
        <v>1522</v>
      </c>
      <c r="G266" s="157">
        <v>259</v>
      </c>
      <c r="H266" s="121"/>
      <c r="I266" s="127">
        <v>225</v>
      </c>
      <c r="J266" s="127">
        <v>10127</v>
      </c>
      <c r="K266" s="157">
        <v>-49.2</v>
      </c>
    </row>
    <row r="267" spans="1:11" ht="12.75">
      <c r="A267" s="1" t="s">
        <v>849</v>
      </c>
      <c r="B267" s="162">
        <v>823</v>
      </c>
      <c r="C267" s="32"/>
      <c r="D267" s="30" t="s">
        <v>893</v>
      </c>
      <c r="E267" s="127" t="s">
        <v>109</v>
      </c>
      <c r="F267" s="127" t="s">
        <v>109</v>
      </c>
      <c r="G267" s="157" t="s">
        <v>109</v>
      </c>
      <c r="H267" s="121"/>
      <c r="I267" s="127" t="s">
        <v>109</v>
      </c>
      <c r="J267" s="127" t="s">
        <v>109</v>
      </c>
      <c r="K267" s="157" t="s">
        <v>109</v>
      </c>
    </row>
    <row r="268" spans="1:11" ht="12.75">
      <c r="A268" s="1" t="s">
        <v>850</v>
      </c>
      <c r="B268" s="162">
        <v>824</v>
      </c>
      <c r="C268" s="32"/>
      <c r="D268" s="30" t="s">
        <v>188</v>
      </c>
      <c r="E268" s="127" t="s">
        <v>109</v>
      </c>
      <c r="F268" s="127" t="s">
        <v>109</v>
      </c>
      <c r="G268" s="157" t="s">
        <v>109</v>
      </c>
      <c r="H268" s="121"/>
      <c r="I268" s="127">
        <v>30</v>
      </c>
      <c r="J268" s="127">
        <v>2780</v>
      </c>
      <c r="K268" s="272" t="s">
        <v>747</v>
      </c>
    </row>
    <row r="269" spans="1:11" ht="12.75">
      <c r="A269" s="1" t="s">
        <v>851</v>
      </c>
      <c r="B269" s="162">
        <v>825</v>
      </c>
      <c r="C269" s="32"/>
      <c r="D269" s="30" t="s">
        <v>189</v>
      </c>
      <c r="E269" s="127" t="s">
        <v>109</v>
      </c>
      <c r="F269" s="127" t="s">
        <v>109</v>
      </c>
      <c r="G269" s="157" t="s">
        <v>109</v>
      </c>
      <c r="H269" s="121"/>
      <c r="I269" s="127" t="s">
        <v>109</v>
      </c>
      <c r="J269" s="127" t="s">
        <v>109</v>
      </c>
      <c r="K269" s="157" t="s">
        <v>109</v>
      </c>
    </row>
    <row r="270" spans="1:11" ht="12.75">
      <c r="A270" s="1" t="s">
        <v>852</v>
      </c>
      <c r="B270" s="162">
        <v>830</v>
      </c>
      <c r="C270" s="32"/>
      <c r="D270" s="30" t="s">
        <v>190</v>
      </c>
      <c r="E270" s="127" t="s">
        <v>109</v>
      </c>
      <c r="F270" s="127" t="s">
        <v>109</v>
      </c>
      <c r="G270" s="157" t="s">
        <v>109</v>
      </c>
      <c r="H270" s="121"/>
      <c r="I270" s="127" t="s">
        <v>109</v>
      </c>
      <c r="J270" s="127" t="s">
        <v>109</v>
      </c>
      <c r="K270" s="157" t="s">
        <v>109</v>
      </c>
    </row>
    <row r="271" spans="1:11" ht="12.75">
      <c r="A271" s="1" t="s">
        <v>853</v>
      </c>
      <c r="B271" s="162">
        <v>831</v>
      </c>
      <c r="C271" s="32"/>
      <c r="D271" s="30" t="s">
        <v>191</v>
      </c>
      <c r="E271" s="127">
        <v>1059</v>
      </c>
      <c r="F271" s="127">
        <v>9669</v>
      </c>
      <c r="G271" s="272" t="s">
        <v>747</v>
      </c>
      <c r="H271" s="121"/>
      <c r="I271" s="127">
        <v>1059</v>
      </c>
      <c r="J271" s="127">
        <v>9669</v>
      </c>
      <c r="K271" s="272" t="s">
        <v>747</v>
      </c>
    </row>
    <row r="272" spans="1:11" ht="12.75">
      <c r="A272" s="1" t="s">
        <v>854</v>
      </c>
      <c r="B272" s="162">
        <v>832</v>
      </c>
      <c r="C272" s="32"/>
      <c r="D272" s="30" t="s">
        <v>552</v>
      </c>
      <c r="E272" s="127" t="s">
        <v>109</v>
      </c>
      <c r="F272" s="127" t="s">
        <v>109</v>
      </c>
      <c r="G272" s="157" t="s">
        <v>109</v>
      </c>
      <c r="H272" s="121"/>
      <c r="I272" s="127" t="s">
        <v>109</v>
      </c>
      <c r="J272" s="127" t="s">
        <v>109</v>
      </c>
      <c r="K272" s="157" t="s">
        <v>109</v>
      </c>
    </row>
    <row r="273" spans="1:11" ht="12.75">
      <c r="A273" s="1" t="s">
        <v>855</v>
      </c>
      <c r="B273" s="162">
        <v>833</v>
      </c>
      <c r="C273" s="32"/>
      <c r="D273" s="30" t="s">
        <v>192</v>
      </c>
      <c r="E273" s="127" t="s">
        <v>109</v>
      </c>
      <c r="F273" s="127" t="s">
        <v>109</v>
      </c>
      <c r="G273" s="157" t="s">
        <v>109</v>
      </c>
      <c r="H273" s="121"/>
      <c r="I273" s="127" t="s">
        <v>109</v>
      </c>
      <c r="J273" s="127" t="s">
        <v>109</v>
      </c>
      <c r="K273" s="157" t="s">
        <v>109</v>
      </c>
    </row>
    <row r="274" spans="1:11" ht="12.75">
      <c r="A274" s="1" t="s">
        <v>856</v>
      </c>
      <c r="B274" s="162">
        <v>834</v>
      </c>
      <c r="C274" s="32"/>
      <c r="D274" s="30" t="s">
        <v>193</v>
      </c>
      <c r="E274" s="127" t="s">
        <v>109</v>
      </c>
      <c r="F274" s="127" t="s">
        <v>109</v>
      </c>
      <c r="G274" s="157" t="s">
        <v>109</v>
      </c>
      <c r="H274" s="121"/>
      <c r="I274" s="127" t="s">
        <v>109</v>
      </c>
      <c r="J274" s="127" t="s">
        <v>109</v>
      </c>
      <c r="K274" s="157" t="s">
        <v>109</v>
      </c>
    </row>
    <row r="275" spans="1:11" ht="12.75">
      <c r="A275" s="1" t="s">
        <v>857</v>
      </c>
      <c r="B275" s="162">
        <v>835</v>
      </c>
      <c r="C275" s="32"/>
      <c r="D275" s="30" t="s">
        <v>194</v>
      </c>
      <c r="E275" s="127" t="s">
        <v>109</v>
      </c>
      <c r="F275" s="127" t="s">
        <v>109</v>
      </c>
      <c r="G275" s="157" t="s">
        <v>109</v>
      </c>
      <c r="H275" s="121"/>
      <c r="I275" s="127" t="s">
        <v>109</v>
      </c>
      <c r="J275" s="127" t="s">
        <v>109</v>
      </c>
      <c r="K275" s="157" t="s">
        <v>109</v>
      </c>
    </row>
    <row r="276" spans="1:11" ht="12.75">
      <c r="A276" s="1" t="s">
        <v>858</v>
      </c>
      <c r="B276" s="162">
        <v>836</v>
      </c>
      <c r="C276" s="32"/>
      <c r="D276" s="30" t="s">
        <v>195</v>
      </c>
      <c r="E276" s="127" t="s">
        <v>109</v>
      </c>
      <c r="F276" s="127" t="s">
        <v>109</v>
      </c>
      <c r="G276" s="157" t="s">
        <v>109</v>
      </c>
      <c r="H276" s="121"/>
      <c r="I276" s="127" t="s">
        <v>109</v>
      </c>
      <c r="J276" s="127" t="s">
        <v>109</v>
      </c>
      <c r="K276" s="157" t="s">
        <v>109</v>
      </c>
    </row>
    <row r="277" spans="1:11" ht="12.75">
      <c r="A277" s="1" t="s">
        <v>859</v>
      </c>
      <c r="B277" s="162">
        <v>837</v>
      </c>
      <c r="C277" s="32"/>
      <c r="D277" s="30" t="s">
        <v>196</v>
      </c>
      <c r="E277" s="127" t="s">
        <v>109</v>
      </c>
      <c r="F277" s="127" t="s">
        <v>109</v>
      </c>
      <c r="G277" s="157" t="s">
        <v>109</v>
      </c>
      <c r="H277" s="121"/>
      <c r="I277" s="127" t="s">
        <v>109</v>
      </c>
      <c r="J277" s="127" t="s">
        <v>109</v>
      </c>
      <c r="K277" s="157" t="s">
        <v>109</v>
      </c>
    </row>
    <row r="278" spans="1:11" ht="12.75">
      <c r="A278" s="1" t="s">
        <v>860</v>
      </c>
      <c r="B278" s="162">
        <v>838</v>
      </c>
      <c r="C278" s="32"/>
      <c r="D278" s="30" t="s">
        <v>197</v>
      </c>
      <c r="E278" s="127" t="s">
        <v>109</v>
      </c>
      <c r="F278" s="127" t="s">
        <v>109</v>
      </c>
      <c r="G278" s="157" t="s">
        <v>109</v>
      </c>
      <c r="H278" s="121"/>
      <c r="I278" s="127" t="s">
        <v>109</v>
      </c>
      <c r="J278" s="127" t="s">
        <v>109</v>
      </c>
      <c r="K278" s="157" t="s">
        <v>109</v>
      </c>
    </row>
    <row r="279" spans="1:11" ht="12.75">
      <c r="A279" s="1" t="s">
        <v>861</v>
      </c>
      <c r="B279" s="162">
        <v>839</v>
      </c>
      <c r="C279" s="32"/>
      <c r="D279" s="30" t="s">
        <v>198</v>
      </c>
      <c r="E279" s="127" t="s">
        <v>109</v>
      </c>
      <c r="F279" s="127" t="s">
        <v>109</v>
      </c>
      <c r="G279" s="157" t="s">
        <v>109</v>
      </c>
      <c r="H279" s="121"/>
      <c r="I279" s="127" t="s">
        <v>109</v>
      </c>
      <c r="J279" s="127" t="s">
        <v>109</v>
      </c>
      <c r="K279" s="157" t="s">
        <v>109</v>
      </c>
    </row>
    <row r="280" spans="1:11" ht="12.75">
      <c r="A280" s="1" t="s">
        <v>862</v>
      </c>
      <c r="B280" s="162">
        <v>891</v>
      </c>
      <c r="C280" s="32"/>
      <c r="D280" s="30" t="s">
        <v>199</v>
      </c>
      <c r="E280" s="127" t="s">
        <v>109</v>
      </c>
      <c r="F280" s="127" t="s">
        <v>109</v>
      </c>
      <c r="G280" s="157" t="s">
        <v>109</v>
      </c>
      <c r="H280" s="121"/>
      <c r="I280" s="127" t="s">
        <v>109</v>
      </c>
      <c r="J280" s="127" t="s">
        <v>109</v>
      </c>
      <c r="K280" s="157" t="s">
        <v>109</v>
      </c>
    </row>
    <row r="281" spans="1:11" ht="12.75">
      <c r="A281" s="1" t="s">
        <v>863</v>
      </c>
      <c r="B281" s="162">
        <v>892</v>
      </c>
      <c r="C281" s="32"/>
      <c r="D281" s="30" t="s">
        <v>200</v>
      </c>
      <c r="E281" s="127" t="s">
        <v>109</v>
      </c>
      <c r="F281" s="127" t="s">
        <v>109</v>
      </c>
      <c r="G281" s="157" t="s">
        <v>109</v>
      </c>
      <c r="H281" s="121"/>
      <c r="I281" s="127" t="s">
        <v>109</v>
      </c>
      <c r="J281" s="127" t="s">
        <v>109</v>
      </c>
      <c r="K281" s="157" t="s">
        <v>109</v>
      </c>
    </row>
    <row r="282" spans="1:11" ht="12.75">
      <c r="A282" s="1" t="s">
        <v>864</v>
      </c>
      <c r="B282" s="162">
        <v>893</v>
      </c>
      <c r="C282" s="32"/>
      <c r="D282" s="30" t="s">
        <v>496</v>
      </c>
      <c r="E282" s="127" t="s">
        <v>109</v>
      </c>
      <c r="F282" s="127" t="s">
        <v>109</v>
      </c>
      <c r="G282" s="157" t="s">
        <v>109</v>
      </c>
      <c r="H282" s="121"/>
      <c r="I282" s="127" t="s">
        <v>109</v>
      </c>
      <c r="J282" s="127" t="s">
        <v>109</v>
      </c>
      <c r="K282" s="157" t="s">
        <v>109</v>
      </c>
    </row>
    <row r="283" spans="1:11" ht="12.75">
      <c r="A283" s="1" t="s">
        <v>865</v>
      </c>
      <c r="B283" s="162">
        <v>894</v>
      </c>
      <c r="C283" s="32"/>
      <c r="D283" s="30" t="s">
        <v>889</v>
      </c>
      <c r="E283" s="127">
        <v>16157</v>
      </c>
      <c r="F283" s="127">
        <v>9600</v>
      </c>
      <c r="G283" s="157">
        <v>-58.7</v>
      </c>
      <c r="H283" s="121"/>
      <c r="I283" s="127">
        <v>50093</v>
      </c>
      <c r="J283" s="127">
        <v>207160</v>
      </c>
      <c r="K283" s="157">
        <v>791</v>
      </c>
    </row>
    <row r="284" spans="1:11" s="17" customFormat="1" ht="24" customHeight="1">
      <c r="A284" s="119" t="s">
        <v>698</v>
      </c>
      <c r="B284" s="161" t="s">
        <v>698</v>
      </c>
      <c r="C284" s="66" t="s">
        <v>212</v>
      </c>
      <c r="D284" s="50"/>
      <c r="E284" s="124">
        <v>3021</v>
      </c>
      <c r="F284" s="124">
        <v>27468</v>
      </c>
      <c r="G284" s="154" t="s">
        <v>747</v>
      </c>
      <c r="H284" s="122"/>
      <c r="I284" s="124">
        <v>13142</v>
      </c>
      <c r="J284" s="124">
        <v>62850</v>
      </c>
      <c r="K284" s="154">
        <v>545.3</v>
      </c>
    </row>
    <row r="285" spans="1:11" s="17" customFormat="1" ht="24" customHeight="1">
      <c r="A285" s="1" t="s">
        <v>866</v>
      </c>
      <c r="B285" s="162">
        <v>950</v>
      </c>
      <c r="C285" s="32"/>
      <c r="D285" s="30" t="s">
        <v>201</v>
      </c>
      <c r="E285" s="127">
        <v>3021</v>
      </c>
      <c r="F285" s="127">
        <v>27468</v>
      </c>
      <c r="G285" s="272" t="s">
        <v>747</v>
      </c>
      <c r="H285" s="121"/>
      <c r="I285" s="127">
        <v>13142</v>
      </c>
      <c r="J285" s="127">
        <v>62850</v>
      </c>
      <c r="K285" s="157">
        <v>545.3</v>
      </c>
    </row>
    <row r="286" spans="1:11" s="17" customFormat="1" ht="12.75" customHeight="1">
      <c r="A286" s="1" t="s">
        <v>1035</v>
      </c>
      <c r="B286" s="162">
        <v>958</v>
      </c>
      <c r="C286" s="32"/>
      <c r="D286" s="30" t="s">
        <v>941</v>
      </c>
      <c r="E286" s="127" t="s">
        <v>109</v>
      </c>
      <c r="F286" s="127" t="s">
        <v>109</v>
      </c>
      <c r="G286" s="157" t="s">
        <v>109</v>
      </c>
      <c r="H286" s="121"/>
      <c r="I286" s="127" t="s">
        <v>109</v>
      </c>
      <c r="J286" s="127" t="s">
        <v>109</v>
      </c>
      <c r="K286" s="157" t="s">
        <v>109</v>
      </c>
    </row>
    <row r="287" spans="1:11" s="17" customFormat="1" ht="24" customHeight="1">
      <c r="A287" s="119"/>
      <c r="B287" s="161"/>
      <c r="C287" s="66" t="s">
        <v>206</v>
      </c>
      <c r="D287" s="50"/>
      <c r="E287" s="124">
        <v>1088679135</v>
      </c>
      <c r="F287" s="124">
        <v>3114688466</v>
      </c>
      <c r="G287" s="154">
        <v>-1.4</v>
      </c>
      <c r="H287" s="122"/>
      <c r="I287" s="124">
        <v>4643506428</v>
      </c>
      <c r="J287" s="124">
        <v>12655233683</v>
      </c>
      <c r="K287" s="154">
        <v>0.3</v>
      </c>
    </row>
    <row r="288" spans="1:11" ht="12.75">
      <c r="A288" s="1"/>
      <c r="B288" s="1"/>
      <c r="C288" s="1"/>
      <c r="E288" s="127"/>
      <c r="F288" s="127"/>
      <c r="G288" s="121"/>
      <c r="H288" s="121"/>
      <c r="I288" s="127"/>
      <c r="J288" s="127"/>
      <c r="K288" s="121"/>
    </row>
    <row r="289" spans="1:11" ht="12.75">
      <c r="A289" s="1"/>
      <c r="B289" s="1"/>
      <c r="C289" s="1"/>
      <c r="E289" s="127"/>
      <c r="F289" s="127"/>
      <c r="G289" s="121"/>
      <c r="H289" s="121"/>
      <c r="I289" s="127"/>
      <c r="J289" s="127"/>
      <c r="K289" s="121"/>
    </row>
    <row r="290" spans="1:11" ht="12.75">
      <c r="A290" s="1"/>
      <c r="B290" s="1"/>
      <c r="C290" s="1"/>
      <c r="E290" s="127"/>
      <c r="F290" s="127"/>
      <c r="G290" s="127"/>
      <c r="H290" s="127"/>
      <c r="I290" s="127"/>
      <c r="J290" s="121"/>
      <c r="K290" s="127"/>
    </row>
    <row r="291" spans="5:13" ht="12.75">
      <c r="E291" s="127"/>
      <c r="F291" s="127"/>
      <c r="G291" s="127"/>
      <c r="H291" s="127"/>
      <c r="I291" s="127"/>
      <c r="J291" s="121"/>
      <c r="K291" s="127"/>
      <c r="L291" s="127"/>
      <c r="M291" s="121"/>
    </row>
    <row r="292" spans="5:13" ht="12.75">
      <c r="E292" s="127"/>
      <c r="F292" s="127"/>
      <c r="G292" s="127"/>
      <c r="H292" s="127"/>
      <c r="I292" s="127"/>
      <c r="J292" s="121"/>
      <c r="K292" s="127"/>
      <c r="L292" s="127"/>
      <c r="M292" s="121"/>
    </row>
    <row r="293" spans="1:13" ht="12.75">
      <c r="A293" s="1"/>
      <c r="B293" s="1"/>
      <c r="C293" s="1"/>
      <c r="G293" s="127"/>
      <c r="H293" s="127"/>
      <c r="I293" s="127"/>
      <c r="J293" s="121"/>
      <c r="K293" s="127"/>
      <c r="L293" s="127"/>
      <c r="M293" s="121"/>
    </row>
    <row r="294" spans="1:13" ht="12.75">
      <c r="A294" s="1"/>
      <c r="B294" s="1"/>
      <c r="C294" s="1"/>
      <c r="G294" s="127"/>
      <c r="H294" s="127"/>
      <c r="I294" s="127"/>
      <c r="J294" s="121"/>
      <c r="K294" s="127"/>
      <c r="L294" s="127"/>
      <c r="M294" s="121"/>
    </row>
    <row r="295" spans="1:13" ht="12.75">
      <c r="A295" s="1"/>
      <c r="B295" s="1"/>
      <c r="C295" s="1"/>
      <c r="G295" s="127"/>
      <c r="H295" s="127"/>
      <c r="I295" s="127"/>
      <c r="J295" s="121"/>
      <c r="K295" s="127"/>
      <c r="L295" s="127"/>
      <c r="M295" s="121"/>
    </row>
    <row r="296" spans="1:13" ht="12.75">
      <c r="A296" s="17"/>
      <c r="B296" s="17"/>
      <c r="C296" s="17"/>
      <c r="G296" s="127"/>
      <c r="H296" s="127"/>
      <c r="I296" s="127"/>
      <c r="J296" s="121"/>
      <c r="K296" s="127"/>
      <c r="L296" s="127"/>
      <c r="M296" s="121"/>
    </row>
    <row r="297" spans="7:13" ht="12.75">
      <c r="G297" s="127"/>
      <c r="H297" s="127"/>
      <c r="I297" s="127"/>
      <c r="J297" s="121"/>
      <c r="K297" s="127"/>
      <c r="L297" s="127"/>
      <c r="M297" s="121"/>
    </row>
    <row r="298" spans="7:13" ht="12.75">
      <c r="G298" s="127"/>
      <c r="H298" s="127"/>
      <c r="I298" s="127"/>
      <c r="J298" s="121"/>
      <c r="K298" s="127"/>
      <c r="L298" s="127"/>
      <c r="M298" s="121"/>
    </row>
    <row r="299" spans="7:13" ht="12.75">
      <c r="G299" s="127"/>
      <c r="H299" s="127"/>
      <c r="I299" s="127"/>
      <c r="J299" s="121"/>
      <c r="K299" s="127"/>
      <c r="L299" s="127"/>
      <c r="M299" s="121"/>
    </row>
    <row r="300" spans="7:13" ht="12.75">
      <c r="G300" s="127"/>
      <c r="H300" s="127"/>
      <c r="I300" s="127"/>
      <c r="J300" s="121"/>
      <c r="K300" s="127"/>
      <c r="L300" s="127"/>
      <c r="M300" s="121"/>
    </row>
    <row r="301" spans="7:13" ht="12.75">
      <c r="G301" s="127"/>
      <c r="H301" s="127"/>
      <c r="I301" s="127"/>
      <c r="J301" s="121"/>
      <c r="K301" s="127"/>
      <c r="L301" s="127"/>
      <c r="M301" s="121"/>
    </row>
    <row r="302" spans="7:13" ht="12.75">
      <c r="G302" s="127"/>
      <c r="H302" s="127"/>
      <c r="I302" s="127"/>
      <c r="J302" s="121"/>
      <c r="K302" s="127"/>
      <c r="L302" s="127"/>
      <c r="M302" s="121"/>
    </row>
    <row r="303" spans="7:13" ht="12.75">
      <c r="G303" s="127"/>
      <c r="H303" s="127"/>
      <c r="I303" s="127"/>
      <c r="J303" s="121"/>
      <c r="K303" s="127"/>
      <c r="L303" s="127"/>
      <c r="M303" s="121"/>
    </row>
    <row r="304" spans="7:13" ht="12.75">
      <c r="G304" s="127"/>
      <c r="H304" s="127"/>
      <c r="I304" s="127"/>
      <c r="J304" s="121"/>
      <c r="K304" s="127"/>
      <c r="L304" s="127"/>
      <c r="M304" s="121"/>
    </row>
    <row r="305" spans="7:13" ht="12.75">
      <c r="G305" s="127"/>
      <c r="H305" s="127"/>
      <c r="I305" s="127"/>
      <c r="J305" s="121"/>
      <c r="K305" s="127"/>
      <c r="L305" s="127"/>
      <c r="M305" s="121"/>
    </row>
    <row r="306" spans="7:13" ht="12.75">
      <c r="G306" s="127"/>
      <c r="H306" s="127"/>
      <c r="I306" s="127"/>
      <c r="J306" s="121"/>
      <c r="K306" s="127"/>
      <c r="L306" s="127"/>
      <c r="M306" s="121"/>
    </row>
    <row r="307" spans="7:13" ht="12.75">
      <c r="G307" s="127"/>
      <c r="H307" s="127"/>
      <c r="I307" s="127"/>
      <c r="J307" s="121"/>
      <c r="K307" s="127"/>
      <c r="L307" s="127"/>
      <c r="M307" s="121"/>
    </row>
    <row r="308" spans="7:13" ht="12.75">
      <c r="G308" s="127"/>
      <c r="H308" s="127"/>
      <c r="I308" s="127"/>
      <c r="J308" s="121"/>
      <c r="K308" s="127"/>
      <c r="L308" s="127"/>
      <c r="M308" s="121"/>
    </row>
    <row r="309" spans="7:13" ht="12.75">
      <c r="G309" s="127"/>
      <c r="H309" s="127"/>
      <c r="I309" s="127"/>
      <c r="J309" s="121"/>
      <c r="K309" s="127"/>
      <c r="L309" s="127"/>
      <c r="M309" s="121"/>
    </row>
    <row r="310" spans="7:13" ht="12.75">
      <c r="G310" s="127"/>
      <c r="H310" s="127"/>
      <c r="I310" s="127"/>
      <c r="J310" s="121"/>
      <c r="K310" s="127"/>
      <c r="L310" s="127"/>
      <c r="M310" s="121"/>
    </row>
    <row r="311" spans="7:13" ht="12.75">
      <c r="G311" s="127"/>
      <c r="H311" s="127"/>
      <c r="I311" s="127"/>
      <c r="J311" s="121"/>
      <c r="K311" s="127"/>
      <c r="L311" s="127"/>
      <c r="M311" s="121"/>
    </row>
    <row r="312" spans="7:13" ht="12.75">
      <c r="G312" s="127"/>
      <c r="H312" s="127"/>
      <c r="I312" s="127"/>
      <c r="J312" s="121"/>
      <c r="K312" s="127"/>
      <c r="L312" s="127"/>
      <c r="M312" s="121"/>
    </row>
    <row r="313" spans="7:13" ht="12.75">
      <c r="G313" s="127"/>
      <c r="H313" s="127"/>
      <c r="I313" s="127"/>
      <c r="J313" s="121"/>
      <c r="K313" s="127"/>
      <c r="L313" s="127"/>
      <c r="M313" s="121"/>
    </row>
    <row r="314" spans="7:13" ht="12.75">
      <c r="G314" s="127"/>
      <c r="H314" s="127"/>
      <c r="I314" s="127"/>
      <c r="J314" s="121"/>
      <c r="K314" s="127"/>
      <c r="L314" s="127"/>
      <c r="M314" s="121"/>
    </row>
    <row r="315" spans="7:13" ht="12.75">
      <c r="G315" s="127"/>
      <c r="H315" s="127"/>
      <c r="I315" s="127"/>
      <c r="J315" s="121"/>
      <c r="K315" s="127"/>
      <c r="L315" s="127"/>
      <c r="M315" s="121"/>
    </row>
    <row r="316" spans="7:13" ht="12.75">
      <c r="G316" s="127"/>
      <c r="H316" s="127"/>
      <c r="I316" s="127"/>
      <c r="J316" s="121"/>
      <c r="K316" s="127"/>
      <c r="L316" s="127"/>
      <c r="M316" s="121"/>
    </row>
    <row r="317" spans="7:13" ht="12.75">
      <c r="G317" s="127"/>
      <c r="H317" s="127"/>
      <c r="I317" s="127"/>
      <c r="J317" s="121"/>
      <c r="K317" s="127"/>
      <c r="L317" s="127"/>
      <c r="M317" s="121"/>
    </row>
    <row r="318" spans="7:13" ht="12.75">
      <c r="G318" s="127"/>
      <c r="H318" s="127"/>
      <c r="I318" s="127"/>
      <c r="J318" s="121"/>
      <c r="K318" s="127"/>
      <c r="L318" s="127"/>
      <c r="M318" s="121"/>
    </row>
    <row r="319" spans="7:13" ht="12.75">
      <c r="G319" s="127"/>
      <c r="H319" s="127"/>
      <c r="I319" s="127"/>
      <c r="J319" s="121"/>
      <c r="K319" s="127"/>
      <c r="L319" s="127"/>
      <c r="M319" s="121"/>
    </row>
    <row r="320" spans="7:13" ht="12.75">
      <c r="G320" s="127"/>
      <c r="H320" s="127"/>
      <c r="I320" s="127"/>
      <c r="J320" s="121"/>
      <c r="K320" s="127"/>
      <c r="L320" s="127"/>
      <c r="M320" s="121"/>
    </row>
    <row r="321" spans="7:13" ht="12.75">
      <c r="G321" s="127"/>
      <c r="H321" s="127"/>
      <c r="I321" s="127"/>
      <c r="J321" s="121"/>
      <c r="K321" s="127"/>
      <c r="L321" s="127"/>
      <c r="M321" s="121"/>
    </row>
    <row r="322" spans="7:13" ht="12.75">
      <c r="G322" s="127"/>
      <c r="H322" s="127"/>
      <c r="I322" s="127"/>
      <c r="J322" s="121"/>
      <c r="K322" s="127"/>
      <c r="L322" s="127"/>
      <c r="M322" s="121"/>
    </row>
    <row r="323" spans="7:13" ht="12.75">
      <c r="G323" s="127"/>
      <c r="H323" s="127"/>
      <c r="I323" s="127"/>
      <c r="J323" s="121"/>
      <c r="K323" s="127"/>
      <c r="L323" s="127"/>
      <c r="M323" s="121"/>
    </row>
    <row r="324" spans="7:13" ht="12.75">
      <c r="G324" s="127"/>
      <c r="H324" s="127"/>
      <c r="I324" s="127"/>
      <c r="J324" s="121"/>
      <c r="K324" s="127"/>
      <c r="L324" s="127"/>
      <c r="M324" s="121"/>
    </row>
    <row r="325" spans="7:13" ht="12.75">
      <c r="G325" s="127"/>
      <c r="H325" s="127"/>
      <c r="I325" s="127"/>
      <c r="J325" s="121"/>
      <c r="K325" s="127"/>
      <c r="L325" s="127"/>
      <c r="M325" s="121"/>
    </row>
    <row r="326" spans="7:13" ht="12.75">
      <c r="G326" s="127"/>
      <c r="H326" s="127"/>
      <c r="I326" s="127"/>
      <c r="J326" s="121"/>
      <c r="K326" s="127"/>
      <c r="L326" s="127"/>
      <c r="M326" s="121"/>
    </row>
    <row r="327" spans="7:13" ht="12.75">
      <c r="G327" s="127"/>
      <c r="H327" s="127"/>
      <c r="I327" s="127"/>
      <c r="J327" s="121"/>
      <c r="K327" s="127"/>
      <c r="L327" s="127"/>
      <c r="M327" s="121"/>
    </row>
    <row r="328" spans="7:13" ht="12.75">
      <c r="G328" s="127"/>
      <c r="H328" s="127"/>
      <c r="I328" s="127"/>
      <c r="J328" s="121"/>
      <c r="K328" s="127"/>
      <c r="L328" s="127"/>
      <c r="M328" s="121"/>
    </row>
    <row r="329" spans="7:13" ht="12.75">
      <c r="G329" s="127"/>
      <c r="H329" s="127"/>
      <c r="I329" s="127"/>
      <c r="J329" s="121"/>
      <c r="K329" s="127"/>
      <c r="L329" s="127"/>
      <c r="M329" s="121"/>
    </row>
    <row r="330" spans="7:13" ht="12.75">
      <c r="G330" s="127"/>
      <c r="H330" s="127"/>
      <c r="I330" s="127"/>
      <c r="J330" s="121"/>
      <c r="K330" s="127"/>
      <c r="L330" s="127"/>
      <c r="M330" s="121"/>
    </row>
    <row r="331" spans="7:13" ht="12.75">
      <c r="G331" s="127"/>
      <c r="H331" s="127"/>
      <c r="I331" s="127"/>
      <c r="J331" s="121"/>
      <c r="K331" s="127"/>
      <c r="L331" s="127"/>
      <c r="M331" s="121"/>
    </row>
    <row r="332" spans="7:13" ht="12.75">
      <c r="G332" s="127"/>
      <c r="H332" s="127"/>
      <c r="I332" s="127"/>
      <c r="J332" s="121"/>
      <c r="K332" s="127"/>
      <c r="L332" s="127"/>
      <c r="M332" s="121"/>
    </row>
    <row r="333" spans="7:13" ht="12.75">
      <c r="G333" s="127"/>
      <c r="H333" s="127"/>
      <c r="I333" s="127"/>
      <c r="J333" s="121"/>
      <c r="K333" s="127"/>
      <c r="L333" s="127"/>
      <c r="M333" s="121"/>
    </row>
    <row r="334" spans="7:13" ht="12.75">
      <c r="G334" s="127"/>
      <c r="H334" s="127"/>
      <c r="I334" s="127"/>
      <c r="J334" s="121"/>
      <c r="K334" s="127"/>
      <c r="L334" s="127"/>
      <c r="M334" s="121"/>
    </row>
    <row r="335" spans="7:13" ht="12.75">
      <c r="G335" s="127"/>
      <c r="H335" s="127"/>
      <c r="I335" s="127"/>
      <c r="J335" s="121"/>
      <c r="K335" s="127"/>
      <c r="L335" s="127"/>
      <c r="M335" s="121"/>
    </row>
    <row r="336" spans="7:13" ht="12.75">
      <c r="G336" s="127"/>
      <c r="H336" s="127"/>
      <c r="I336" s="127"/>
      <c r="J336" s="121"/>
      <c r="K336" s="127"/>
      <c r="L336" s="127"/>
      <c r="M336" s="121"/>
    </row>
    <row r="337" spans="7:13" ht="12.75">
      <c r="G337" s="127"/>
      <c r="H337" s="127"/>
      <c r="I337" s="127"/>
      <c r="J337" s="121"/>
      <c r="K337" s="127"/>
      <c r="L337" s="127"/>
      <c r="M337" s="121"/>
    </row>
    <row r="338" spans="7:13" ht="12.75">
      <c r="G338" s="127"/>
      <c r="H338" s="127"/>
      <c r="I338" s="127"/>
      <c r="J338" s="121"/>
      <c r="K338" s="127"/>
      <c r="L338" s="127"/>
      <c r="M338" s="121"/>
    </row>
    <row r="339" spans="7:13" ht="12.75">
      <c r="G339" s="127"/>
      <c r="H339" s="127"/>
      <c r="I339" s="127"/>
      <c r="J339" s="121"/>
      <c r="K339" s="127"/>
      <c r="L339" s="127"/>
      <c r="M339" s="121"/>
    </row>
    <row r="340" spans="7:13" ht="12.75">
      <c r="G340" s="127"/>
      <c r="H340" s="127"/>
      <c r="I340" s="127"/>
      <c r="J340" s="121"/>
      <c r="K340" s="127"/>
      <c r="L340" s="127"/>
      <c r="M340" s="121"/>
    </row>
    <row r="341" spans="7:13" ht="12.75">
      <c r="G341" s="127"/>
      <c r="H341" s="127"/>
      <c r="I341" s="127"/>
      <c r="J341" s="121"/>
      <c r="K341" s="127"/>
      <c r="L341" s="127"/>
      <c r="M341" s="121"/>
    </row>
    <row r="342" spans="7:13" ht="12.75">
      <c r="G342" s="127"/>
      <c r="H342" s="127"/>
      <c r="I342" s="127"/>
      <c r="J342" s="121"/>
      <c r="K342" s="127"/>
      <c r="L342" s="127"/>
      <c r="M342" s="121"/>
    </row>
    <row r="343" spans="7:13" ht="12.75">
      <c r="G343" s="127"/>
      <c r="H343" s="127"/>
      <c r="I343" s="127"/>
      <c r="J343" s="121"/>
      <c r="K343" s="127"/>
      <c r="L343" s="127"/>
      <c r="M343" s="121"/>
    </row>
    <row r="344" spans="7:13" ht="12.75">
      <c r="G344" s="127"/>
      <c r="H344" s="127"/>
      <c r="I344" s="127"/>
      <c r="J344" s="121"/>
      <c r="K344" s="127"/>
      <c r="L344" s="127"/>
      <c r="M344" s="121"/>
    </row>
    <row r="345" spans="7:13" ht="12.75">
      <c r="G345" s="127"/>
      <c r="H345" s="127"/>
      <c r="I345" s="127"/>
      <c r="J345" s="121"/>
      <c r="K345" s="127"/>
      <c r="L345" s="127"/>
      <c r="M345" s="121"/>
    </row>
    <row r="346" spans="7:13" ht="12.75">
      <c r="G346" s="127"/>
      <c r="H346" s="127"/>
      <c r="I346" s="127"/>
      <c r="J346" s="121"/>
      <c r="K346" s="127"/>
      <c r="L346" s="127"/>
      <c r="M346" s="121"/>
    </row>
    <row r="347" spans="7:13" ht="12.75">
      <c r="G347" s="127"/>
      <c r="H347" s="127"/>
      <c r="I347" s="127"/>
      <c r="J347" s="121"/>
      <c r="K347" s="127"/>
      <c r="L347" s="127"/>
      <c r="M347" s="121"/>
    </row>
    <row r="348" spans="7:13" ht="12.75">
      <c r="G348" s="127"/>
      <c r="H348" s="127"/>
      <c r="I348" s="127"/>
      <c r="J348" s="121"/>
      <c r="K348" s="127"/>
      <c r="L348" s="127"/>
      <c r="M348" s="121"/>
    </row>
    <row r="349" spans="7:13" ht="12.75">
      <c r="G349" s="127"/>
      <c r="H349" s="127"/>
      <c r="I349" s="127"/>
      <c r="J349" s="121"/>
      <c r="K349" s="127"/>
      <c r="L349" s="127"/>
      <c r="M349" s="121"/>
    </row>
    <row r="350" spans="7:13" ht="12.75">
      <c r="G350" s="127"/>
      <c r="H350" s="127"/>
      <c r="I350" s="127"/>
      <c r="J350" s="121"/>
      <c r="K350" s="127"/>
      <c r="L350" s="127"/>
      <c r="M350" s="121"/>
    </row>
    <row r="351" spans="7:13" ht="12.75">
      <c r="G351" s="127"/>
      <c r="H351" s="127"/>
      <c r="I351" s="127"/>
      <c r="J351" s="121"/>
      <c r="K351" s="127"/>
      <c r="L351" s="127"/>
      <c r="M351" s="121"/>
    </row>
    <row r="352" spans="7:13" ht="12.75">
      <c r="G352" s="127"/>
      <c r="H352" s="127"/>
      <c r="I352" s="127"/>
      <c r="J352" s="121"/>
      <c r="K352" s="127"/>
      <c r="L352" s="127"/>
      <c r="M352" s="121"/>
    </row>
    <row r="353" spans="7:13" ht="12.75">
      <c r="G353" s="127"/>
      <c r="H353" s="127"/>
      <c r="I353" s="127"/>
      <c r="J353" s="121"/>
      <c r="K353" s="127"/>
      <c r="L353" s="127"/>
      <c r="M353" s="121"/>
    </row>
    <row r="354" spans="12:13" ht="12.75">
      <c r="L354" s="127"/>
      <c r="M354" s="121"/>
    </row>
  </sheetData>
  <sheetProtection/>
  <mergeCells count="53">
    <mergeCell ref="I225:L225"/>
    <mergeCell ref="F226:H226"/>
    <mergeCell ref="J226:L226"/>
    <mergeCell ref="E227:E230"/>
    <mergeCell ref="F227:F230"/>
    <mergeCell ref="G227:H230"/>
    <mergeCell ref="I227:I230"/>
    <mergeCell ref="J227:J230"/>
    <mergeCell ref="K227:L230"/>
    <mergeCell ref="I153:I156"/>
    <mergeCell ref="J153:J156"/>
    <mergeCell ref="K153:L156"/>
    <mergeCell ref="A223:L223"/>
    <mergeCell ref="E153:E156"/>
    <mergeCell ref="F153:F156"/>
    <mergeCell ref="G153:H156"/>
    <mergeCell ref="A225:B230"/>
    <mergeCell ref="C225:D230"/>
    <mergeCell ref="E225:H225"/>
    <mergeCell ref="A149:L149"/>
    <mergeCell ref="A151:B156"/>
    <mergeCell ref="C151:D156"/>
    <mergeCell ref="E151:H151"/>
    <mergeCell ref="I151:L151"/>
    <mergeCell ref="F152:H152"/>
    <mergeCell ref="J152:L152"/>
    <mergeCell ref="K79:L82"/>
    <mergeCell ref="K5:L8"/>
    <mergeCell ref="A75:L75"/>
    <mergeCell ref="A77:B82"/>
    <mergeCell ref="C77:D82"/>
    <mergeCell ref="E77:H77"/>
    <mergeCell ref="I77:L77"/>
    <mergeCell ref="F79:F82"/>
    <mergeCell ref="G79:H82"/>
    <mergeCell ref="I79:I82"/>
    <mergeCell ref="J78:L78"/>
    <mergeCell ref="A1:L1"/>
    <mergeCell ref="E3:H3"/>
    <mergeCell ref="I3:L3"/>
    <mergeCell ref="F4:H4"/>
    <mergeCell ref="J4:L4"/>
    <mergeCell ref="I5:I8"/>
    <mergeCell ref="E79:E82"/>
    <mergeCell ref="J79:J82"/>
    <mergeCell ref="C250:D250"/>
    <mergeCell ref="J5:J8"/>
    <mergeCell ref="A3:B8"/>
    <mergeCell ref="C3:D8"/>
    <mergeCell ref="G5:H8"/>
    <mergeCell ref="E5:E8"/>
    <mergeCell ref="F5:F8"/>
    <mergeCell ref="F78:H78"/>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60" t="s">
        <v>1259</v>
      </c>
      <c r="B1" s="90"/>
    </row>
    <row r="6" spans="1:2" ht="14.25">
      <c r="A6" s="79">
        <v>0</v>
      </c>
      <c r="B6" s="37" t="s">
        <v>1260</v>
      </c>
    </row>
    <row r="7" spans="1:2" ht="14.25">
      <c r="A7" s="28"/>
      <c r="B7" s="37" t="s">
        <v>1261</v>
      </c>
    </row>
    <row r="8" spans="1:2" ht="14.25">
      <c r="A8" s="79" t="s">
        <v>109</v>
      </c>
      <c r="B8" s="37" t="s">
        <v>1262</v>
      </c>
    </row>
    <row r="9" spans="1:2" ht="14.25">
      <c r="A9" s="79" t="s">
        <v>1263</v>
      </c>
      <c r="B9" s="37" t="s">
        <v>1264</v>
      </c>
    </row>
    <row r="10" spans="1:2" ht="14.25">
      <c r="A10" s="79" t="s">
        <v>1265</v>
      </c>
      <c r="B10" s="37" t="s">
        <v>1266</v>
      </c>
    </row>
    <row r="11" spans="1:2" ht="14.25">
      <c r="A11" s="79" t="s">
        <v>1267</v>
      </c>
      <c r="B11" s="37" t="s">
        <v>1268</v>
      </c>
    </row>
    <row r="12" spans="1:2" ht="14.25">
      <c r="A12" s="79" t="s">
        <v>747</v>
      </c>
      <c r="B12" s="37" t="s">
        <v>1269</v>
      </c>
    </row>
    <row r="13" spans="1:2" ht="14.25">
      <c r="A13" s="79" t="s">
        <v>1270</v>
      </c>
      <c r="B13" s="37" t="s">
        <v>1271</v>
      </c>
    </row>
    <row r="14" spans="1:2" ht="14.25">
      <c r="A14" s="79" t="s">
        <v>1272</v>
      </c>
      <c r="B14" s="37" t="s">
        <v>1273</v>
      </c>
    </row>
    <row r="15" spans="1:2" ht="14.25">
      <c r="A15" s="79" t="s">
        <v>1274</v>
      </c>
      <c r="B15" s="37" t="s">
        <v>1275</v>
      </c>
    </row>
    <row r="16" ht="14.25">
      <c r="A16" s="37"/>
    </row>
    <row r="17" spans="1:2" ht="14.25">
      <c r="A17" s="37" t="s">
        <v>1276</v>
      </c>
      <c r="B17" s="37" t="s">
        <v>1277</v>
      </c>
    </row>
    <row r="18" spans="1:2" ht="14.25">
      <c r="A18" s="37" t="s">
        <v>1278</v>
      </c>
      <c r="B18" s="37" t="s">
        <v>1279</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O355"/>
  <sheetViews>
    <sheetView zoomScalePageLayoutView="0" workbookViewId="0" topLeftCell="A1">
      <selection activeCell="A2" sqref="A2"/>
    </sheetView>
  </sheetViews>
  <sheetFormatPr defaultColWidth="11.421875" defaultRowHeight="12.75"/>
  <cols>
    <col min="1" max="1" width="3.57421875" style="0" customWidth="1"/>
    <col min="2" max="2" width="4.140625" style="0" customWidth="1"/>
    <col min="3" max="3" width="1.1484375" style="0" customWidth="1"/>
    <col min="4" max="4" width="33.28125" style="0" customWidth="1"/>
    <col min="5" max="5" width="13.28125" style="0" customWidth="1"/>
    <col min="6" max="6" width="14.140625" style="0" customWidth="1"/>
    <col min="7" max="7" width="11.28125" style="28" customWidth="1"/>
    <col min="8" max="8" width="0.9921875" style="28" customWidth="1"/>
    <col min="9" max="9" width="13.28125" style="0" customWidth="1"/>
    <col min="10" max="10" width="13.7109375" style="0" customWidth="1"/>
    <col min="11" max="11" width="11.28125" style="28" customWidth="1"/>
    <col min="12" max="12" width="0.9921875" style="0" customWidth="1"/>
  </cols>
  <sheetData>
    <row r="1" spans="1:15" ht="15">
      <c r="A1" s="490" t="s">
        <v>749</v>
      </c>
      <c r="B1" s="579"/>
      <c r="C1" s="580"/>
      <c r="D1" s="580"/>
      <c r="E1" s="580"/>
      <c r="F1" s="580"/>
      <c r="G1" s="580"/>
      <c r="H1" s="580"/>
      <c r="I1" s="580"/>
      <c r="J1" s="580"/>
      <c r="K1" s="580"/>
      <c r="L1" s="545"/>
      <c r="M1" s="60"/>
      <c r="N1" s="60"/>
      <c r="O1" s="60"/>
    </row>
    <row r="2" spans="2:11" ht="12.75">
      <c r="B2" s="159"/>
      <c r="D2" s="1"/>
      <c r="E2" s="4"/>
      <c r="F2" s="2"/>
      <c r="I2" s="12"/>
      <c r="J2" s="6"/>
      <c r="K2" s="34"/>
    </row>
    <row r="3" spans="1:12" ht="17.25" customHeight="1">
      <c r="A3" s="577" t="s">
        <v>1166</v>
      </c>
      <c r="B3" s="557"/>
      <c r="C3" s="578" t="s">
        <v>769</v>
      </c>
      <c r="D3" s="448"/>
      <c r="E3" s="561" t="s">
        <v>1190</v>
      </c>
      <c r="F3" s="549"/>
      <c r="G3" s="549"/>
      <c r="H3" s="563"/>
      <c r="I3" s="500" t="s">
        <v>1214</v>
      </c>
      <c r="J3" s="549"/>
      <c r="K3" s="549"/>
      <c r="L3" s="550"/>
    </row>
    <row r="4" spans="1:12" ht="16.5" customHeight="1">
      <c r="A4" s="541"/>
      <c r="B4" s="558"/>
      <c r="C4" s="554"/>
      <c r="D4" s="492"/>
      <c r="E4" s="84" t="s">
        <v>485</v>
      </c>
      <c r="F4" s="546" t="s">
        <v>486</v>
      </c>
      <c r="G4" s="547"/>
      <c r="H4" s="548"/>
      <c r="I4" s="153" t="s">
        <v>485</v>
      </c>
      <c r="J4" s="543" t="s">
        <v>486</v>
      </c>
      <c r="K4" s="544"/>
      <c r="L4" s="545"/>
    </row>
    <row r="5" spans="1:12" ht="12.75" customHeight="1">
      <c r="A5" s="541"/>
      <c r="B5" s="558"/>
      <c r="C5" s="554"/>
      <c r="D5" s="492"/>
      <c r="E5" s="572" t="s">
        <v>114</v>
      </c>
      <c r="F5" s="538" t="s">
        <v>110</v>
      </c>
      <c r="G5" s="553" t="s">
        <v>1215</v>
      </c>
      <c r="H5" s="571"/>
      <c r="I5" s="538" t="s">
        <v>114</v>
      </c>
      <c r="J5" s="538" t="s">
        <v>110</v>
      </c>
      <c r="K5" s="581" t="s">
        <v>1251</v>
      </c>
      <c r="L5" s="565"/>
    </row>
    <row r="6" spans="1:12" ht="12.75" customHeight="1">
      <c r="A6" s="541"/>
      <c r="B6" s="558"/>
      <c r="C6" s="554"/>
      <c r="D6" s="492"/>
      <c r="E6" s="573"/>
      <c r="F6" s="539"/>
      <c r="G6" s="554"/>
      <c r="H6" s="464"/>
      <c r="I6" s="539"/>
      <c r="J6" s="539"/>
      <c r="K6" s="554"/>
      <c r="L6" s="567"/>
    </row>
    <row r="7" spans="1:12" ht="12.75" customHeight="1">
      <c r="A7" s="541"/>
      <c r="B7" s="558"/>
      <c r="C7" s="554"/>
      <c r="D7" s="492"/>
      <c r="E7" s="573"/>
      <c r="F7" s="539"/>
      <c r="G7" s="554"/>
      <c r="H7" s="464"/>
      <c r="I7" s="539"/>
      <c r="J7" s="539"/>
      <c r="K7" s="554"/>
      <c r="L7" s="567"/>
    </row>
    <row r="8" spans="1:12" ht="27" customHeight="1">
      <c r="A8" s="542"/>
      <c r="B8" s="559"/>
      <c r="C8" s="555"/>
      <c r="D8" s="493"/>
      <c r="E8" s="574"/>
      <c r="F8" s="540"/>
      <c r="G8" s="555"/>
      <c r="H8" s="467"/>
      <c r="I8" s="540"/>
      <c r="J8" s="540"/>
      <c r="K8" s="555"/>
      <c r="L8" s="569"/>
    </row>
    <row r="9" spans="1:10" ht="9" customHeight="1">
      <c r="A9" s="1"/>
      <c r="B9" s="160"/>
      <c r="C9" s="32"/>
      <c r="D9" s="30"/>
      <c r="E9" s="4"/>
      <c r="F9" s="2"/>
      <c r="I9" s="4"/>
      <c r="J9" s="2"/>
    </row>
    <row r="10" spans="2:11" s="17" customFormat="1" ht="12.75">
      <c r="B10" s="161"/>
      <c r="C10" s="66" t="s">
        <v>207</v>
      </c>
      <c r="D10" s="50"/>
      <c r="E10" s="124">
        <v>814055675</v>
      </c>
      <c r="F10" s="124">
        <v>1538283741</v>
      </c>
      <c r="G10" s="154">
        <v>-0.4</v>
      </c>
      <c r="H10" s="122"/>
      <c r="I10" s="124">
        <v>3669934112</v>
      </c>
      <c r="J10" s="124">
        <v>6370725211</v>
      </c>
      <c r="K10" s="154">
        <v>2.9</v>
      </c>
    </row>
    <row r="11" spans="1:11" ht="24" customHeight="1">
      <c r="A11" s="1" t="s">
        <v>555</v>
      </c>
      <c r="B11" s="162">
        <v>1</v>
      </c>
      <c r="C11" s="32"/>
      <c r="D11" s="30" t="s">
        <v>357</v>
      </c>
      <c r="E11" s="127">
        <v>47990415</v>
      </c>
      <c r="F11" s="127">
        <v>107495841</v>
      </c>
      <c r="G11" s="157">
        <v>5.2</v>
      </c>
      <c r="H11" s="121"/>
      <c r="I11" s="127">
        <v>213143134</v>
      </c>
      <c r="J11" s="127">
        <v>435207790</v>
      </c>
      <c r="K11" s="157">
        <v>6</v>
      </c>
    </row>
    <row r="12" spans="1:11" ht="12.75">
      <c r="A12" s="1" t="s">
        <v>556</v>
      </c>
      <c r="B12" s="162">
        <v>3</v>
      </c>
      <c r="C12" s="32"/>
      <c r="D12" s="30" t="s">
        <v>358</v>
      </c>
      <c r="E12" s="127">
        <v>74142094</v>
      </c>
      <c r="F12" s="127">
        <v>128980062</v>
      </c>
      <c r="G12" s="157">
        <v>1.8</v>
      </c>
      <c r="H12" s="121"/>
      <c r="I12" s="127">
        <v>291992711</v>
      </c>
      <c r="J12" s="127">
        <v>528303139</v>
      </c>
      <c r="K12" s="157">
        <v>0.7</v>
      </c>
    </row>
    <row r="13" spans="1:11" ht="12.75">
      <c r="A13" s="1" t="s">
        <v>557</v>
      </c>
      <c r="B13" s="162">
        <v>5</v>
      </c>
      <c r="C13" s="32"/>
      <c r="D13" s="30" t="s">
        <v>359</v>
      </c>
      <c r="E13" s="127">
        <v>100333712</v>
      </c>
      <c r="F13" s="127">
        <v>185626942</v>
      </c>
      <c r="G13" s="157">
        <v>17.2</v>
      </c>
      <c r="H13" s="121"/>
      <c r="I13" s="127">
        <v>356810150</v>
      </c>
      <c r="J13" s="127">
        <v>696335250</v>
      </c>
      <c r="K13" s="157">
        <v>8.4</v>
      </c>
    </row>
    <row r="14" spans="1:11" ht="12.75">
      <c r="A14" s="1" t="s">
        <v>558</v>
      </c>
      <c r="B14" s="162">
        <v>6</v>
      </c>
      <c r="C14" s="32"/>
      <c r="D14" s="30" t="s">
        <v>508</v>
      </c>
      <c r="E14" s="127">
        <v>27159816</v>
      </c>
      <c r="F14" s="127">
        <v>153597813</v>
      </c>
      <c r="G14" s="157">
        <v>15.8</v>
      </c>
      <c r="H14" s="121"/>
      <c r="I14" s="127">
        <v>101442121</v>
      </c>
      <c r="J14" s="127">
        <v>625050170</v>
      </c>
      <c r="K14" s="157">
        <v>18.4</v>
      </c>
    </row>
    <row r="15" spans="1:11" ht="12.75">
      <c r="A15" s="1" t="s">
        <v>559</v>
      </c>
      <c r="B15" s="162">
        <v>7</v>
      </c>
      <c r="C15" s="32"/>
      <c r="D15" s="30" t="s">
        <v>360</v>
      </c>
      <c r="E15" s="127">
        <v>2424083</v>
      </c>
      <c r="F15" s="127">
        <v>11389817</v>
      </c>
      <c r="G15" s="157">
        <v>-5.7</v>
      </c>
      <c r="H15" s="121"/>
      <c r="I15" s="127">
        <v>8246762</v>
      </c>
      <c r="J15" s="127">
        <v>60064947</v>
      </c>
      <c r="K15" s="157">
        <v>21.1</v>
      </c>
    </row>
    <row r="16" spans="1:11" ht="12.75">
      <c r="A16" s="1" t="s">
        <v>560</v>
      </c>
      <c r="B16" s="162">
        <v>8</v>
      </c>
      <c r="C16" s="32"/>
      <c r="D16" s="30" t="s">
        <v>507</v>
      </c>
      <c r="E16" s="127">
        <v>26366466</v>
      </c>
      <c r="F16" s="127">
        <v>35628766</v>
      </c>
      <c r="G16" s="157">
        <v>14.4</v>
      </c>
      <c r="H16" s="121"/>
      <c r="I16" s="127">
        <v>71402940</v>
      </c>
      <c r="J16" s="127">
        <v>131484557</v>
      </c>
      <c r="K16" s="157">
        <v>6.7</v>
      </c>
    </row>
    <row r="17" spans="1:11" ht="12.75">
      <c r="A17" s="1" t="s">
        <v>561</v>
      </c>
      <c r="B17" s="162">
        <v>9</v>
      </c>
      <c r="C17" s="32"/>
      <c r="D17" s="30" t="s">
        <v>361</v>
      </c>
      <c r="E17" s="127">
        <v>2441528</v>
      </c>
      <c r="F17" s="127">
        <v>4180090</v>
      </c>
      <c r="G17" s="157">
        <v>-28.1</v>
      </c>
      <c r="H17" s="121"/>
      <c r="I17" s="127">
        <v>11435948</v>
      </c>
      <c r="J17" s="127">
        <v>19558440</v>
      </c>
      <c r="K17" s="157">
        <v>-12.2</v>
      </c>
    </row>
    <row r="18" spans="1:11" ht="12.75">
      <c r="A18" s="1" t="s">
        <v>562</v>
      </c>
      <c r="B18" s="162">
        <v>10</v>
      </c>
      <c r="C18" s="32"/>
      <c r="D18" s="30" t="s">
        <v>362</v>
      </c>
      <c r="E18" s="127">
        <v>7630507</v>
      </c>
      <c r="F18" s="127">
        <v>14511620</v>
      </c>
      <c r="G18" s="157">
        <v>-20</v>
      </c>
      <c r="H18" s="121"/>
      <c r="I18" s="127">
        <v>29243681</v>
      </c>
      <c r="J18" s="127">
        <v>73768417</v>
      </c>
      <c r="K18" s="157">
        <v>-14.8</v>
      </c>
    </row>
    <row r="19" spans="1:11" ht="12.75">
      <c r="A19" s="1" t="s">
        <v>563</v>
      </c>
      <c r="B19" s="162">
        <v>11</v>
      </c>
      <c r="C19" s="32"/>
      <c r="D19" s="30" t="s">
        <v>363</v>
      </c>
      <c r="E19" s="127">
        <v>37207532</v>
      </c>
      <c r="F19" s="127">
        <v>101066483</v>
      </c>
      <c r="G19" s="157">
        <v>5.8</v>
      </c>
      <c r="H19" s="121"/>
      <c r="I19" s="127">
        <v>141785186</v>
      </c>
      <c r="J19" s="127">
        <v>406283570</v>
      </c>
      <c r="K19" s="157">
        <v>-2</v>
      </c>
    </row>
    <row r="20" spans="1:11" ht="12.75">
      <c r="A20" s="1" t="s">
        <v>564</v>
      </c>
      <c r="B20" s="162">
        <v>13</v>
      </c>
      <c r="C20" s="32"/>
      <c r="D20" s="30" t="s">
        <v>364</v>
      </c>
      <c r="E20" s="127">
        <v>28966769</v>
      </c>
      <c r="F20" s="127">
        <v>31847673</v>
      </c>
      <c r="G20" s="157">
        <v>19</v>
      </c>
      <c r="H20" s="121"/>
      <c r="I20" s="127">
        <v>100020402</v>
      </c>
      <c r="J20" s="127">
        <v>115462843</v>
      </c>
      <c r="K20" s="157">
        <v>-2.6</v>
      </c>
    </row>
    <row r="21" spans="1:11" ht="12.75">
      <c r="A21" s="1" t="s">
        <v>565</v>
      </c>
      <c r="B21" s="162">
        <v>14</v>
      </c>
      <c r="C21" s="32"/>
      <c r="D21" s="30" t="s">
        <v>365</v>
      </c>
      <c r="E21" s="127">
        <v>10388044</v>
      </c>
      <c r="F21" s="127">
        <v>11538329</v>
      </c>
      <c r="G21" s="157">
        <v>50.4</v>
      </c>
      <c r="H21" s="121"/>
      <c r="I21" s="127">
        <v>34356761</v>
      </c>
      <c r="J21" s="127">
        <v>48559555</v>
      </c>
      <c r="K21" s="157">
        <v>37.7</v>
      </c>
    </row>
    <row r="22" spans="1:11" ht="12.75">
      <c r="A22" s="1" t="s">
        <v>566</v>
      </c>
      <c r="B22" s="162">
        <v>15</v>
      </c>
      <c r="C22" s="32"/>
      <c r="D22" s="30" t="s">
        <v>491</v>
      </c>
      <c r="E22" s="127">
        <v>55989452</v>
      </c>
      <c r="F22" s="127">
        <v>118099953</v>
      </c>
      <c r="G22" s="157">
        <v>-4.9</v>
      </c>
      <c r="H22" s="121"/>
      <c r="I22" s="127">
        <v>228100147</v>
      </c>
      <c r="J22" s="127">
        <v>500559013</v>
      </c>
      <c r="K22" s="157">
        <v>-1</v>
      </c>
    </row>
    <row r="23" spans="1:11" ht="12.75">
      <c r="A23" s="1" t="s">
        <v>567</v>
      </c>
      <c r="B23" s="162">
        <v>17</v>
      </c>
      <c r="C23" s="32"/>
      <c r="D23" s="30" t="s">
        <v>368</v>
      </c>
      <c r="E23" s="127">
        <v>64665041</v>
      </c>
      <c r="F23" s="127">
        <v>95840668</v>
      </c>
      <c r="G23" s="157">
        <v>1.4</v>
      </c>
      <c r="H23" s="121"/>
      <c r="I23" s="127">
        <v>274525362</v>
      </c>
      <c r="J23" s="127">
        <v>389429656</v>
      </c>
      <c r="K23" s="157">
        <v>1.8</v>
      </c>
    </row>
    <row r="24" spans="1:11" ht="12.75">
      <c r="A24" s="1" t="s">
        <v>568</v>
      </c>
      <c r="B24" s="162">
        <v>18</v>
      </c>
      <c r="C24" s="32"/>
      <c r="D24" s="30" t="s">
        <v>369</v>
      </c>
      <c r="E24" s="127">
        <v>15363997</v>
      </c>
      <c r="F24" s="127">
        <v>33735940</v>
      </c>
      <c r="G24" s="157">
        <v>17</v>
      </c>
      <c r="H24" s="121"/>
      <c r="I24" s="127">
        <v>53166948</v>
      </c>
      <c r="J24" s="127">
        <v>129881229</v>
      </c>
      <c r="K24" s="157">
        <v>28.8</v>
      </c>
    </row>
    <row r="25" spans="1:11" ht="12.75">
      <c r="A25" s="1" t="s">
        <v>571</v>
      </c>
      <c r="B25" s="162">
        <v>24</v>
      </c>
      <c r="C25" s="32"/>
      <c r="D25" s="30" t="s">
        <v>372</v>
      </c>
      <c r="E25" s="127">
        <v>38</v>
      </c>
      <c r="F25" s="127">
        <v>24140</v>
      </c>
      <c r="G25" s="157">
        <v>163.2</v>
      </c>
      <c r="H25" s="121"/>
      <c r="I25" s="127">
        <v>25536</v>
      </c>
      <c r="J25" s="127">
        <v>112116</v>
      </c>
      <c r="K25" s="157">
        <v>-93.5</v>
      </c>
    </row>
    <row r="26" spans="1:11" ht="12.75">
      <c r="A26" s="1" t="s">
        <v>572</v>
      </c>
      <c r="B26" s="162">
        <v>28</v>
      </c>
      <c r="C26" s="32"/>
      <c r="D26" s="30" t="s">
        <v>373</v>
      </c>
      <c r="E26" s="127">
        <v>2570713</v>
      </c>
      <c r="F26" s="127">
        <v>5431093</v>
      </c>
      <c r="G26" s="157">
        <v>13.3</v>
      </c>
      <c r="H26" s="121"/>
      <c r="I26" s="127">
        <v>6940275</v>
      </c>
      <c r="J26" s="127">
        <v>17479633</v>
      </c>
      <c r="K26" s="157">
        <v>2.2</v>
      </c>
    </row>
    <row r="27" spans="1:11" ht="12.75">
      <c r="A27" s="1" t="s">
        <v>573</v>
      </c>
      <c r="B27" s="162">
        <v>37</v>
      </c>
      <c r="C27" s="32"/>
      <c r="D27" s="30" t="s">
        <v>374</v>
      </c>
      <c r="E27" s="127">
        <v>34060</v>
      </c>
      <c r="F27" s="127">
        <v>2627979</v>
      </c>
      <c r="G27" s="157">
        <v>28.7</v>
      </c>
      <c r="H27" s="121"/>
      <c r="I27" s="127">
        <v>153601</v>
      </c>
      <c r="J27" s="127">
        <v>9357670</v>
      </c>
      <c r="K27" s="157">
        <v>9.2</v>
      </c>
    </row>
    <row r="28" spans="1:11" ht="12.75">
      <c r="A28" s="1" t="s">
        <v>574</v>
      </c>
      <c r="B28" s="162">
        <v>39</v>
      </c>
      <c r="C28" s="32"/>
      <c r="D28" s="30" t="s">
        <v>375</v>
      </c>
      <c r="E28" s="127">
        <v>10987475</v>
      </c>
      <c r="F28" s="127">
        <v>34924840</v>
      </c>
      <c r="G28" s="157">
        <v>-2</v>
      </c>
      <c r="H28" s="121"/>
      <c r="I28" s="127">
        <v>44666436</v>
      </c>
      <c r="J28" s="127">
        <v>140358677</v>
      </c>
      <c r="K28" s="157">
        <v>-7.1</v>
      </c>
    </row>
    <row r="29" spans="1:11" ht="12.75">
      <c r="A29" s="1" t="s">
        <v>575</v>
      </c>
      <c r="B29" s="162">
        <v>41</v>
      </c>
      <c r="C29" s="32"/>
      <c r="D29" s="30" t="s">
        <v>506</v>
      </c>
      <c r="E29" s="127">
        <v>23</v>
      </c>
      <c r="F29" s="127">
        <v>6731</v>
      </c>
      <c r="G29" s="157">
        <v>41.5</v>
      </c>
      <c r="H29" s="121"/>
      <c r="I29" s="127">
        <v>442</v>
      </c>
      <c r="J29" s="127">
        <v>18896</v>
      </c>
      <c r="K29" s="157">
        <v>41.6</v>
      </c>
    </row>
    <row r="30" spans="1:11" ht="12.75">
      <c r="A30" s="1" t="s">
        <v>576</v>
      </c>
      <c r="B30" s="162">
        <v>43</v>
      </c>
      <c r="C30" s="32"/>
      <c r="D30" s="30" t="s">
        <v>376</v>
      </c>
      <c r="E30" s="127" t="s">
        <v>109</v>
      </c>
      <c r="F30" s="127" t="s">
        <v>109</v>
      </c>
      <c r="G30" s="157">
        <v>-100</v>
      </c>
      <c r="H30" s="121"/>
      <c r="I30" s="127" t="s">
        <v>109</v>
      </c>
      <c r="J30" s="127" t="s">
        <v>109</v>
      </c>
      <c r="K30" s="157">
        <v>-100</v>
      </c>
    </row>
    <row r="31" spans="1:11" ht="12.75">
      <c r="A31" s="1" t="s">
        <v>577</v>
      </c>
      <c r="B31" s="162">
        <v>44</v>
      </c>
      <c r="C31" s="32"/>
      <c r="D31" s="30" t="s">
        <v>377</v>
      </c>
      <c r="E31" s="127" t="s">
        <v>109</v>
      </c>
      <c r="F31" s="127" t="s">
        <v>109</v>
      </c>
      <c r="G31" s="157" t="s">
        <v>109</v>
      </c>
      <c r="H31" s="121"/>
      <c r="I31" s="127">
        <v>32</v>
      </c>
      <c r="J31" s="127">
        <v>1020</v>
      </c>
      <c r="K31" s="272" t="s">
        <v>747</v>
      </c>
    </row>
    <row r="32" spans="1:11" ht="12.75">
      <c r="A32" s="1" t="s">
        <v>578</v>
      </c>
      <c r="B32" s="162">
        <v>45</v>
      </c>
      <c r="C32" s="32"/>
      <c r="D32" s="30" t="s">
        <v>934</v>
      </c>
      <c r="E32" s="127">
        <v>2</v>
      </c>
      <c r="F32" s="127">
        <v>11063</v>
      </c>
      <c r="G32" s="157">
        <v>175.3</v>
      </c>
      <c r="H32" s="121"/>
      <c r="I32" s="127">
        <v>14</v>
      </c>
      <c r="J32" s="127">
        <v>28707</v>
      </c>
      <c r="K32" s="157">
        <v>79.4</v>
      </c>
    </row>
    <row r="33" spans="1:11" ht="12.75">
      <c r="A33" s="1" t="s">
        <v>579</v>
      </c>
      <c r="B33" s="162">
        <v>46</v>
      </c>
      <c r="C33" s="32"/>
      <c r="D33" s="30" t="s">
        <v>378</v>
      </c>
      <c r="E33" s="127">
        <v>52905</v>
      </c>
      <c r="F33" s="127">
        <v>147099</v>
      </c>
      <c r="G33" s="157">
        <v>159.7</v>
      </c>
      <c r="H33" s="121"/>
      <c r="I33" s="127">
        <v>131513</v>
      </c>
      <c r="J33" s="127">
        <v>444433</v>
      </c>
      <c r="K33" s="157">
        <v>-30.4</v>
      </c>
    </row>
    <row r="34" spans="1:11" ht="12.75">
      <c r="A34" s="1" t="s">
        <v>580</v>
      </c>
      <c r="B34" s="162">
        <v>47</v>
      </c>
      <c r="C34" s="32"/>
      <c r="D34" s="30" t="s">
        <v>379</v>
      </c>
      <c r="E34" s="127">
        <v>7488</v>
      </c>
      <c r="F34" s="127">
        <v>74150</v>
      </c>
      <c r="G34" s="157">
        <v>-31.5</v>
      </c>
      <c r="H34" s="121"/>
      <c r="I34" s="127">
        <v>19166</v>
      </c>
      <c r="J34" s="127">
        <v>213493</v>
      </c>
      <c r="K34" s="157">
        <v>2</v>
      </c>
    </row>
    <row r="35" spans="1:11" ht="12.75">
      <c r="A35" s="1" t="s">
        <v>581</v>
      </c>
      <c r="B35" s="162">
        <v>52</v>
      </c>
      <c r="C35" s="32"/>
      <c r="D35" s="30" t="s">
        <v>551</v>
      </c>
      <c r="E35" s="127">
        <v>4418377</v>
      </c>
      <c r="F35" s="127">
        <v>17401935</v>
      </c>
      <c r="G35" s="157">
        <v>-36.8</v>
      </c>
      <c r="H35" s="121"/>
      <c r="I35" s="127">
        <v>27526259</v>
      </c>
      <c r="J35" s="127">
        <v>98252737</v>
      </c>
      <c r="K35" s="157">
        <v>-15.1</v>
      </c>
    </row>
    <row r="36" spans="1:11" ht="12.75">
      <c r="A36" s="1" t="s">
        <v>582</v>
      </c>
      <c r="B36" s="162">
        <v>53</v>
      </c>
      <c r="C36" s="32"/>
      <c r="D36" s="30" t="s">
        <v>380</v>
      </c>
      <c r="E36" s="127">
        <v>561658</v>
      </c>
      <c r="F36" s="127">
        <v>960574</v>
      </c>
      <c r="G36" s="157">
        <v>-73.8</v>
      </c>
      <c r="H36" s="121"/>
      <c r="I36" s="127">
        <v>4651191</v>
      </c>
      <c r="J36" s="127">
        <v>5623110</v>
      </c>
      <c r="K36" s="157">
        <v>-33.6</v>
      </c>
    </row>
    <row r="37" spans="1:11" ht="12.75">
      <c r="A37" s="1" t="s">
        <v>583</v>
      </c>
      <c r="B37" s="162">
        <v>54</v>
      </c>
      <c r="C37" s="32"/>
      <c r="D37" s="30" t="s">
        <v>381</v>
      </c>
      <c r="E37" s="127">
        <v>1692609</v>
      </c>
      <c r="F37" s="127">
        <v>2347589</v>
      </c>
      <c r="G37" s="157">
        <v>39.7</v>
      </c>
      <c r="H37" s="121"/>
      <c r="I37" s="127">
        <v>15790039</v>
      </c>
      <c r="J37" s="127">
        <v>11256275</v>
      </c>
      <c r="K37" s="157">
        <v>8.3</v>
      </c>
    </row>
    <row r="38" spans="1:11" ht="12.75">
      <c r="A38" s="1" t="s">
        <v>584</v>
      </c>
      <c r="B38" s="162">
        <v>55</v>
      </c>
      <c r="C38" s="32"/>
      <c r="D38" s="30" t="s">
        <v>382</v>
      </c>
      <c r="E38" s="127">
        <v>9379559</v>
      </c>
      <c r="F38" s="127">
        <v>10231446</v>
      </c>
      <c r="G38" s="157">
        <v>-7.7</v>
      </c>
      <c r="H38" s="121"/>
      <c r="I38" s="127">
        <v>51418261</v>
      </c>
      <c r="J38" s="127">
        <v>59044613</v>
      </c>
      <c r="K38" s="157">
        <v>39.3</v>
      </c>
    </row>
    <row r="39" spans="1:11" ht="12.75">
      <c r="A39" s="1" t="s">
        <v>585</v>
      </c>
      <c r="B39" s="162">
        <v>60</v>
      </c>
      <c r="C39" s="32"/>
      <c r="D39" s="30" t="s">
        <v>383</v>
      </c>
      <c r="E39" s="127">
        <v>65718192</v>
      </c>
      <c r="F39" s="127">
        <v>130625517</v>
      </c>
      <c r="G39" s="157">
        <v>-2.9</v>
      </c>
      <c r="H39" s="121"/>
      <c r="I39" s="127">
        <v>244283559</v>
      </c>
      <c r="J39" s="127">
        <v>519312484</v>
      </c>
      <c r="K39" s="157">
        <v>-2.2</v>
      </c>
    </row>
    <row r="40" spans="1:11" ht="12.75">
      <c r="A40" s="1" t="s">
        <v>586</v>
      </c>
      <c r="B40" s="162">
        <v>61</v>
      </c>
      <c r="C40" s="32"/>
      <c r="D40" s="30" t="s">
        <v>384</v>
      </c>
      <c r="E40" s="127">
        <v>131352796</v>
      </c>
      <c r="F40" s="127">
        <v>114200581</v>
      </c>
      <c r="G40" s="157">
        <v>2.3</v>
      </c>
      <c r="H40" s="121"/>
      <c r="I40" s="127">
        <v>589823988</v>
      </c>
      <c r="J40" s="127">
        <v>485168369</v>
      </c>
      <c r="K40" s="157">
        <v>5.7</v>
      </c>
    </row>
    <row r="41" spans="1:11" ht="12.75">
      <c r="A41" s="1" t="s">
        <v>587</v>
      </c>
      <c r="B41" s="162">
        <v>63</v>
      </c>
      <c r="C41" s="32"/>
      <c r="D41" s="30" t="s">
        <v>385</v>
      </c>
      <c r="E41" s="127">
        <v>19476082</v>
      </c>
      <c r="F41" s="127">
        <v>37352609</v>
      </c>
      <c r="G41" s="157">
        <v>7.9</v>
      </c>
      <c r="H41" s="121"/>
      <c r="I41" s="127">
        <v>80337620</v>
      </c>
      <c r="J41" s="127">
        <v>149600033</v>
      </c>
      <c r="K41" s="157">
        <v>4.4</v>
      </c>
    </row>
    <row r="42" spans="1:11" ht="12.75">
      <c r="A42" s="1" t="s">
        <v>588</v>
      </c>
      <c r="B42" s="162">
        <v>64</v>
      </c>
      <c r="C42" s="32"/>
      <c r="D42" s="30" t="s">
        <v>386</v>
      </c>
      <c r="E42" s="127">
        <v>22748407</v>
      </c>
      <c r="F42" s="127">
        <v>45634386</v>
      </c>
      <c r="G42" s="157">
        <v>21.7</v>
      </c>
      <c r="H42" s="121"/>
      <c r="I42" s="127">
        <v>79548421</v>
      </c>
      <c r="J42" s="127">
        <v>171187782</v>
      </c>
      <c r="K42" s="157">
        <v>15.8</v>
      </c>
    </row>
    <row r="43" spans="1:11" ht="12.75">
      <c r="A43" s="1" t="s">
        <v>589</v>
      </c>
      <c r="B43" s="162">
        <v>66</v>
      </c>
      <c r="C43" s="32"/>
      <c r="D43" s="30" t="s">
        <v>505</v>
      </c>
      <c r="E43" s="127">
        <v>11284189</v>
      </c>
      <c r="F43" s="127">
        <v>39100655</v>
      </c>
      <c r="G43" s="157">
        <v>42.7</v>
      </c>
      <c r="H43" s="121"/>
      <c r="I43" s="127">
        <v>36623085</v>
      </c>
      <c r="J43" s="127">
        <v>134567319</v>
      </c>
      <c r="K43" s="157">
        <v>38.2</v>
      </c>
    </row>
    <row r="44" spans="1:11" ht="12.75">
      <c r="A44" s="1" t="s">
        <v>590</v>
      </c>
      <c r="B44" s="162">
        <v>68</v>
      </c>
      <c r="C44" s="32"/>
      <c r="D44" s="30" t="s">
        <v>387</v>
      </c>
      <c r="E44" s="127">
        <v>3553870</v>
      </c>
      <c r="F44" s="127">
        <v>6988441</v>
      </c>
      <c r="G44" s="157">
        <v>2.8</v>
      </c>
      <c r="H44" s="121"/>
      <c r="I44" s="127">
        <v>14029652</v>
      </c>
      <c r="J44" s="127">
        <v>29730942</v>
      </c>
      <c r="K44" s="157">
        <v>4.3</v>
      </c>
    </row>
    <row r="45" spans="1:11" ht="12.75">
      <c r="A45" s="1" t="s">
        <v>591</v>
      </c>
      <c r="B45" s="162">
        <v>70</v>
      </c>
      <c r="C45" s="32"/>
      <c r="D45" s="30" t="s">
        <v>388</v>
      </c>
      <c r="E45" s="127">
        <v>7507</v>
      </c>
      <c r="F45" s="127">
        <v>19782</v>
      </c>
      <c r="G45" s="157">
        <v>206.7</v>
      </c>
      <c r="H45" s="121"/>
      <c r="I45" s="127">
        <v>83460</v>
      </c>
      <c r="J45" s="127">
        <v>175012</v>
      </c>
      <c r="K45" s="157">
        <v>-24.4</v>
      </c>
    </row>
    <row r="46" spans="1:11" ht="12.75">
      <c r="A46" s="1" t="s">
        <v>592</v>
      </c>
      <c r="B46" s="162">
        <v>72</v>
      </c>
      <c r="C46" s="32"/>
      <c r="D46" s="30" t="s">
        <v>389</v>
      </c>
      <c r="E46" s="127">
        <v>2586828</v>
      </c>
      <c r="F46" s="127">
        <v>4140983</v>
      </c>
      <c r="G46" s="157">
        <v>-33.4</v>
      </c>
      <c r="H46" s="121"/>
      <c r="I46" s="127">
        <v>9619755</v>
      </c>
      <c r="J46" s="127">
        <v>19212491</v>
      </c>
      <c r="K46" s="157">
        <v>-51.6</v>
      </c>
    </row>
    <row r="47" spans="1:11" ht="12.75">
      <c r="A47" s="1" t="s">
        <v>593</v>
      </c>
      <c r="B47" s="162">
        <v>73</v>
      </c>
      <c r="C47" s="32"/>
      <c r="D47" s="30" t="s">
        <v>390</v>
      </c>
      <c r="E47" s="127">
        <v>2781676</v>
      </c>
      <c r="F47" s="127">
        <v>7425473</v>
      </c>
      <c r="G47" s="157">
        <v>0.2</v>
      </c>
      <c r="H47" s="121"/>
      <c r="I47" s="127">
        <v>17366601</v>
      </c>
      <c r="J47" s="127">
        <v>40384960</v>
      </c>
      <c r="K47" s="157">
        <v>47.5</v>
      </c>
    </row>
    <row r="48" spans="1:11" ht="12.75">
      <c r="A48" s="1" t="s">
        <v>594</v>
      </c>
      <c r="B48" s="162">
        <v>74</v>
      </c>
      <c r="C48" s="32"/>
      <c r="D48" s="30" t="s">
        <v>391</v>
      </c>
      <c r="E48" s="127">
        <v>60731</v>
      </c>
      <c r="F48" s="127">
        <v>70013</v>
      </c>
      <c r="G48" s="157">
        <v>-26.6</v>
      </c>
      <c r="H48" s="121"/>
      <c r="I48" s="127">
        <v>60830</v>
      </c>
      <c r="J48" s="127">
        <v>73635</v>
      </c>
      <c r="K48" s="157">
        <v>-92</v>
      </c>
    </row>
    <row r="49" spans="1:11" ht="12.75">
      <c r="A49" s="1" t="s">
        <v>595</v>
      </c>
      <c r="B49" s="162">
        <v>75</v>
      </c>
      <c r="C49" s="32"/>
      <c r="D49" s="30" t="s">
        <v>490</v>
      </c>
      <c r="E49" s="127">
        <v>15158840</v>
      </c>
      <c r="F49" s="127">
        <v>25683142</v>
      </c>
      <c r="G49" s="157">
        <v>-76.3</v>
      </c>
      <c r="H49" s="121"/>
      <c r="I49" s="127">
        <v>497702308</v>
      </c>
      <c r="J49" s="127">
        <v>242033508</v>
      </c>
      <c r="K49" s="157">
        <v>-29.4</v>
      </c>
    </row>
    <row r="50" spans="1:11" ht="12.75">
      <c r="A50" s="1" t="s">
        <v>604</v>
      </c>
      <c r="B50" s="162">
        <v>91</v>
      </c>
      <c r="C50" s="32"/>
      <c r="D50" s="30" t="s">
        <v>399</v>
      </c>
      <c r="E50" s="127">
        <v>5740416</v>
      </c>
      <c r="F50" s="127">
        <v>13328017</v>
      </c>
      <c r="G50" s="157">
        <v>10.9</v>
      </c>
      <c r="H50" s="121"/>
      <c r="I50" s="127">
        <v>21726410</v>
      </c>
      <c r="J50" s="127">
        <v>54189665</v>
      </c>
      <c r="K50" s="157">
        <v>10.5</v>
      </c>
    </row>
    <row r="51" spans="1:11" ht="12.75">
      <c r="A51" s="1" t="s">
        <v>605</v>
      </c>
      <c r="B51" s="162">
        <v>92</v>
      </c>
      <c r="C51" s="32"/>
      <c r="D51" s="30" t="s">
        <v>400</v>
      </c>
      <c r="E51" s="127">
        <v>396913</v>
      </c>
      <c r="F51" s="127">
        <v>1543374</v>
      </c>
      <c r="G51" s="157">
        <v>-27</v>
      </c>
      <c r="H51" s="121"/>
      <c r="I51" s="127">
        <v>1984934</v>
      </c>
      <c r="J51" s="127">
        <v>6771432</v>
      </c>
      <c r="K51" s="157">
        <v>32</v>
      </c>
    </row>
    <row r="52" spans="1:11" ht="12.75">
      <c r="A52" s="1" t="s">
        <v>606</v>
      </c>
      <c r="B52" s="162">
        <v>93</v>
      </c>
      <c r="C52" s="32"/>
      <c r="D52" s="30" t="s">
        <v>401</v>
      </c>
      <c r="E52" s="127">
        <v>758426</v>
      </c>
      <c r="F52" s="127">
        <v>1214898</v>
      </c>
      <c r="G52" s="157">
        <v>47.3</v>
      </c>
      <c r="H52" s="121"/>
      <c r="I52" s="127">
        <v>2201838</v>
      </c>
      <c r="J52" s="127">
        <v>4734304</v>
      </c>
      <c r="K52" s="157">
        <v>-23.3</v>
      </c>
    </row>
    <row r="53" spans="1:11" ht="12.75">
      <c r="A53" s="1" t="s">
        <v>1005</v>
      </c>
      <c r="B53" s="162">
        <v>95</v>
      </c>
      <c r="C53" s="32"/>
      <c r="D53" s="30" t="s">
        <v>890</v>
      </c>
      <c r="E53" s="127" t="s">
        <v>109</v>
      </c>
      <c r="F53" s="127" t="s">
        <v>109</v>
      </c>
      <c r="G53" s="157" t="s">
        <v>109</v>
      </c>
      <c r="H53" s="121"/>
      <c r="I53" s="127" t="s">
        <v>109</v>
      </c>
      <c r="J53" s="127">
        <v>11</v>
      </c>
      <c r="K53" s="157">
        <v>-99.6</v>
      </c>
    </row>
    <row r="54" spans="1:11" ht="12.75">
      <c r="A54" s="1" t="s">
        <v>607</v>
      </c>
      <c r="B54" s="162">
        <v>96</v>
      </c>
      <c r="C54" s="32"/>
      <c r="D54" s="30" t="s">
        <v>878</v>
      </c>
      <c r="E54" s="127">
        <v>39562</v>
      </c>
      <c r="F54" s="127">
        <v>120593</v>
      </c>
      <c r="G54" s="157">
        <v>-2.9</v>
      </c>
      <c r="H54" s="121"/>
      <c r="I54" s="127">
        <v>256929</v>
      </c>
      <c r="J54" s="127">
        <v>542195</v>
      </c>
      <c r="K54" s="157">
        <v>18.8</v>
      </c>
    </row>
    <row r="55" spans="1:11" ht="12.75">
      <c r="A55" s="1" t="s">
        <v>921</v>
      </c>
      <c r="B55" s="162">
        <v>97</v>
      </c>
      <c r="C55" s="32"/>
      <c r="D55" s="30" t="s">
        <v>891</v>
      </c>
      <c r="E55" s="127">
        <v>3006</v>
      </c>
      <c r="F55" s="127">
        <v>7942</v>
      </c>
      <c r="G55" s="157" t="s">
        <v>747</v>
      </c>
      <c r="H55" s="121"/>
      <c r="I55" s="127">
        <v>3247</v>
      </c>
      <c r="J55" s="127">
        <v>41376</v>
      </c>
      <c r="K55" s="157" t="s">
        <v>747</v>
      </c>
    </row>
    <row r="56" spans="1:11" ht="12.75">
      <c r="A56" s="1" t="s">
        <v>1006</v>
      </c>
      <c r="B56" s="162">
        <v>98</v>
      </c>
      <c r="C56" s="32"/>
      <c r="D56" s="30" t="s">
        <v>892</v>
      </c>
      <c r="E56" s="127">
        <v>1608786</v>
      </c>
      <c r="F56" s="127">
        <v>3067505</v>
      </c>
      <c r="G56" s="157">
        <v>-10</v>
      </c>
      <c r="H56" s="121"/>
      <c r="I56" s="127">
        <v>7252327</v>
      </c>
      <c r="J56" s="127">
        <v>10748418</v>
      </c>
      <c r="K56" s="157">
        <v>-10.3</v>
      </c>
    </row>
    <row r="57" spans="1:11" ht="12.75">
      <c r="A57" s="1" t="s">
        <v>792</v>
      </c>
      <c r="B57" s="162">
        <v>600</v>
      </c>
      <c r="C57" s="32"/>
      <c r="D57" s="30" t="s">
        <v>133</v>
      </c>
      <c r="E57" s="127">
        <v>5085</v>
      </c>
      <c r="F57" s="127">
        <v>31194</v>
      </c>
      <c r="G57" s="157">
        <v>732.7</v>
      </c>
      <c r="H57" s="121"/>
      <c r="I57" s="127">
        <v>34130</v>
      </c>
      <c r="J57" s="127">
        <v>111319</v>
      </c>
      <c r="K57" s="157">
        <v>565.1</v>
      </c>
    </row>
    <row r="58" spans="1:11" ht="24" customHeight="1">
      <c r="A58" s="119" t="s">
        <v>698</v>
      </c>
      <c r="B58" s="161" t="s">
        <v>698</v>
      </c>
      <c r="C58" s="66" t="s">
        <v>209</v>
      </c>
      <c r="D58" s="50"/>
      <c r="E58" s="124">
        <v>3495296</v>
      </c>
      <c r="F58" s="124">
        <v>10740226</v>
      </c>
      <c r="G58" s="154">
        <v>41.1</v>
      </c>
      <c r="H58" s="122"/>
      <c r="I58" s="124">
        <v>14155226</v>
      </c>
      <c r="J58" s="124">
        <v>42264855</v>
      </c>
      <c r="K58" s="154">
        <v>20.3</v>
      </c>
    </row>
    <row r="59" spans="1:11" ht="24" customHeight="1">
      <c r="A59" s="1" t="s">
        <v>569</v>
      </c>
      <c r="B59" s="162">
        <v>20</v>
      </c>
      <c r="C59" s="32"/>
      <c r="D59" s="30" t="s">
        <v>370</v>
      </c>
      <c r="E59" s="127" t="s">
        <v>109</v>
      </c>
      <c r="F59" s="127" t="s">
        <v>109</v>
      </c>
      <c r="G59" s="157" t="s">
        <v>109</v>
      </c>
      <c r="H59" s="121"/>
      <c r="I59" s="127">
        <v>37381</v>
      </c>
      <c r="J59" s="127">
        <v>252926</v>
      </c>
      <c r="K59" s="157" t="s">
        <v>747</v>
      </c>
    </row>
    <row r="60" spans="1:11" ht="12.75">
      <c r="A60" s="1" t="s">
        <v>570</v>
      </c>
      <c r="B60" s="162">
        <v>23</v>
      </c>
      <c r="C60" s="32"/>
      <c r="D60" s="30" t="s">
        <v>371</v>
      </c>
      <c r="E60" s="127" t="s">
        <v>109</v>
      </c>
      <c r="F60" s="127" t="s">
        <v>109</v>
      </c>
      <c r="G60" s="157" t="s">
        <v>109</v>
      </c>
      <c r="H60" s="121"/>
      <c r="I60" s="127" t="s">
        <v>109</v>
      </c>
      <c r="J60" s="127" t="s">
        <v>109</v>
      </c>
      <c r="K60" s="157" t="s">
        <v>109</v>
      </c>
    </row>
    <row r="61" spans="1:11" ht="12.75">
      <c r="A61" s="1" t="s">
        <v>608</v>
      </c>
      <c r="B61" s="162">
        <v>204</v>
      </c>
      <c r="C61" s="32"/>
      <c r="D61" s="30" t="s">
        <v>402</v>
      </c>
      <c r="E61" s="127">
        <v>93732</v>
      </c>
      <c r="F61" s="127">
        <v>482107</v>
      </c>
      <c r="G61" s="157">
        <v>94.3</v>
      </c>
      <c r="H61" s="121"/>
      <c r="I61" s="127">
        <v>913044</v>
      </c>
      <c r="J61" s="127">
        <v>2275294</v>
      </c>
      <c r="K61" s="157">
        <v>70.2</v>
      </c>
    </row>
    <row r="62" spans="1:11" ht="12.75">
      <c r="A62" s="1" t="s">
        <v>609</v>
      </c>
      <c r="B62" s="162">
        <v>208</v>
      </c>
      <c r="C62" s="32"/>
      <c r="D62" s="30" t="s">
        <v>403</v>
      </c>
      <c r="E62" s="127" t="s">
        <v>109</v>
      </c>
      <c r="F62" s="127">
        <v>23</v>
      </c>
      <c r="G62" s="157">
        <v>-99.9</v>
      </c>
      <c r="H62" s="121"/>
      <c r="I62" s="127">
        <v>345</v>
      </c>
      <c r="J62" s="127">
        <v>10380</v>
      </c>
      <c r="K62" s="157">
        <v>-89.6</v>
      </c>
    </row>
    <row r="63" spans="1:11" ht="12.75">
      <c r="A63" s="1" t="s">
        <v>610</v>
      </c>
      <c r="B63" s="162">
        <v>212</v>
      </c>
      <c r="C63" s="32"/>
      <c r="D63" s="30" t="s">
        <v>404</v>
      </c>
      <c r="E63" s="127">
        <v>164139</v>
      </c>
      <c r="F63" s="127">
        <v>3183674</v>
      </c>
      <c r="G63" s="157">
        <v>-12.3</v>
      </c>
      <c r="H63" s="121"/>
      <c r="I63" s="127">
        <v>886056</v>
      </c>
      <c r="J63" s="127">
        <v>15875508</v>
      </c>
      <c r="K63" s="157">
        <v>21.7</v>
      </c>
    </row>
    <row r="64" spans="1:11" ht="12.75">
      <c r="A64" s="1" t="s">
        <v>611</v>
      </c>
      <c r="B64" s="162">
        <v>216</v>
      </c>
      <c r="C64" s="32"/>
      <c r="D64" s="30" t="s">
        <v>405</v>
      </c>
      <c r="E64" s="127">
        <v>8501</v>
      </c>
      <c r="F64" s="127">
        <v>201184</v>
      </c>
      <c r="G64" s="272" t="s">
        <v>747</v>
      </c>
      <c r="H64" s="121"/>
      <c r="I64" s="127">
        <v>8538</v>
      </c>
      <c r="J64" s="127">
        <v>202114</v>
      </c>
      <c r="K64" s="157">
        <v>597</v>
      </c>
    </row>
    <row r="65" spans="1:11" ht="12.75">
      <c r="A65" s="1" t="s">
        <v>612</v>
      </c>
      <c r="B65" s="162">
        <v>220</v>
      </c>
      <c r="C65" s="32"/>
      <c r="D65" s="30" t="s">
        <v>504</v>
      </c>
      <c r="E65" s="127">
        <v>1551392</v>
      </c>
      <c r="F65" s="127">
        <v>3584842</v>
      </c>
      <c r="G65" s="157">
        <v>92.8</v>
      </c>
      <c r="H65" s="121"/>
      <c r="I65" s="127">
        <v>5173008</v>
      </c>
      <c r="J65" s="127">
        <v>11776065</v>
      </c>
      <c r="K65" s="157">
        <v>92.9</v>
      </c>
    </row>
    <row r="66" spans="1:11" s="17" customFormat="1" ht="12.75">
      <c r="A66" s="1" t="s">
        <v>613</v>
      </c>
      <c r="B66" s="162">
        <v>224</v>
      </c>
      <c r="C66" s="32"/>
      <c r="D66" s="30" t="s">
        <v>406</v>
      </c>
      <c r="E66" s="127" t="s">
        <v>109</v>
      </c>
      <c r="F66" s="127" t="s">
        <v>109</v>
      </c>
      <c r="G66" s="157">
        <v>-100</v>
      </c>
      <c r="H66" s="121"/>
      <c r="I66" s="127">
        <v>2</v>
      </c>
      <c r="J66" s="127">
        <v>93</v>
      </c>
      <c r="K66" s="157">
        <v>-98.9</v>
      </c>
    </row>
    <row r="67" spans="1:11" ht="12.75">
      <c r="A67" s="1" t="s">
        <v>614</v>
      </c>
      <c r="B67" s="162">
        <v>228</v>
      </c>
      <c r="C67" s="32"/>
      <c r="D67" s="30" t="s">
        <v>407</v>
      </c>
      <c r="E67" s="127" t="s">
        <v>109</v>
      </c>
      <c r="F67" s="127" t="s">
        <v>109</v>
      </c>
      <c r="G67" s="157" t="s">
        <v>109</v>
      </c>
      <c r="H67" s="121"/>
      <c r="I67" s="127" t="s">
        <v>109</v>
      </c>
      <c r="J67" s="127" t="s">
        <v>109</v>
      </c>
      <c r="K67" s="157" t="s">
        <v>109</v>
      </c>
    </row>
    <row r="68" spans="1:11" ht="12.75">
      <c r="A68" s="1" t="s">
        <v>615</v>
      </c>
      <c r="B68" s="162">
        <v>232</v>
      </c>
      <c r="C68" s="32"/>
      <c r="D68" s="30" t="s">
        <v>408</v>
      </c>
      <c r="E68" s="127">
        <v>9</v>
      </c>
      <c r="F68" s="127">
        <v>157</v>
      </c>
      <c r="G68" s="272" t="s">
        <v>747</v>
      </c>
      <c r="H68" s="121"/>
      <c r="I68" s="127">
        <v>10</v>
      </c>
      <c r="J68" s="127">
        <v>222</v>
      </c>
      <c r="K68" s="157">
        <v>-99.4</v>
      </c>
    </row>
    <row r="69" spans="1:11" ht="12.75">
      <c r="A69" s="1" t="s">
        <v>616</v>
      </c>
      <c r="B69" s="162">
        <v>236</v>
      </c>
      <c r="C69" s="32"/>
      <c r="D69" s="30" t="s">
        <v>409</v>
      </c>
      <c r="E69" s="127">
        <v>11010</v>
      </c>
      <c r="F69" s="127">
        <v>28112</v>
      </c>
      <c r="G69" s="157">
        <v>-1.5</v>
      </c>
      <c r="H69" s="121"/>
      <c r="I69" s="127">
        <v>38930</v>
      </c>
      <c r="J69" s="127">
        <v>95720</v>
      </c>
      <c r="K69" s="157">
        <v>-40.5</v>
      </c>
    </row>
    <row r="70" spans="1:11" ht="12.75">
      <c r="A70" s="1" t="s">
        <v>617</v>
      </c>
      <c r="B70" s="162">
        <v>240</v>
      </c>
      <c r="C70" s="32"/>
      <c r="D70" s="30" t="s">
        <v>410</v>
      </c>
      <c r="E70" s="127" t="s">
        <v>109</v>
      </c>
      <c r="F70" s="127" t="s">
        <v>109</v>
      </c>
      <c r="G70" s="157" t="s">
        <v>109</v>
      </c>
      <c r="H70" s="121"/>
      <c r="I70" s="127" t="s">
        <v>109</v>
      </c>
      <c r="J70" s="127" t="s">
        <v>109</v>
      </c>
      <c r="K70" s="157" t="s">
        <v>109</v>
      </c>
    </row>
    <row r="71" spans="1:11" ht="12.75">
      <c r="A71" s="1" t="s">
        <v>618</v>
      </c>
      <c r="B71" s="162">
        <v>244</v>
      </c>
      <c r="C71" s="32"/>
      <c r="D71" s="30" t="s">
        <v>411</v>
      </c>
      <c r="E71" s="127" t="s">
        <v>109</v>
      </c>
      <c r="F71" s="127" t="s">
        <v>109</v>
      </c>
      <c r="G71" s="157" t="s">
        <v>109</v>
      </c>
      <c r="H71" s="121"/>
      <c r="I71" s="127" t="s">
        <v>109</v>
      </c>
      <c r="J71" s="127" t="s">
        <v>109</v>
      </c>
      <c r="K71" s="157" t="s">
        <v>109</v>
      </c>
    </row>
    <row r="72" spans="1:11" ht="12.75">
      <c r="A72" s="1" t="s">
        <v>619</v>
      </c>
      <c r="B72" s="162">
        <v>247</v>
      </c>
      <c r="C72" s="32"/>
      <c r="D72" s="30" t="s">
        <v>412</v>
      </c>
      <c r="E72" s="127">
        <v>40</v>
      </c>
      <c r="F72" s="127">
        <v>1729</v>
      </c>
      <c r="G72" s="157">
        <v>76.2</v>
      </c>
      <c r="H72" s="121"/>
      <c r="I72" s="127">
        <v>3496</v>
      </c>
      <c r="J72" s="127">
        <v>7797</v>
      </c>
      <c r="K72" s="157">
        <v>694.8</v>
      </c>
    </row>
    <row r="73" spans="1:11" ht="12.75">
      <c r="A73" s="1"/>
      <c r="B73" s="163"/>
      <c r="C73" s="32"/>
      <c r="D73" s="32"/>
      <c r="E73" s="127"/>
      <c r="F73" s="127"/>
      <c r="G73" s="121"/>
      <c r="H73" s="121"/>
      <c r="I73" s="127"/>
      <c r="J73" s="127"/>
      <c r="K73" s="121"/>
    </row>
    <row r="74" spans="1:11" ht="12.75">
      <c r="A74" s="1"/>
      <c r="B74" s="163"/>
      <c r="C74" s="32"/>
      <c r="D74" s="32"/>
      <c r="E74" s="127"/>
      <c r="F74" s="127"/>
      <c r="G74" s="121"/>
      <c r="H74" s="121"/>
      <c r="I74" s="127"/>
      <c r="J74" s="127"/>
      <c r="K74" s="121"/>
    </row>
    <row r="75" spans="1:15" ht="14.25">
      <c r="A75" s="582" t="s">
        <v>750</v>
      </c>
      <c r="B75" s="582"/>
      <c r="C75" s="582"/>
      <c r="D75" s="582"/>
      <c r="E75" s="582"/>
      <c r="F75" s="582"/>
      <c r="G75" s="582"/>
      <c r="H75" s="582"/>
      <c r="I75" s="582"/>
      <c r="J75" s="582"/>
      <c r="K75" s="582"/>
      <c r="L75" s="545"/>
      <c r="M75" s="130"/>
      <c r="N75" s="130"/>
      <c r="O75" s="130"/>
    </row>
    <row r="76" spans="2:11" ht="12.75">
      <c r="B76" s="159"/>
      <c r="D76" s="1"/>
      <c r="E76" s="4"/>
      <c r="F76" s="2"/>
      <c r="I76" s="12"/>
      <c r="J76" s="6"/>
      <c r="K76" s="34"/>
    </row>
    <row r="77" spans="1:12" ht="17.25" customHeight="1">
      <c r="A77" s="577" t="s">
        <v>1166</v>
      </c>
      <c r="B77" s="557"/>
      <c r="C77" s="578" t="s">
        <v>769</v>
      </c>
      <c r="D77" s="448"/>
      <c r="E77" s="561" t="s">
        <v>1190</v>
      </c>
      <c r="F77" s="549"/>
      <c r="G77" s="549"/>
      <c r="H77" s="563"/>
      <c r="I77" s="500" t="s">
        <v>1214</v>
      </c>
      <c r="J77" s="549"/>
      <c r="K77" s="549"/>
      <c r="L77" s="550"/>
    </row>
    <row r="78" spans="1:12" ht="16.5" customHeight="1">
      <c r="A78" s="541"/>
      <c r="B78" s="558"/>
      <c r="C78" s="554"/>
      <c r="D78" s="492"/>
      <c r="E78" s="84" t="s">
        <v>485</v>
      </c>
      <c r="F78" s="546" t="s">
        <v>486</v>
      </c>
      <c r="G78" s="547"/>
      <c r="H78" s="548"/>
      <c r="I78" s="153" t="s">
        <v>485</v>
      </c>
      <c r="J78" s="543" t="s">
        <v>486</v>
      </c>
      <c r="K78" s="544"/>
      <c r="L78" s="545"/>
    </row>
    <row r="79" spans="1:12" ht="12.75" customHeight="1">
      <c r="A79" s="541"/>
      <c r="B79" s="558"/>
      <c r="C79" s="554"/>
      <c r="D79" s="492"/>
      <c r="E79" s="572" t="s">
        <v>114</v>
      </c>
      <c r="F79" s="538" t="s">
        <v>110</v>
      </c>
      <c r="G79" s="553" t="s">
        <v>1215</v>
      </c>
      <c r="H79" s="571"/>
      <c r="I79" s="538" t="s">
        <v>114</v>
      </c>
      <c r="J79" s="538" t="s">
        <v>110</v>
      </c>
      <c r="K79" s="581" t="s">
        <v>1251</v>
      </c>
      <c r="L79" s="565"/>
    </row>
    <row r="80" spans="1:12" ht="12.75" customHeight="1">
      <c r="A80" s="541"/>
      <c r="B80" s="558"/>
      <c r="C80" s="554"/>
      <c r="D80" s="492"/>
      <c r="E80" s="573"/>
      <c r="F80" s="539"/>
      <c r="G80" s="554"/>
      <c r="H80" s="464"/>
      <c r="I80" s="539"/>
      <c r="J80" s="539"/>
      <c r="K80" s="554"/>
      <c r="L80" s="567"/>
    </row>
    <row r="81" spans="1:12" ht="12.75" customHeight="1">
      <c r="A81" s="541"/>
      <c r="B81" s="558"/>
      <c r="C81" s="554"/>
      <c r="D81" s="492"/>
      <c r="E81" s="573"/>
      <c r="F81" s="539"/>
      <c r="G81" s="554"/>
      <c r="H81" s="464"/>
      <c r="I81" s="539"/>
      <c r="J81" s="539"/>
      <c r="K81" s="554"/>
      <c r="L81" s="567"/>
    </row>
    <row r="82" spans="1:12" ht="27" customHeight="1">
      <c r="A82" s="542"/>
      <c r="B82" s="559"/>
      <c r="C82" s="555"/>
      <c r="D82" s="493"/>
      <c r="E82" s="574"/>
      <c r="F82" s="540"/>
      <c r="G82" s="555"/>
      <c r="H82" s="467"/>
      <c r="I82" s="540"/>
      <c r="J82" s="540"/>
      <c r="K82" s="555"/>
      <c r="L82" s="569"/>
    </row>
    <row r="83" spans="1:11" ht="11.25" customHeight="1">
      <c r="A83" s="1"/>
      <c r="B83" s="162"/>
      <c r="C83" s="32"/>
      <c r="D83" s="30"/>
      <c r="E83" s="127"/>
      <c r="F83" s="127"/>
      <c r="G83" s="121"/>
      <c r="H83" s="121"/>
      <c r="I83" s="127"/>
      <c r="J83" s="127"/>
      <c r="K83" s="121"/>
    </row>
    <row r="84" spans="2:4" ht="12.75">
      <c r="B84" s="162"/>
      <c r="C84" s="39" t="s">
        <v>875</v>
      </c>
      <c r="D84" s="43"/>
    </row>
    <row r="85" spans="1:11" ht="11.25" customHeight="1">
      <c r="A85" s="1"/>
      <c r="B85" s="162"/>
      <c r="C85" s="32"/>
      <c r="D85" s="30"/>
      <c r="E85" s="127"/>
      <c r="F85" s="127"/>
      <c r="G85" s="121"/>
      <c r="H85" s="121"/>
      <c r="I85" s="127"/>
      <c r="J85" s="127"/>
      <c r="K85" s="121"/>
    </row>
    <row r="86" spans="1:11" ht="12.75">
      <c r="A86" s="1" t="s">
        <v>620</v>
      </c>
      <c r="B86" s="162">
        <v>248</v>
      </c>
      <c r="C86" s="32"/>
      <c r="D86" s="30" t="s">
        <v>413</v>
      </c>
      <c r="E86" s="127">
        <v>24</v>
      </c>
      <c r="F86" s="127">
        <v>399</v>
      </c>
      <c r="G86" s="157">
        <v>-85.8</v>
      </c>
      <c r="H86" s="121"/>
      <c r="I86" s="127">
        <v>5326</v>
      </c>
      <c r="J86" s="127">
        <v>82892</v>
      </c>
      <c r="K86" s="157">
        <v>180.2</v>
      </c>
    </row>
    <row r="87" spans="1:11" ht="12.75">
      <c r="A87" s="1" t="s">
        <v>621</v>
      </c>
      <c r="B87" s="162">
        <v>252</v>
      </c>
      <c r="C87" s="32"/>
      <c r="D87" s="30" t="s">
        <v>414</v>
      </c>
      <c r="E87" s="127" t="s">
        <v>109</v>
      </c>
      <c r="F87" s="127" t="s">
        <v>109</v>
      </c>
      <c r="G87" s="157" t="s">
        <v>109</v>
      </c>
      <c r="H87" s="121"/>
      <c r="I87" s="127" t="s">
        <v>109</v>
      </c>
      <c r="J87" s="127" t="s">
        <v>109</v>
      </c>
      <c r="K87" s="157" t="s">
        <v>109</v>
      </c>
    </row>
    <row r="88" spans="1:11" ht="12.75">
      <c r="A88" s="1" t="s">
        <v>622</v>
      </c>
      <c r="B88" s="162">
        <v>257</v>
      </c>
      <c r="C88" s="32"/>
      <c r="D88" s="30" t="s">
        <v>415</v>
      </c>
      <c r="E88" s="127" t="s">
        <v>109</v>
      </c>
      <c r="F88" s="127" t="s">
        <v>109</v>
      </c>
      <c r="G88" s="157" t="s">
        <v>109</v>
      </c>
      <c r="H88" s="121"/>
      <c r="I88" s="127" t="s">
        <v>109</v>
      </c>
      <c r="J88" s="127" t="s">
        <v>109</v>
      </c>
      <c r="K88" s="157" t="s">
        <v>109</v>
      </c>
    </row>
    <row r="89" spans="1:11" ht="12.75">
      <c r="A89" s="1" t="s">
        <v>623</v>
      </c>
      <c r="B89" s="162">
        <v>260</v>
      </c>
      <c r="C89" s="32"/>
      <c r="D89" s="30" t="s">
        <v>416</v>
      </c>
      <c r="E89" s="127">
        <v>1</v>
      </c>
      <c r="F89" s="127">
        <v>242</v>
      </c>
      <c r="G89" s="272" t="s">
        <v>747</v>
      </c>
      <c r="H89" s="121"/>
      <c r="I89" s="127">
        <v>1</v>
      </c>
      <c r="J89" s="127">
        <v>242</v>
      </c>
      <c r="K89" s="272" t="s">
        <v>747</v>
      </c>
    </row>
    <row r="90" spans="1:11" ht="12.75">
      <c r="A90" s="1" t="s">
        <v>624</v>
      </c>
      <c r="B90" s="162">
        <v>264</v>
      </c>
      <c r="C90" s="32"/>
      <c r="D90" s="30" t="s">
        <v>417</v>
      </c>
      <c r="E90" s="127">
        <v>31576</v>
      </c>
      <c r="F90" s="127">
        <v>85068</v>
      </c>
      <c r="G90" s="272" t="s">
        <v>747</v>
      </c>
      <c r="H90" s="121"/>
      <c r="I90" s="127">
        <v>31657</v>
      </c>
      <c r="J90" s="127">
        <v>92498</v>
      </c>
      <c r="K90" s="157" t="s">
        <v>747</v>
      </c>
    </row>
    <row r="91" spans="1:11" ht="12.75">
      <c r="A91" s="1" t="s">
        <v>625</v>
      </c>
      <c r="B91" s="162">
        <v>268</v>
      </c>
      <c r="C91" s="32"/>
      <c r="D91" s="30" t="s">
        <v>418</v>
      </c>
      <c r="E91" s="127">
        <v>48</v>
      </c>
      <c r="F91" s="127">
        <v>1199</v>
      </c>
      <c r="G91" s="272" t="s">
        <v>747</v>
      </c>
      <c r="H91" s="121"/>
      <c r="I91" s="127">
        <v>566</v>
      </c>
      <c r="J91" s="127">
        <v>7611</v>
      </c>
      <c r="K91" s="272" t="s">
        <v>747</v>
      </c>
    </row>
    <row r="92" spans="1:11" ht="12.75">
      <c r="A92" s="1" t="s">
        <v>626</v>
      </c>
      <c r="B92" s="162">
        <v>272</v>
      </c>
      <c r="C92" s="32"/>
      <c r="D92" s="30" t="s">
        <v>932</v>
      </c>
      <c r="E92" s="127">
        <v>302681</v>
      </c>
      <c r="F92" s="127">
        <v>718754</v>
      </c>
      <c r="G92" s="157">
        <v>844.4</v>
      </c>
      <c r="H92" s="121"/>
      <c r="I92" s="127">
        <v>410061</v>
      </c>
      <c r="J92" s="127">
        <v>956748</v>
      </c>
      <c r="K92" s="157">
        <v>139.9</v>
      </c>
    </row>
    <row r="93" spans="1:11" ht="12.75">
      <c r="A93" s="1" t="s">
        <v>627</v>
      </c>
      <c r="B93" s="162">
        <v>276</v>
      </c>
      <c r="C93" s="32"/>
      <c r="D93" s="30" t="s">
        <v>419</v>
      </c>
      <c r="E93" s="127">
        <v>16906</v>
      </c>
      <c r="F93" s="127">
        <v>41962</v>
      </c>
      <c r="G93" s="157" t="s">
        <v>747</v>
      </c>
      <c r="H93" s="121"/>
      <c r="I93" s="127">
        <v>17537</v>
      </c>
      <c r="J93" s="127">
        <v>52951</v>
      </c>
      <c r="K93" s="157">
        <v>932</v>
      </c>
    </row>
    <row r="94" spans="1:11" ht="12.75">
      <c r="A94" s="1" t="s">
        <v>628</v>
      </c>
      <c r="B94" s="162">
        <v>280</v>
      </c>
      <c r="C94" s="32"/>
      <c r="D94" s="30" t="s">
        <v>420</v>
      </c>
      <c r="E94" s="127" t="s">
        <v>109</v>
      </c>
      <c r="F94" s="127" t="s">
        <v>109</v>
      </c>
      <c r="G94" s="157">
        <v>-100</v>
      </c>
      <c r="H94" s="121"/>
      <c r="I94" s="127">
        <v>45</v>
      </c>
      <c r="J94" s="127">
        <v>2334</v>
      </c>
      <c r="K94" s="157">
        <v>26.8</v>
      </c>
    </row>
    <row r="95" spans="1:11" ht="12.75">
      <c r="A95" s="1" t="s">
        <v>629</v>
      </c>
      <c r="B95" s="162">
        <v>284</v>
      </c>
      <c r="C95" s="32"/>
      <c r="D95" s="30" t="s">
        <v>421</v>
      </c>
      <c r="E95" s="127" t="s">
        <v>109</v>
      </c>
      <c r="F95" s="127" t="s">
        <v>109</v>
      </c>
      <c r="G95" s="157" t="s">
        <v>109</v>
      </c>
      <c r="H95" s="121"/>
      <c r="I95" s="127" t="s">
        <v>109</v>
      </c>
      <c r="J95" s="127" t="s">
        <v>109</v>
      </c>
      <c r="K95" s="157" t="s">
        <v>109</v>
      </c>
    </row>
    <row r="96" spans="1:11" ht="12.75">
      <c r="A96" s="1" t="s">
        <v>630</v>
      </c>
      <c r="B96" s="162">
        <v>288</v>
      </c>
      <c r="C96" s="32"/>
      <c r="D96" s="30" t="s">
        <v>422</v>
      </c>
      <c r="E96" s="127">
        <v>20162</v>
      </c>
      <c r="F96" s="127">
        <v>45413</v>
      </c>
      <c r="G96" s="157" t="s">
        <v>747</v>
      </c>
      <c r="H96" s="121"/>
      <c r="I96" s="127">
        <v>148031</v>
      </c>
      <c r="J96" s="127">
        <v>275047</v>
      </c>
      <c r="K96" s="157">
        <v>535</v>
      </c>
    </row>
    <row r="97" spans="1:11" ht="12.75">
      <c r="A97" s="1" t="s">
        <v>631</v>
      </c>
      <c r="B97" s="162">
        <v>302</v>
      </c>
      <c r="C97" s="32"/>
      <c r="D97" s="30" t="s">
        <v>423</v>
      </c>
      <c r="E97" s="127">
        <v>1</v>
      </c>
      <c r="F97" s="127">
        <v>792</v>
      </c>
      <c r="G97" s="272" t="s">
        <v>747</v>
      </c>
      <c r="H97" s="121"/>
      <c r="I97" s="127">
        <v>973</v>
      </c>
      <c r="J97" s="127">
        <v>1657</v>
      </c>
      <c r="K97" s="157">
        <v>-83.2</v>
      </c>
    </row>
    <row r="98" spans="1:11" ht="12.75">
      <c r="A98" s="1" t="s">
        <v>632</v>
      </c>
      <c r="B98" s="162">
        <v>306</v>
      </c>
      <c r="C98" s="32"/>
      <c r="D98" s="30" t="s">
        <v>424</v>
      </c>
      <c r="E98" s="127" t="s">
        <v>109</v>
      </c>
      <c r="F98" s="127" t="s">
        <v>109</v>
      </c>
      <c r="G98" s="157" t="s">
        <v>109</v>
      </c>
      <c r="H98" s="121"/>
      <c r="I98" s="127" t="s">
        <v>109</v>
      </c>
      <c r="J98" s="127" t="s">
        <v>109</v>
      </c>
      <c r="K98" s="157" t="s">
        <v>109</v>
      </c>
    </row>
    <row r="99" spans="1:11" ht="12.75">
      <c r="A99" s="1" t="s">
        <v>633</v>
      </c>
      <c r="B99" s="162">
        <v>310</v>
      </c>
      <c r="C99" s="32"/>
      <c r="D99" s="30" t="s">
        <v>503</v>
      </c>
      <c r="E99" s="127" t="s">
        <v>109</v>
      </c>
      <c r="F99" s="127" t="s">
        <v>109</v>
      </c>
      <c r="G99" s="157" t="s">
        <v>109</v>
      </c>
      <c r="H99" s="121"/>
      <c r="I99" s="127" t="s">
        <v>109</v>
      </c>
      <c r="J99" s="127" t="s">
        <v>109</v>
      </c>
      <c r="K99" s="157" t="s">
        <v>109</v>
      </c>
    </row>
    <row r="100" spans="1:11" ht="12.75">
      <c r="A100" s="1" t="s">
        <v>634</v>
      </c>
      <c r="B100" s="162">
        <v>311</v>
      </c>
      <c r="C100" s="32"/>
      <c r="D100" s="30" t="s">
        <v>933</v>
      </c>
      <c r="E100" s="127" t="s">
        <v>109</v>
      </c>
      <c r="F100" s="127" t="s">
        <v>109</v>
      </c>
      <c r="G100" s="157" t="s">
        <v>109</v>
      </c>
      <c r="H100" s="121"/>
      <c r="I100" s="127" t="s">
        <v>109</v>
      </c>
      <c r="J100" s="127" t="s">
        <v>109</v>
      </c>
      <c r="K100" s="157" t="s">
        <v>109</v>
      </c>
    </row>
    <row r="101" spans="1:11" ht="12.75">
      <c r="A101" s="1" t="s">
        <v>635</v>
      </c>
      <c r="B101" s="162">
        <v>314</v>
      </c>
      <c r="C101" s="32"/>
      <c r="D101" s="30" t="s">
        <v>425</v>
      </c>
      <c r="E101" s="127" t="s">
        <v>109</v>
      </c>
      <c r="F101" s="127" t="s">
        <v>109</v>
      </c>
      <c r="G101" s="157" t="s">
        <v>109</v>
      </c>
      <c r="H101" s="121"/>
      <c r="I101" s="127" t="s">
        <v>109</v>
      </c>
      <c r="J101" s="127" t="s">
        <v>109</v>
      </c>
      <c r="K101" s="157" t="s">
        <v>109</v>
      </c>
    </row>
    <row r="102" spans="1:11" ht="12.75">
      <c r="A102" s="1" t="s">
        <v>636</v>
      </c>
      <c r="B102" s="162">
        <v>318</v>
      </c>
      <c r="C102" s="32"/>
      <c r="D102" s="30" t="s">
        <v>426</v>
      </c>
      <c r="E102" s="127" t="s">
        <v>109</v>
      </c>
      <c r="F102" s="127" t="s">
        <v>109</v>
      </c>
      <c r="G102" s="157" t="s">
        <v>109</v>
      </c>
      <c r="H102" s="121"/>
      <c r="I102" s="127" t="s">
        <v>109</v>
      </c>
      <c r="J102" s="127" t="s">
        <v>109</v>
      </c>
      <c r="K102" s="157">
        <v>-100</v>
      </c>
    </row>
    <row r="103" spans="1:11" ht="12.75">
      <c r="A103" s="1" t="s">
        <v>637</v>
      </c>
      <c r="B103" s="162">
        <v>322</v>
      </c>
      <c r="C103" s="32"/>
      <c r="D103" s="30" t="s">
        <v>427</v>
      </c>
      <c r="E103" s="127" t="s">
        <v>109</v>
      </c>
      <c r="F103" s="127" t="s">
        <v>109</v>
      </c>
      <c r="G103" s="157" t="s">
        <v>109</v>
      </c>
      <c r="H103" s="121"/>
      <c r="I103" s="127" t="s">
        <v>109</v>
      </c>
      <c r="J103" s="127" t="s">
        <v>109</v>
      </c>
      <c r="K103" s="157" t="s">
        <v>109</v>
      </c>
    </row>
    <row r="104" spans="1:11" ht="12.75">
      <c r="A104" s="1" t="s">
        <v>638</v>
      </c>
      <c r="B104" s="162">
        <v>324</v>
      </c>
      <c r="C104" s="32"/>
      <c r="D104" s="30" t="s">
        <v>428</v>
      </c>
      <c r="E104" s="127" t="s">
        <v>109</v>
      </c>
      <c r="F104" s="127" t="s">
        <v>109</v>
      </c>
      <c r="G104" s="157" t="s">
        <v>109</v>
      </c>
      <c r="H104" s="121"/>
      <c r="I104" s="127" t="s">
        <v>109</v>
      </c>
      <c r="J104" s="127" t="s">
        <v>109</v>
      </c>
      <c r="K104" s="157" t="s">
        <v>109</v>
      </c>
    </row>
    <row r="105" spans="1:11" ht="12.75">
      <c r="A105" s="1" t="s">
        <v>639</v>
      </c>
      <c r="B105" s="162">
        <v>328</v>
      </c>
      <c r="C105" s="32"/>
      <c r="D105" s="30" t="s">
        <v>429</v>
      </c>
      <c r="E105" s="127" t="s">
        <v>109</v>
      </c>
      <c r="F105" s="127" t="s">
        <v>109</v>
      </c>
      <c r="G105" s="157" t="s">
        <v>109</v>
      </c>
      <c r="H105" s="121"/>
      <c r="I105" s="127" t="s">
        <v>109</v>
      </c>
      <c r="J105" s="127" t="s">
        <v>109</v>
      </c>
      <c r="K105" s="157" t="s">
        <v>109</v>
      </c>
    </row>
    <row r="106" spans="1:11" ht="12.75">
      <c r="A106" s="1" t="s">
        <v>640</v>
      </c>
      <c r="B106" s="162">
        <v>329</v>
      </c>
      <c r="C106" s="32"/>
      <c r="D106" s="30" t="s">
        <v>430</v>
      </c>
      <c r="E106" s="127" t="s">
        <v>109</v>
      </c>
      <c r="F106" s="127" t="s">
        <v>109</v>
      </c>
      <c r="G106" s="157" t="s">
        <v>109</v>
      </c>
      <c r="H106" s="121"/>
      <c r="I106" s="127" t="s">
        <v>109</v>
      </c>
      <c r="J106" s="127" t="s">
        <v>109</v>
      </c>
      <c r="K106" s="157" t="s">
        <v>109</v>
      </c>
    </row>
    <row r="107" spans="1:11" ht="12.75">
      <c r="A107" s="1" t="s">
        <v>641</v>
      </c>
      <c r="B107" s="162">
        <v>330</v>
      </c>
      <c r="C107" s="32"/>
      <c r="D107" s="30" t="s">
        <v>431</v>
      </c>
      <c r="E107" s="127" t="s">
        <v>109</v>
      </c>
      <c r="F107" s="127">
        <v>920</v>
      </c>
      <c r="G107" s="272" t="s">
        <v>747</v>
      </c>
      <c r="H107" s="121"/>
      <c r="I107" s="127">
        <v>60</v>
      </c>
      <c r="J107" s="127">
        <v>2212</v>
      </c>
      <c r="K107" s="157">
        <v>-58.2</v>
      </c>
    </row>
    <row r="108" spans="1:11" ht="12.75">
      <c r="A108" s="1" t="s">
        <v>642</v>
      </c>
      <c r="B108" s="162">
        <v>334</v>
      </c>
      <c r="C108" s="32"/>
      <c r="D108" s="30" t="s">
        <v>894</v>
      </c>
      <c r="E108" s="127">
        <v>6</v>
      </c>
      <c r="F108" s="127">
        <v>3042</v>
      </c>
      <c r="G108" s="157" t="s">
        <v>747</v>
      </c>
      <c r="H108" s="121"/>
      <c r="I108" s="127">
        <v>40360</v>
      </c>
      <c r="J108" s="127">
        <v>39533</v>
      </c>
      <c r="K108" s="157" t="s">
        <v>747</v>
      </c>
    </row>
    <row r="109" spans="1:11" ht="12.75">
      <c r="A109" s="1" t="s">
        <v>643</v>
      </c>
      <c r="B109" s="162">
        <v>336</v>
      </c>
      <c r="C109" s="32"/>
      <c r="D109" s="30" t="s">
        <v>432</v>
      </c>
      <c r="E109" s="127" t="s">
        <v>109</v>
      </c>
      <c r="F109" s="127" t="s">
        <v>109</v>
      </c>
      <c r="G109" s="157" t="s">
        <v>109</v>
      </c>
      <c r="H109" s="121"/>
      <c r="I109" s="127" t="s">
        <v>109</v>
      </c>
      <c r="J109" s="127" t="s">
        <v>109</v>
      </c>
      <c r="K109" s="157" t="s">
        <v>109</v>
      </c>
    </row>
    <row r="110" spans="1:11" ht="12.75">
      <c r="A110" s="1" t="s">
        <v>644</v>
      </c>
      <c r="B110" s="162">
        <v>338</v>
      </c>
      <c r="C110" s="32"/>
      <c r="D110" s="30" t="s">
        <v>433</v>
      </c>
      <c r="E110" s="127" t="s">
        <v>109</v>
      </c>
      <c r="F110" s="127" t="s">
        <v>109</v>
      </c>
      <c r="G110" s="157" t="s">
        <v>109</v>
      </c>
      <c r="H110" s="121"/>
      <c r="I110" s="127" t="s">
        <v>109</v>
      </c>
      <c r="J110" s="127" t="s">
        <v>109</v>
      </c>
      <c r="K110" s="157" t="s">
        <v>109</v>
      </c>
    </row>
    <row r="111" spans="1:11" ht="12.75">
      <c r="A111" s="1" t="s">
        <v>645</v>
      </c>
      <c r="B111" s="162">
        <v>342</v>
      </c>
      <c r="C111" s="32"/>
      <c r="D111" s="30" t="s">
        <v>434</v>
      </c>
      <c r="E111" s="127" t="s">
        <v>109</v>
      </c>
      <c r="F111" s="127" t="s">
        <v>109</v>
      </c>
      <c r="G111" s="157" t="s">
        <v>109</v>
      </c>
      <c r="H111" s="121"/>
      <c r="I111" s="127" t="s">
        <v>109</v>
      </c>
      <c r="J111" s="127" t="s">
        <v>109</v>
      </c>
      <c r="K111" s="157" t="s">
        <v>109</v>
      </c>
    </row>
    <row r="112" spans="1:11" ht="12.75">
      <c r="A112" s="1" t="s">
        <v>646</v>
      </c>
      <c r="B112" s="162">
        <v>346</v>
      </c>
      <c r="C112" s="32"/>
      <c r="D112" s="30" t="s">
        <v>435</v>
      </c>
      <c r="E112" s="127">
        <v>142</v>
      </c>
      <c r="F112" s="127">
        <v>1567</v>
      </c>
      <c r="G112" s="157">
        <v>-65.5</v>
      </c>
      <c r="H112" s="121"/>
      <c r="I112" s="127">
        <v>1322</v>
      </c>
      <c r="J112" s="127">
        <v>17428</v>
      </c>
      <c r="K112" s="157">
        <v>-56</v>
      </c>
    </row>
    <row r="113" spans="1:11" ht="12.75">
      <c r="A113" s="1" t="s">
        <v>647</v>
      </c>
      <c r="B113" s="162">
        <v>350</v>
      </c>
      <c r="C113" s="32"/>
      <c r="D113" s="30" t="s">
        <v>436</v>
      </c>
      <c r="E113" s="127">
        <v>204</v>
      </c>
      <c r="F113" s="127">
        <v>594</v>
      </c>
      <c r="G113" s="157">
        <v>30.8</v>
      </c>
      <c r="H113" s="121"/>
      <c r="I113" s="127">
        <v>1317</v>
      </c>
      <c r="J113" s="127">
        <v>3582</v>
      </c>
      <c r="K113" s="157">
        <v>249.1</v>
      </c>
    </row>
    <row r="114" spans="1:11" ht="12.75">
      <c r="A114" s="1" t="s">
        <v>648</v>
      </c>
      <c r="B114" s="162">
        <v>352</v>
      </c>
      <c r="C114" s="32"/>
      <c r="D114" s="30" t="s">
        <v>437</v>
      </c>
      <c r="E114" s="127">
        <v>13645</v>
      </c>
      <c r="F114" s="127">
        <v>48899</v>
      </c>
      <c r="G114" s="157" t="s">
        <v>747</v>
      </c>
      <c r="H114" s="121"/>
      <c r="I114" s="127">
        <v>38661</v>
      </c>
      <c r="J114" s="127">
        <v>147471</v>
      </c>
      <c r="K114" s="157" t="s">
        <v>747</v>
      </c>
    </row>
    <row r="115" spans="1:11" ht="12.75">
      <c r="A115" s="1" t="s">
        <v>649</v>
      </c>
      <c r="B115" s="162">
        <v>355</v>
      </c>
      <c r="C115" s="32"/>
      <c r="D115" s="30" t="s">
        <v>438</v>
      </c>
      <c r="E115" s="127" t="s">
        <v>109</v>
      </c>
      <c r="F115" s="127" t="s">
        <v>109</v>
      </c>
      <c r="G115" s="157" t="s">
        <v>109</v>
      </c>
      <c r="H115" s="121"/>
      <c r="I115" s="127" t="s">
        <v>109</v>
      </c>
      <c r="J115" s="127" t="s">
        <v>109</v>
      </c>
      <c r="K115" s="157" t="s">
        <v>109</v>
      </c>
    </row>
    <row r="116" spans="1:11" ht="12.75">
      <c r="A116" s="1" t="s">
        <v>650</v>
      </c>
      <c r="B116" s="162">
        <v>357</v>
      </c>
      <c r="C116" s="32"/>
      <c r="D116" s="30" t="s">
        <v>439</v>
      </c>
      <c r="E116" s="127" t="s">
        <v>109</v>
      </c>
      <c r="F116" s="127" t="s">
        <v>109</v>
      </c>
      <c r="G116" s="157" t="s">
        <v>109</v>
      </c>
      <c r="H116" s="121"/>
      <c r="I116" s="127" t="s">
        <v>109</v>
      </c>
      <c r="J116" s="127" t="s">
        <v>109</v>
      </c>
      <c r="K116" s="157" t="s">
        <v>109</v>
      </c>
    </row>
    <row r="117" spans="1:11" ht="12.75">
      <c r="A117" s="1" t="s">
        <v>651</v>
      </c>
      <c r="B117" s="162">
        <v>366</v>
      </c>
      <c r="C117" s="32"/>
      <c r="D117" s="30" t="s">
        <v>440</v>
      </c>
      <c r="E117" s="127">
        <v>99496</v>
      </c>
      <c r="F117" s="127">
        <v>176605</v>
      </c>
      <c r="G117" s="272" t="s">
        <v>747</v>
      </c>
      <c r="H117" s="121"/>
      <c r="I117" s="127">
        <v>496875</v>
      </c>
      <c r="J117" s="127">
        <v>943666</v>
      </c>
      <c r="K117" s="157">
        <v>73.1</v>
      </c>
    </row>
    <row r="118" spans="1:11" ht="12.75">
      <c r="A118" s="1" t="s">
        <v>652</v>
      </c>
      <c r="B118" s="162">
        <v>370</v>
      </c>
      <c r="C118" s="32"/>
      <c r="D118" s="30" t="s">
        <v>441</v>
      </c>
      <c r="E118" s="127">
        <v>311</v>
      </c>
      <c r="F118" s="127">
        <v>11917</v>
      </c>
      <c r="G118" s="157">
        <v>109</v>
      </c>
      <c r="H118" s="121"/>
      <c r="I118" s="127">
        <v>9594</v>
      </c>
      <c r="J118" s="127">
        <v>399024</v>
      </c>
      <c r="K118" s="157" t="s">
        <v>747</v>
      </c>
    </row>
    <row r="119" spans="1:11" ht="12.75">
      <c r="A119" s="1" t="s">
        <v>653</v>
      </c>
      <c r="B119" s="162">
        <v>373</v>
      </c>
      <c r="C119" s="32"/>
      <c r="D119" s="30" t="s">
        <v>442</v>
      </c>
      <c r="E119" s="127">
        <v>192</v>
      </c>
      <c r="F119" s="127">
        <v>12435</v>
      </c>
      <c r="G119" s="157">
        <v>-38</v>
      </c>
      <c r="H119" s="121"/>
      <c r="I119" s="127">
        <v>678</v>
      </c>
      <c r="J119" s="127">
        <v>67567</v>
      </c>
      <c r="K119" s="157">
        <v>-35.2</v>
      </c>
    </row>
    <row r="120" spans="1:11" ht="12.75">
      <c r="A120" s="1" t="s">
        <v>654</v>
      </c>
      <c r="B120" s="162">
        <v>375</v>
      </c>
      <c r="C120" s="32"/>
      <c r="D120" s="30" t="s">
        <v>443</v>
      </c>
      <c r="E120" s="127">
        <v>1</v>
      </c>
      <c r="F120" s="127">
        <v>37</v>
      </c>
      <c r="G120" s="272" t="s">
        <v>747</v>
      </c>
      <c r="H120" s="121"/>
      <c r="I120" s="127">
        <v>1</v>
      </c>
      <c r="J120" s="127">
        <v>37</v>
      </c>
      <c r="K120" s="272" t="s">
        <v>747</v>
      </c>
    </row>
    <row r="121" spans="1:11" ht="12.75">
      <c r="A121" s="1" t="s">
        <v>655</v>
      </c>
      <c r="B121" s="162">
        <v>377</v>
      </c>
      <c r="C121" s="32"/>
      <c r="D121" s="30" t="s">
        <v>444</v>
      </c>
      <c r="E121" s="127" t="s">
        <v>109</v>
      </c>
      <c r="F121" s="127" t="s">
        <v>109</v>
      </c>
      <c r="G121" s="157" t="s">
        <v>109</v>
      </c>
      <c r="H121" s="121"/>
      <c r="I121" s="127" t="s">
        <v>109</v>
      </c>
      <c r="J121" s="127" t="s">
        <v>109</v>
      </c>
      <c r="K121" s="157" t="s">
        <v>109</v>
      </c>
    </row>
    <row r="122" spans="1:11" ht="12.75">
      <c r="A122" s="1" t="s">
        <v>656</v>
      </c>
      <c r="B122" s="162">
        <v>378</v>
      </c>
      <c r="C122" s="32"/>
      <c r="D122" s="30" t="s">
        <v>445</v>
      </c>
      <c r="E122" s="127">
        <v>1</v>
      </c>
      <c r="F122" s="127">
        <v>45</v>
      </c>
      <c r="G122" s="157" t="s">
        <v>109</v>
      </c>
      <c r="H122" s="121"/>
      <c r="I122" s="127">
        <v>1</v>
      </c>
      <c r="J122" s="127">
        <v>45</v>
      </c>
      <c r="K122" s="157">
        <v>-77.5</v>
      </c>
    </row>
    <row r="123" spans="1:11" ht="12.75">
      <c r="A123" s="1" t="s">
        <v>657</v>
      </c>
      <c r="B123" s="162">
        <v>382</v>
      </c>
      <c r="C123" s="32"/>
      <c r="D123" s="30" t="s">
        <v>446</v>
      </c>
      <c r="E123" s="127">
        <v>40</v>
      </c>
      <c r="F123" s="127">
        <v>273</v>
      </c>
      <c r="G123" s="157">
        <v>13.3</v>
      </c>
      <c r="H123" s="121"/>
      <c r="I123" s="127">
        <v>318</v>
      </c>
      <c r="J123" s="127">
        <v>2110</v>
      </c>
      <c r="K123" s="157">
        <v>-38.5</v>
      </c>
    </row>
    <row r="124" spans="1:11" ht="12.75">
      <c r="A124" s="1" t="s">
        <v>658</v>
      </c>
      <c r="B124" s="162">
        <v>386</v>
      </c>
      <c r="C124" s="32"/>
      <c r="D124" s="30" t="s">
        <v>447</v>
      </c>
      <c r="E124" s="127" t="s">
        <v>109</v>
      </c>
      <c r="F124" s="127" t="s">
        <v>109</v>
      </c>
      <c r="G124" s="157">
        <v>-100</v>
      </c>
      <c r="H124" s="121"/>
      <c r="I124" s="127" t="s">
        <v>109</v>
      </c>
      <c r="J124" s="127">
        <v>188</v>
      </c>
      <c r="K124" s="157">
        <v>19.7</v>
      </c>
    </row>
    <row r="125" spans="1:11" ht="12.75">
      <c r="A125" s="1" t="s">
        <v>659</v>
      </c>
      <c r="B125" s="162">
        <v>388</v>
      </c>
      <c r="C125" s="32"/>
      <c r="D125" s="30" t="s">
        <v>502</v>
      </c>
      <c r="E125" s="127">
        <v>1155499</v>
      </c>
      <c r="F125" s="127">
        <v>2057535</v>
      </c>
      <c r="G125" s="157">
        <v>23.3</v>
      </c>
      <c r="H125" s="121"/>
      <c r="I125" s="127">
        <v>5837815</v>
      </c>
      <c r="J125" s="127">
        <v>8561610</v>
      </c>
      <c r="K125" s="157">
        <v>-34.4</v>
      </c>
    </row>
    <row r="126" spans="1:11" ht="12.75">
      <c r="A126" s="1" t="s">
        <v>660</v>
      </c>
      <c r="B126" s="162">
        <v>389</v>
      </c>
      <c r="C126" s="32"/>
      <c r="D126" s="30" t="s">
        <v>448</v>
      </c>
      <c r="E126" s="127">
        <v>25537</v>
      </c>
      <c r="F126" s="127">
        <v>50700</v>
      </c>
      <c r="G126" s="157">
        <v>563.1</v>
      </c>
      <c r="H126" s="121"/>
      <c r="I126" s="127">
        <v>53208</v>
      </c>
      <c r="J126" s="127">
        <v>111393</v>
      </c>
      <c r="K126" s="157">
        <v>380.6</v>
      </c>
    </row>
    <row r="127" spans="1:11" ht="12.75">
      <c r="A127" s="1" t="s">
        <v>661</v>
      </c>
      <c r="B127" s="162">
        <v>391</v>
      </c>
      <c r="C127" s="32"/>
      <c r="D127" s="30" t="s">
        <v>449</v>
      </c>
      <c r="E127" s="127" t="s">
        <v>109</v>
      </c>
      <c r="F127" s="127" t="s">
        <v>109</v>
      </c>
      <c r="G127" s="157">
        <v>-100</v>
      </c>
      <c r="H127" s="121"/>
      <c r="I127" s="127">
        <v>9</v>
      </c>
      <c r="J127" s="127">
        <v>890</v>
      </c>
      <c r="K127" s="157">
        <v>-58.5</v>
      </c>
    </row>
    <row r="128" spans="1:11" ht="12.75">
      <c r="A128" s="1" t="s">
        <v>662</v>
      </c>
      <c r="B128" s="162">
        <v>393</v>
      </c>
      <c r="C128" s="32"/>
      <c r="D128" s="30" t="s">
        <v>450</v>
      </c>
      <c r="E128" s="127" t="s">
        <v>109</v>
      </c>
      <c r="F128" s="127" t="s">
        <v>109</v>
      </c>
      <c r="G128" s="157" t="s">
        <v>109</v>
      </c>
      <c r="H128" s="121"/>
      <c r="I128" s="127" t="s">
        <v>109</v>
      </c>
      <c r="J128" s="127" t="s">
        <v>109</v>
      </c>
      <c r="K128" s="157" t="s">
        <v>109</v>
      </c>
    </row>
    <row r="129" spans="1:11" ht="12.75">
      <c r="A129" s="1" t="s">
        <v>663</v>
      </c>
      <c r="B129" s="162">
        <v>395</v>
      </c>
      <c r="C129" s="32"/>
      <c r="D129" s="30" t="s">
        <v>451</v>
      </c>
      <c r="E129" s="127" t="s">
        <v>109</v>
      </c>
      <c r="F129" s="127" t="s">
        <v>109</v>
      </c>
      <c r="G129" s="157" t="s">
        <v>109</v>
      </c>
      <c r="H129" s="121"/>
      <c r="I129" s="127" t="s">
        <v>109</v>
      </c>
      <c r="J129" s="127" t="s">
        <v>109</v>
      </c>
      <c r="K129" s="157" t="s">
        <v>109</v>
      </c>
    </row>
    <row r="130" spans="1:11" s="17" customFormat="1" ht="24" customHeight="1">
      <c r="A130" s="119" t="s">
        <v>698</v>
      </c>
      <c r="B130" s="161" t="s">
        <v>698</v>
      </c>
      <c r="C130" s="66" t="s">
        <v>210</v>
      </c>
      <c r="D130" s="50"/>
      <c r="E130" s="124">
        <v>12302913</v>
      </c>
      <c r="F130" s="124">
        <v>72651042</v>
      </c>
      <c r="G130" s="154">
        <v>-23</v>
      </c>
      <c r="H130" s="122"/>
      <c r="I130" s="124">
        <v>51635364</v>
      </c>
      <c r="J130" s="124">
        <v>350689122</v>
      </c>
      <c r="K130" s="154">
        <v>-9.1</v>
      </c>
    </row>
    <row r="131" spans="1:11" ht="24" customHeight="1">
      <c r="A131" s="1" t="s">
        <v>664</v>
      </c>
      <c r="B131" s="162">
        <v>400</v>
      </c>
      <c r="C131" s="32"/>
      <c r="D131" s="30" t="s">
        <v>452</v>
      </c>
      <c r="E131" s="127">
        <v>7054273</v>
      </c>
      <c r="F131" s="127">
        <v>57148669</v>
      </c>
      <c r="G131" s="157">
        <v>-20.6</v>
      </c>
      <c r="H131" s="121"/>
      <c r="I131" s="127">
        <v>27602904</v>
      </c>
      <c r="J131" s="127">
        <v>268197934</v>
      </c>
      <c r="K131" s="157">
        <v>-11.6</v>
      </c>
    </row>
    <row r="132" spans="1:11" ht="12.75">
      <c r="A132" s="1" t="s">
        <v>665</v>
      </c>
      <c r="B132" s="162">
        <v>404</v>
      </c>
      <c r="C132" s="32"/>
      <c r="D132" s="30" t="s">
        <v>453</v>
      </c>
      <c r="E132" s="127">
        <v>604446</v>
      </c>
      <c r="F132" s="127">
        <v>3973747</v>
      </c>
      <c r="G132" s="157">
        <v>-18</v>
      </c>
      <c r="H132" s="121"/>
      <c r="I132" s="127">
        <v>1728897</v>
      </c>
      <c r="J132" s="127">
        <v>17490469</v>
      </c>
      <c r="K132" s="157">
        <v>16.9</v>
      </c>
    </row>
    <row r="133" spans="1:11" ht="12.75">
      <c r="A133" s="1" t="s">
        <v>666</v>
      </c>
      <c r="B133" s="162">
        <v>406</v>
      </c>
      <c r="C133" s="32"/>
      <c r="D133" s="30" t="s">
        <v>501</v>
      </c>
      <c r="E133" s="127" t="s">
        <v>109</v>
      </c>
      <c r="F133" s="127" t="s">
        <v>109</v>
      </c>
      <c r="G133" s="157" t="s">
        <v>109</v>
      </c>
      <c r="H133" s="121"/>
      <c r="I133" s="127">
        <v>2</v>
      </c>
      <c r="J133" s="127">
        <v>52</v>
      </c>
      <c r="K133" s="272" t="s">
        <v>747</v>
      </c>
    </row>
    <row r="134" spans="1:11" ht="12.75">
      <c r="A134" s="1" t="s">
        <v>667</v>
      </c>
      <c r="B134" s="162">
        <v>408</v>
      </c>
      <c r="C134" s="32"/>
      <c r="D134" s="30" t="s">
        <v>454</v>
      </c>
      <c r="E134" s="127" t="s">
        <v>109</v>
      </c>
      <c r="F134" s="127" t="s">
        <v>109</v>
      </c>
      <c r="G134" s="157" t="s">
        <v>109</v>
      </c>
      <c r="H134" s="121"/>
      <c r="I134" s="127" t="s">
        <v>109</v>
      </c>
      <c r="J134" s="127" t="s">
        <v>109</v>
      </c>
      <c r="K134" s="157" t="s">
        <v>109</v>
      </c>
    </row>
    <row r="135" spans="1:11" ht="12.75">
      <c r="A135" s="1" t="s">
        <v>668</v>
      </c>
      <c r="B135" s="162">
        <v>412</v>
      </c>
      <c r="C135" s="32"/>
      <c r="D135" s="30" t="s">
        <v>455</v>
      </c>
      <c r="E135" s="127">
        <v>362178</v>
      </c>
      <c r="F135" s="127">
        <v>1703006</v>
      </c>
      <c r="G135" s="157">
        <v>-10.2</v>
      </c>
      <c r="H135" s="121"/>
      <c r="I135" s="127">
        <v>1393790</v>
      </c>
      <c r="J135" s="127">
        <v>8990723</v>
      </c>
      <c r="K135" s="157">
        <v>22.8</v>
      </c>
    </row>
    <row r="136" spans="1:11" s="17" customFormat="1" ht="12.75">
      <c r="A136" s="1" t="s">
        <v>669</v>
      </c>
      <c r="B136" s="162">
        <v>413</v>
      </c>
      <c r="C136" s="32"/>
      <c r="D136" s="30" t="s">
        <v>456</v>
      </c>
      <c r="E136" s="127" t="s">
        <v>109</v>
      </c>
      <c r="F136" s="127" t="s">
        <v>109</v>
      </c>
      <c r="G136" s="157" t="s">
        <v>109</v>
      </c>
      <c r="H136" s="121"/>
      <c r="I136" s="127" t="s">
        <v>109</v>
      </c>
      <c r="J136" s="127" t="s">
        <v>109</v>
      </c>
      <c r="K136" s="157" t="s">
        <v>109</v>
      </c>
    </row>
    <row r="137" spans="1:11" ht="12.75">
      <c r="A137" s="1" t="s">
        <v>670</v>
      </c>
      <c r="B137" s="162">
        <v>416</v>
      </c>
      <c r="C137" s="32"/>
      <c r="D137" s="30" t="s">
        <v>457</v>
      </c>
      <c r="E137" s="127">
        <v>16</v>
      </c>
      <c r="F137" s="127">
        <v>498</v>
      </c>
      <c r="G137" s="157">
        <v>64.4</v>
      </c>
      <c r="H137" s="121"/>
      <c r="I137" s="127">
        <v>324</v>
      </c>
      <c r="J137" s="127">
        <v>3039</v>
      </c>
      <c r="K137" s="157">
        <v>-77</v>
      </c>
    </row>
    <row r="138" spans="1:11" ht="12.75">
      <c r="A138" s="1" t="s">
        <v>671</v>
      </c>
      <c r="B138" s="162">
        <v>421</v>
      </c>
      <c r="C138" s="32"/>
      <c r="D138" s="30" t="s">
        <v>458</v>
      </c>
      <c r="E138" s="127" t="s">
        <v>109</v>
      </c>
      <c r="F138" s="127">
        <v>3</v>
      </c>
      <c r="G138" s="272" t="s">
        <v>747</v>
      </c>
      <c r="H138" s="121"/>
      <c r="I138" s="127" t="s">
        <v>109</v>
      </c>
      <c r="J138" s="127">
        <v>3</v>
      </c>
      <c r="K138" s="272" t="s">
        <v>747</v>
      </c>
    </row>
    <row r="139" spans="1:11" ht="12.75">
      <c r="A139" s="1" t="s">
        <v>672</v>
      </c>
      <c r="B139" s="162">
        <v>424</v>
      </c>
      <c r="C139" s="32"/>
      <c r="D139" s="30" t="s">
        <v>459</v>
      </c>
      <c r="E139" s="127">
        <v>92</v>
      </c>
      <c r="F139" s="127">
        <v>4561</v>
      </c>
      <c r="G139" s="157">
        <v>84.8</v>
      </c>
      <c r="H139" s="121"/>
      <c r="I139" s="127">
        <v>4713</v>
      </c>
      <c r="J139" s="127">
        <v>63765</v>
      </c>
      <c r="K139" s="157">
        <v>165.1</v>
      </c>
    </row>
    <row r="140" spans="1:11" ht="12.75">
      <c r="A140" s="1" t="s">
        <v>673</v>
      </c>
      <c r="B140" s="162">
        <v>428</v>
      </c>
      <c r="C140" s="32"/>
      <c r="D140" s="30" t="s">
        <v>460</v>
      </c>
      <c r="E140" s="127">
        <v>39</v>
      </c>
      <c r="F140" s="127">
        <v>2378</v>
      </c>
      <c r="G140" s="157">
        <v>50.1</v>
      </c>
      <c r="H140" s="121"/>
      <c r="I140" s="127">
        <v>156</v>
      </c>
      <c r="J140" s="127">
        <v>13253</v>
      </c>
      <c r="K140" s="157">
        <v>180.8</v>
      </c>
    </row>
    <row r="141" spans="1:11" ht="12.75">
      <c r="A141" s="1" t="s">
        <v>674</v>
      </c>
      <c r="B141" s="162">
        <v>432</v>
      </c>
      <c r="C141" s="32"/>
      <c r="D141" s="30" t="s">
        <v>461</v>
      </c>
      <c r="E141" s="127">
        <v>25</v>
      </c>
      <c r="F141" s="127">
        <v>860</v>
      </c>
      <c r="G141" s="272" t="s">
        <v>747</v>
      </c>
      <c r="H141" s="121"/>
      <c r="I141" s="127">
        <v>36</v>
      </c>
      <c r="J141" s="127">
        <v>1768</v>
      </c>
      <c r="K141" s="157">
        <v>214</v>
      </c>
    </row>
    <row r="142" spans="1:11" ht="12.75">
      <c r="A142" s="1" t="s">
        <v>675</v>
      </c>
      <c r="B142" s="162">
        <v>436</v>
      </c>
      <c r="C142" s="32"/>
      <c r="D142" s="30" t="s">
        <v>462</v>
      </c>
      <c r="E142" s="127">
        <v>57176</v>
      </c>
      <c r="F142" s="127">
        <v>157401</v>
      </c>
      <c r="G142" s="157">
        <v>205.4</v>
      </c>
      <c r="H142" s="121"/>
      <c r="I142" s="127">
        <v>220979</v>
      </c>
      <c r="J142" s="127">
        <v>440947</v>
      </c>
      <c r="K142" s="157">
        <v>32.8</v>
      </c>
    </row>
    <row r="143" spans="1:11" ht="12.75">
      <c r="A143" s="1" t="s">
        <v>676</v>
      </c>
      <c r="B143" s="162">
        <v>442</v>
      </c>
      <c r="C143" s="32"/>
      <c r="D143" s="30" t="s">
        <v>463</v>
      </c>
      <c r="E143" s="127" t="s">
        <v>109</v>
      </c>
      <c r="F143" s="127" t="s">
        <v>109</v>
      </c>
      <c r="G143" s="157">
        <v>-100</v>
      </c>
      <c r="H143" s="121"/>
      <c r="I143" s="127">
        <v>8446</v>
      </c>
      <c r="J143" s="127">
        <v>6716</v>
      </c>
      <c r="K143" s="157">
        <v>49.4</v>
      </c>
    </row>
    <row r="144" spans="1:11" ht="12.75">
      <c r="A144" s="1" t="s">
        <v>677</v>
      </c>
      <c r="B144" s="162">
        <v>446</v>
      </c>
      <c r="C144" s="32"/>
      <c r="D144" s="30" t="s">
        <v>464</v>
      </c>
      <c r="E144" s="127" t="s">
        <v>109</v>
      </c>
      <c r="F144" s="127" t="s">
        <v>109</v>
      </c>
      <c r="G144" s="157" t="s">
        <v>109</v>
      </c>
      <c r="H144" s="121"/>
      <c r="I144" s="127" t="s">
        <v>109</v>
      </c>
      <c r="J144" s="127" t="s">
        <v>109</v>
      </c>
      <c r="K144" s="157" t="s">
        <v>109</v>
      </c>
    </row>
    <row r="145" spans="1:11" ht="12.75">
      <c r="A145" s="1" t="s">
        <v>678</v>
      </c>
      <c r="B145" s="162">
        <v>448</v>
      </c>
      <c r="C145" s="32"/>
      <c r="D145" s="30" t="s">
        <v>465</v>
      </c>
      <c r="E145" s="127">
        <v>8060</v>
      </c>
      <c r="F145" s="127">
        <v>16285</v>
      </c>
      <c r="G145" s="157">
        <v>-75.3</v>
      </c>
      <c r="H145" s="121"/>
      <c r="I145" s="127">
        <v>43160</v>
      </c>
      <c r="J145" s="127">
        <v>78946</v>
      </c>
      <c r="K145" s="157">
        <v>-53.1</v>
      </c>
    </row>
    <row r="146" spans="1:11" ht="12.75">
      <c r="A146" s="1" t="s">
        <v>679</v>
      </c>
      <c r="B146" s="162">
        <v>449</v>
      </c>
      <c r="C146" s="32"/>
      <c r="D146" s="30" t="s">
        <v>466</v>
      </c>
      <c r="E146" s="127" t="s">
        <v>109</v>
      </c>
      <c r="F146" s="127" t="s">
        <v>109</v>
      </c>
      <c r="G146" s="157" t="s">
        <v>109</v>
      </c>
      <c r="H146" s="121"/>
      <c r="I146" s="127" t="s">
        <v>109</v>
      </c>
      <c r="J146" s="127" t="s">
        <v>109</v>
      </c>
      <c r="K146" s="157" t="s">
        <v>109</v>
      </c>
    </row>
    <row r="147" spans="1:11" ht="12.75">
      <c r="A147" s="1" t="s">
        <v>680</v>
      </c>
      <c r="B147" s="162">
        <v>452</v>
      </c>
      <c r="C147" s="32"/>
      <c r="D147" s="30" t="s">
        <v>467</v>
      </c>
      <c r="E147" s="127">
        <v>4</v>
      </c>
      <c r="F147" s="127">
        <v>216</v>
      </c>
      <c r="G147" s="157">
        <v>3.3</v>
      </c>
      <c r="H147" s="121"/>
      <c r="I147" s="127">
        <v>14</v>
      </c>
      <c r="J147" s="127">
        <v>419</v>
      </c>
      <c r="K147" s="157">
        <v>46</v>
      </c>
    </row>
    <row r="148" spans="1:11" ht="12.75">
      <c r="A148" s="1" t="s">
        <v>681</v>
      </c>
      <c r="B148" s="162">
        <v>453</v>
      </c>
      <c r="C148" s="32"/>
      <c r="D148" s="30" t="s">
        <v>468</v>
      </c>
      <c r="E148" s="127" t="s">
        <v>109</v>
      </c>
      <c r="F148" s="127" t="s">
        <v>109</v>
      </c>
      <c r="G148" s="157" t="s">
        <v>109</v>
      </c>
      <c r="H148" s="121"/>
      <c r="I148" s="127" t="s">
        <v>109</v>
      </c>
      <c r="J148" s="127" t="s">
        <v>109</v>
      </c>
      <c r="K148" s="157" t="s">
        <v>109</v>
      </c>
    </row>
    <row r="149" spans="1:12" ht="14.25">
      <c r="A149" s="582" t="s">
        <v>750</v>
      </c>
      <c r="B149" s="582"/>
      <c r="C149" s="582"/>
      <c r="D149" s="582"/>
      <c r="E149" s="582"/>
      <c r="F149" s="582"/>
      <c r="G149" s="582"/>
      <c r="H149" s="582"/>
      <c r="I149" s="582"/>
      <c r="J149" s="582"/>
      <c r="K149" s="582"/>
      <c r="L149" s="545"/>
    </row>
    <row r="150" spans="2:11" ht="12.75">
      <c r="B150" s="159"/>
      <c r="D150" s="1"/>
      <c r="E150" s="4"/>
      <c r="F150" s="2"/>
      <c r="I150" s="12"/>
      <c r="J150" s="6"/>
      <c r="K150" s="34"/>
    </row>
    <row r="151" spans="1:12" ht="17.25" customHeight="1">
      <c r="A151" s="577" t="s">
        <v>1166</v>
      </c>
      <c r="B151" s="557"/>
      <c r="C151" s="578" t="s">
        <v>769</v>
      </c>
      <c r="D151" s="448"/>
      <c r="E151" s="561" t="s">
        <v>1190</v>
      </c>
      <c r="F151" s="549"/>
      <c r="G151" s="549"/>
      <c r="H151" s="563"/>
      <c r="I151" s="500" t="s">
        <v>1214</v>
      </c>
      <c r="J151" s="549"/>
      <c r="K151" s="549"/>
      <c r="L151" s="550"/>
    </row>
    <row r="152" spans="1:12" ht="16.5" customHeight="1">
      <c r="A152" s="541"/>
      <c r="B152" s="558"/>
      <c r="C152" s="554"/>
      <c r="D152" s="492"/>
      <c r="E152" s="84" t="s">
        <v>485</v>
      </c>
      <c r="F152" s="546" t="s">
        <v>486</v>
      </c>
      <c r="G152" s="547"/>
      <c r="H152" s="548"/>
      <c r="I152" s="153" t="s">
        <v>485</v>
      </c>
      <c r="J152" s="543" t="s">
        <v>486</v>
      </c>
      <c r="K152" s="544"/>
      <c r="L152" s="545"/>
    </row>
    <row r="153" spans="1:12" ht="12.75" customHeight="1">
      <c r="A153" s="541"/>
      <c r="B153" s="558"/>
      <c r="C153" s="554"/>
      <c r="D153" s="492"/>
      <c r="E153" s="572" t="s">
        <v>114</v>
      </c>
      <c r="F153" s="538" t="s">
        <v>110</v>
      </c>
      <c r="G153" s="553" t="s">
        <v>1215</v>
      </c>
      <c r="H153" s="571"/>
      <c r="I153" s="538" t="s">
        <v>114</v>
      </c>
      <c r="J153" s="538" t="s">
        <v>110</v>
      </c>
      <c r="K153" s="581" t="s">
        <v>1251</v>
      </c>
      <c r="L153" s="565"/>
    </row>
    <row r="154" spans="1:12" ht="12.75" customHeight="1">
      <c r="A154" s="541"/>
      <c r="B154" s="558"/>
      <c r="C154" s="554"/>
      <c r="D154" s="492"/>
      <c r="E154" s="573"/>
      <c r="F154" s="539"/>
      <c r="G154" s="554"/>
      <c r="H154" s="464"/>
      <c r="I154" s="539"/>
      <c r="J154" s="539"/>
      <c r="K154" s="554"/>
      <c r="L154" s="567"/>
    </row>
    <row r="155" spans="1:12" ht="12.75" customHeight="1">
      <c r="A155" s="541"/>
      <c r="B155" s="558"/>
      <c r="C155" s="554"/>
      <c r="D155" s="492"/>
      <c r="E155" s="573"/>
      <c r="F155" s="539"/>
      <c r="G155" s="554"/>
      <c r="H155" s="464"/>
      <c r="I155" s="539"/>
      <c r="J155" s="539"/>
      <c r="K155" s="554"/>
      <c r="L155" s="567"/>
    </row>
    <row r="156" spans="1:12" ht="27" customHeight="1">
      <c r="A156" s="542"/>
      <c r="B156" s="559"/>
      <c r="C156" s="555"/>
      <c r="D156" s="493"/>
      <c r="E156" s="574"/>
      <c r="F156" s="540"/>
      <c r="G156" s="555"/>
      <c r="H156" s="467"/>
      <c r="I156" s="540"/>
      <c r="J156" s="540"/>
      <c r="K156" s="555"/>
      <c r="L156" s="569"/>
    </row>
    <row r="157" spans="1:10" ht="12.75">
      <c r="A157" s="1"/>
      <c r="B157" s="160"/>
      <c r="C157" s="32"/>
      <c r="D157" s="30"/>
      <c r="E157" s="4"/>
      <c r="F157" s="2"/>
      <c r="I157" s="4"/>
      <c r="J157" s="2"/>
    </row>
    <row r="158" spans="2:4" ht="12.75">
      <c r="B158" s="162"/>
      <c r="C158" s="39" t="s">
        <v>876</v>
      </c>
      <c r="D158" s="43"/>
    </row>
    <row r="159" spans="1:4" ht="12.75">
      <c r="A159" s="1"/>
      <c r="B159" s="162"/>
      <c r="C159" s="32"/>
      <c r="D159" s="30"/>
    </row>
    <row r="160" spans="1:11" ht="12.75">
      <c r="A160" s="1" t="s">
        <v>682</v>
      </c>
      <c r="B160" s="162">
        <v>454</v>
      </c>
      <c r="C160" s="32"/>
      <c r="D160" s="30" t="s">
        <v>469</v>
      </c>
      <c r="E160" s="127" t="s">
        <v>109</v>
      </c>
      <c r="F160" s="127" t="s">
        <v>109</v>
      </c>
      <c r="G160" s="157" t="s">
        <v>109</v>
      </c>
      <c r="H160" s="121"/>
      <c r="I160" s="127" t="s">
        <v>109</v>
      </c>
      <c r="J160" s="127" t="s">
        <v>109</v>
      </c>
      <c r="K160" s="157" t="s">
        <v>109</v>
      </c>
    </row>
    <row r="161" spans="1:11" ht="12.75">
      <c r="A161" s="1" t="s">
        <v>683</v>
      </c>
      <c r="B161" s="162">
        <v>456</v>
      </c>
      <c r="C161" s="32"/>
      <c r="D161" s="30" t="s">
        <v>470</v>
      </c>
      <c r="E161" s="127">
        <v>13015</v>
      </c>
      <c r="F161" s="127">
        <v>100742</v>
      </c>
      <c r="G161" s="157">
        <v>-73.6</v>
      </c>
      <c r="H161" s="121"/>
      <c r="I161" s="127">
        <v>44168</v>
      </c>
      <c r="J161" s="127">
        <v>810549</v>
      </c>
      <c r="K161" s="157">
        <v>-33.9</v>
      </c>
    </row>
    <row r="162" spans="1:11" ht="12.75">
      <c r="A162" s="1" t="s">
        <v>684</v>
      </c>
      <c r="B162" s="162">
        <v>457</v>
      </c>
      <c r="C162" s="32"/>
      <c r="D162" s="30" t="s">
        <v>471</v>
      </c>
      <c r="E162" s="127" t="s">
        <v>109</v>
      </c>
      <c r="F162" s="127" t="s">
        <v>109</v>
      </c>
      <c r="G162" s="157" t="s">
        <v>109</v>
      </c>
      <c r="H162" s="121"/>
      <c r="I162" s="127" t="s">
        <v>109</v>
      </c>
      <c r="J162" s="127" t="s">
        <v>109</v>
      </c>
      <c r="K162" s="157" t="s">
        <v>109</v>
      </c>
    </row>
    <row r="163" spans="1:11" ht="12.75">
      <c r="A163" s="1" t="s">
        <v>685</v>
      </c>
      <c r="B163" s="162">
        <v>459</v>
      </c>
      <c r="C163" s="32"/>
      <c r="D163" s="30" t="s">
        <v>472</v>
      </c>
      <c r="E163" s="127" t="s">
        <v>109</v>
      </c>
      <c r="F163" s="127" t="s">
        <v>109</v>
      </c>
      <c r="G163" s="157" t="s">
        <v>109</v>
      </c>
      <c r="H163" s="121"/>
      <c r="I163" s="127" t="s">
        <v>109</v>
      </c>
      <c r="J163" s="127" t="s">
        <v>109</v>
      </c>
      <c r="K163" s="157" t="s">
        <v>109</v>
      </c>
    </row>
    <row r="164" spans="1:11" ht="12.75">
      <c r="A164" s="1" t="s">
        <v>687</v>
      </c>
      <c r="B164" s="162">
        <v>460</v>
      </c>
      <c r="C164" s="32"/>
      <c r="D164" s="30" t="s">
        <v>473</v>
      </c>
      <c r="E164" s="127" t="s">
        <v>109</v>
      </c>
      <c r="F164" s="127" t="s">
        <v>109</v>
      </c>
      <c r="G164" s="157" t="s">
        <v>109</v>
      </c>
      <c r="H164" s="121"/>
      <c r="I164" s="127" t="s">
        <v>109</v>
      </c>
      <c r="J164" s="127" t="s">
        <v>109</v>
      </c>
      <c r="K164" s="157" t="s">
        <v>109</v>
      </c>
    </row>
    <row r="165" spans="1:11" ht="12.75">
      <c r="A165" s="1" t="s">
        <v>688</v>
      </c>
      <c r="B165" s="162">
        <v>463</v>
      </c>
      <c r="C165" s="32"/>
      <c r="D165" s="30" t="s">
        <v>474</v>
      </c>
      <c r="E165" s="127" t="s">
        <v>109</v>
      </c>
      <c r="F165" s="127" t="s">
        <v>109</v>
      </c>
      <c r="G165" s="157" t="s">
        <v>109</v>
      </c>
      <c r="H165" s="121"/>
      <c r="I165" s="127" t="s">
        <v>109</v>
      </c>
      <c r="J165" s="127" t="s">
        <v>109</v>
      </c>
      <c r="K165" s="157" t="s">
        <v>109</v>
      </c>
    </row>
    <row r="166" spans="1:11" ht="12.75">
      <c r="A166" s="1" t="s">
        <v>689</v>
      </c>
      <c r="B166" s="162">
        <v>464</v>
      </c>
      <c r="C166" s="32"/>
      <c r="D166" s="30" t="s">
        <v>475</v>
      </c>
      <c r="E166" s="127" t="s">
        <v>109</v>
      </c>
      <c r="F166" s="127" t="s">
        <v>109</v>
      </c>
      <c r="G166" s="157">
        <v>-100</v>
      </c>
      <c r="H166" s="121"/>
      <c r="I166" s="127">
        <v>15</v>
      </c>
      <c r="J166" s="127">
        <v>33</v>
      </c>
      <c r="K166" s="157">
        <v>-99.6</v>
      </c>
    </row>
    <row r="167" spans="1:11" ht="12.75">
      <c r="A167" s="1" t="s">
        <v>770</v>
      </c>
      <c r="B167" s="162">
        <v>465</v>
      </c>
      <c r="C167" s="32"/>
      <c r="D167" s="30" t="s">
        <v>476</v>
      </c>
      <c r="E167" s="127">
        <v>1</v>
      </c>
      <c r="F167" s="127">
        <v>39</v>
      </c>
      <c r="G167" s="272" t="s">
        <v>747</v>
      </c>
      <c r="H167" s="121"/>
      <c r="I167" s="127">
        <v>7</v>
      </c>
      <c r="J167" s="127">
        <v>202</v>
      </c>
      <c r="K167" s="272" t="s">
        <v>747</v>
      </c>
    </row>
    <row r="168" spans="1:11" ht="12.75">
      <c r="A168" s="1" t="s">
        <v>771</v>
      </c>
      <c r="B168" s="162">
        <v>467</v>
      </c>
      <c r="C168" s="32"/>
      <c r="D168" s="30" t="s">
        <v>477</v>
      </c>
      <c r="E168" s="127" t="s">
        <v>109</v>
      </c>
      <c r="F168" s="127" t="s">
        <v>109</v>
      </c>
      <c r="G168" s="157" t="s">
        <v>109</v>
      </c>
      <c r="H168" s="121"/>
      <c r="I168" s="127" t="s">
        <v>109</v>
      </c>
      <c r="J168" s="127" t="s">
        <v>109</v>
      </c>
      <c r="K168" s="157" t="s">
        <v>109</v>
      </c>
    </row>
    <row r="169" spans="1:11" ht="12.75">
      <c r="A169" s="1" t="s">
        <v>772</v>
      </c>
      <c r="B169" s="162">
        <v>468</v>
      </c>
      <c r="C169" s="32"/>
      <c r="D169" s="30" t="s">
        <v>115</v>
      </c>
      <c r="E169" s="127" t="s">
        <v>109</v>
      </c>
      <c r="F169" s="127" t="s">
        <v>109</v>
      </c>
      <c r="G169" s="157" t="s">
        <v>109</v>
      </c>
      <c r="H169" s="121"/>
      <c r="I169" s="127" t="s">
        <v>109</v>
      </c>
      <c r="J169" s="127" t="s">
        <v>109</v>
      </c>
      <c r="K169" s="157" t="s">
        <v>109</v>
      </c>
    </row>
    <row r="170" spans="1:11" ht="12.75">
      <c r="A170" s="1" t="s">
        <v>773</v>
      </c>
      <c r="B170" s="162">
        <v>469</v>
      </c>
      <c r="C170" s="32"/>
      <c r="D170" s="30" t="s">
        <v>116</v>
      </c>
      <c r="E170" s="127" t="s">
        <v>109</v>
      </c>
      <c r="F170" s="127" t="s">
        <v>109</v>
      </c>
      <c r="G170" s="157" t="s">
        <v>109</v>
      </c>
      <c r="H170" s="121"/>
      <c r="I170" s="127" t="s">
        <v>109</v>
      </c>
      <c r="J170" s="127">
        <v>63</v>
      </c>
      <c r="K170" s="157">
        <v>-41.1</v>
      </c>
    </row>
    <row r="171" spans="1:11" ht="12.75">
      <c r="A171" s="1" t="s">
        <v>774</v>
      </c>
      <c r="B171" s="162">
        <v>470</v>
      </c>
      <c r="C171" s="32"/>
      <c r="D171" s="30" t="s">
        <v>117</v>
      </c>
      <c r="E171" s="127" t="s">
        <v>109</v>
      </c>
      <c r="F171" s="127" t="s">
        <v>109</v>
      </c>
      <c r="G171" s="157" t="s">
        <v>109</v>
      </c>
      <c r="H171" s="121"/>
      <c r="I171" s="127" t="s">
        <v>109</v>
      </c>
      <c r="J171" s="127" t="s">
        <v>109</v>
      </c>
      <c r="K171" s="157" t="s">
        <v>109</v>
      </c>
    </row>
    <row r="172" spans="1:11" ht="12.75">
      <c r="A172" s="1" t="s">
        <v>775</v>
      </c>
      <c r="B172" s="162">
        <v>472</v>
      </c>
      <c r="C172" s="32"/>
      <c r="D172" s="30" t="s">
        <v>118</v>
      </c>
      <c r="E172" s="127" t="s">
        <v>109</v>
      </c>
      <c r="F172" s="127" t="s">
        <v>109</v>
      </c>
      <c r="G172" s="157" t="s">
        <v>109</v>
      </c>
      <c r="H172" s="121"/>
      <c r="I172" s="127">
        <v>24</v>
      </c>
      <c r="J172" s="127">
        <v>2626</v>
      </c>
      <c r="K172" s="272" t="s">
        <v>747</v>
      </c>
    </row>
    <row r="173" spans="1:11" ht="12.75">
      <c r="A173" s="1" t="s">
        <v>776</v>
      </c>
      <c r="B173" s="162">
        <v>473</v>
      </c>
      <c r="C173" s="32"/>
      <c r="D173" s="30" t="s">
        <v>119</v>
      </c>
      <c r="E173" s="127" t="s">
        <v>109</v>
      </c>
      <c r="F173" s="127" t="s">
        <v>109</v>
      </c>
      <c r="G173" s="157" t="s">
        <v>109</v>
      </c>
      <c r="H173" s="121"/>
      <c r="I173" s="127" t="s">
        <v>109</v>
      </c>
      <c r="J173" s="127" t="s">
        <v>109</v>
      </c>
      <c r="K173" s="157" t="s">
        <v>109</v>
      </c>
    </row>
    <row r="174" spans="1:11" ht="12.75">
      <c r="A174" s="1" t="s">
        <v>777</v>
      </c>
      <c r="B174" s="162">
        <v>474</v>
      </c>
      <c r="C174" s="32"/>
      <c r="D174" s="30" t="s">
        <v>120</v>
      </c>
      <c r="E174" s="127" t="s">
        <v>109</v>
      </c>
      <c r="F174" s="127" t="s">
        <v>109</v>
      </c>
      <c r="G174" s="157" t="s">
        <v>109</v>
      </c>
      <c r="H174" s="121"/>
      <c r="I174" s="127">
        <v>51</v>
      </c>
      <c r="J174" s="127">
        <v>341</v>
      </c>
      <c r="K174" s="272" t="s">
        <v>747</v>
      </c>
    </row>
    <row r="175" spans="1:11" ht="12.75">
      <c r="A175" s="1" t="s">
        <v>778</v>
      </c>
      <c r="B175" s="162">
        <v>478</v>
      </c>
      <c r="C175" s="32"/>
      <c r="D175" s="30" t="s">
        <v>500</v>
      </c>
      <c r="E175" s="127" t="s">
        <v>109</v>
      </c>
      <c r="F175" s="127">
        <v>8</v>
      </c>
      <c r="G175" s="272" t="s">
        <v>747</v>
      </c>
      <c r="H175" s="121"/>
      <c r="I175" s="127">
        <v>25</v>
      </c>
      <c r="J175" s="127">
        <v>33702</v>
      </c>
      <c r="K175" s="272" t="s">
        <v>747</v>
      </c>
    </row>
    <row r="176" spans="1:11" ht="12.75">
      <c r="A176" s="1" t="s">
        <v>779</v>
      </c>
      <c r="B176" s="162">
        <v>480</v>
      </c>
      <c r="C176" s="32"/>
      <c r="D176" s="30" t="s">
        <v>121</v>
      </c>
      <c r="E176" s="127">
        <v>25048</v>
      </c>
      <c r="F176" s="127">
        <v>47790</v>
      </c>
      <c r="G176" s="157">
        <v>2.3</v>
      </c>
      <c r="H176" s="121"/>
      <c r="I176" s="127">
        <v>117626</v>
      </c>
      <c r="J176" s="127">
        <v>165561</v>
      </c>
      <c r="K176" s="157">
        <v>10.4</v>
      </c>
    </row>
    <row r="177" spans="1:11" ht="12.75">
      <c r="A177" s="1" t="s">
        <v>780</v>
      </c>
      <c r="B177" s="162">
        <v>484</v>
      </c>
      <c r="C177" s="32"/>
      <c r="D177" s="30" t="s">
        <v>122</v>
      </c>
      <c r="E177" s="127" t="s">
        <v>109</v>
      </c>
      <c r="F177" s="127">
        <v>91</v>
      </c>
      <c r="G177" s="157">
        <v>-92.7</v>
      </c>
      <c r="H177" s="121"/>
      <c r="I177" s="127">
        <v>106716</v>
      </c>
      <c r="J177" s="127">
        <v>60725</v>
      </c>
      <c r="K177" s="157">
        <v>560.6</v>
      </c>
    </row>
    <row r="178" spans="1:11" ht="12.75">
      <c r="A178" s="1" t="s">
        <v>781</v>
      </c>
      <c r="B178" s="162">
        <v>488</v>
      </c>
      <c r="C178" s="32"/>
      <c r="D178" s="30" t="s">
        <v>123</v>
      </c>
      <c r="E178" s="127" t="s">
        <v>109</v>
      </c>
      <c r="F178" s="127" t="s">
        <v>109</v>
      </c>
      <c r="G178" s="157" t="s">
        <v>109</v>
      </c>
      <c r="H178" s="121"/>
      <c r="I178" s="127" t="s">
        <v>109</v>
      </c>
      <c r="J178" s="127" t="s">
        <v>109</v>
      </c>
      <c r="K178" s="157" t="s">
        <v>109</v>
      </c>
    </row>
    <row r="179" spans="1:11" ht="12.75">
      <c r="A179" s="1" t="s">
        <v>782</v>
      </c>
      <c r="B179" s="162">
        <v>492</v>
      </c>
      <c r="C179" s="32"/>
      <c r="D179" s="30" t="s">
        <v>124</v>
      </c>
      <c r="E179" s="127" t="s">
        <v>109</v>
      </c>
      <c r="F179" s="127" t="s">
        <v>109</v>
      </c>
      <c r="G179" s="157" t="s">
        <v>109</v>
      </c>
      <c r="H179" s="121"/>
      <c r="I179" s="127" t="s">
        <v>109</v>
      </c>
      <c r="J179" s="127" t="s">
        <v>109</v>
      </c>
      <c r="K179" s="157" t="s">
        <v>109</v>
      </c>
    </row>
    <row r="180" spans="1:11" ht="12.75">
      <c r="A180" s="1" t="s">
        <v>783</v>
      </c>
      <c r="B180" s="162">
        <v>500</v>
      </c>
      <c r="C180" s="32"/>
      <c r="D180" s="30" t="s">
        <v>125</v>
      </c>
      <c r="E180" s="127">
        <v>3852</v>
      </c>
      <c r="F180" s="127">
        <v>9995</v>
      </c>
      <c r="G180" s="157">
        <v>-80.4</v>
      </c>
      <c r="H180" s="121"/>
      <c r="I180" s="127">
        <v>680950</v>
      </c>
      <c r="J180" s="127">
        <v>638858</v>
      </c>
      <c r="K180" s="157">
        <v>289.1</v>
      </c>
    </row>
    <row r="181" spans="1:11" ht="12.75">
      <c r="A181" s="1" t="s">
        <v>784</v>
      </c>
      <c r="B181" s="162">
        <v>504</v>
      </c>
      <c r="C181" s="32"/>
      <c r="D181" s="30" t="s">
        <v>126</v>
      </c>
      <c r="E181" s="127">
        <v>22321</v>
      </c>
      <c r="F181" s="127">
        <v>47376</v>
      </c>
      <c r="G181" s="157">
        <v>-68.5</v>
      </c>
      <c r="H181" s="121"/>
      <c r="I181" s="127">
        <v>52771</v>
      </c>
      <c r="J181" s="127">
        <v>145130</v>
      </c>
      <c r="K181" s="157">
        <v>-77.4</v>
      </c>
    </row>
    <row r="182" spans="1:11" ht="12.75">
      <c r="A182" s="1" t="s">
        <v>785</v>
      </c>
      <c r="B182" s="162">
        <v>508</v>
      </c>
      <c r="C182" s="32"/>
      <c r="D182" s="30" t="s">
        <v>127</v>
      </c>
      <c r="E182" s="127">
        <v>4068544</v>
      </c>
      <c r="F182" s="127">
        <v>9027861</v>
      </c>
      <c r="G182" s="157">
        <v>-33.7</v>
      </c>
      <c r="H182" s="121"/>
      <c r="I182" s="127">
        <v>18789825</v>
      </c>
      <c r="J182" s="127">
        <v>50566600</v>
      </c>
      <c r="K182" s="157">
        <v>-5.7</v>
      </c>
    </row>
    <row r="183" spans="1:11" ht="12.75">
      <c r="A183" s="1" t="s">
        <v>786</v>
      </c>
      <c r="B183" s="162">
        <v>512</v>
      </c>
      <c r="C183" s="32"/>
      <c r="D183" s="30" t="s">
        <v>128</v>
      </c>
      <c r="E183" s="127">
        <v>46829</v>
      </c>
      <c r="F183" s="127">
        <v>67148</v>
      </c>
      <c r="G183" s="157">
        <v>-80.3</v>
      </c>
      <c r="H183" s="121"/>
      <c r="I183" s="127">
        <v>506868</v>
      </c>
      <c r="J183" s="127">
        <v>866173</v>
      </c>
      <c r="K183" s="157">
        <v>-46.8</v>
      </c>
    </row>
    <row r="184" spans="1:11" ht="12.75">
      <c r="A184" s="1" t="s">
        <v>787</v>
      </c>
      <c r="B184" s="162">
        <v>516</v>
      </c>
      <c r="C184" s="32"/>
      <c r="D184" s="30" t="s">
        <v>129</v>
      </c>
      <c r="E184" s="127">
        <v>10050</v>
      </c>
      <c r="F184" s="127">
        <v>12273</v>
      </c>
      <c r="G184" s="157" t="s">
        <v>747</v>
      </c>
      <c r="H184" s="121"/>
      <c r="I184" s="127">
        <v>32052</v>
      </c>
      <c r="J184" s="127">
        <v>49385</v>
      </c>
      <c r="K184" s="157">
        <v>165.8</v>
      </c>
    </row>
    <row r="185" spans="1:11" ht="12.75">
      <c r="A185" s="1" t="s">
        <v>788</v>
      </c>
      <c r="B185" s="162">
        <v>520</v>
      </c>
      <c r="C185" s="32"/>
      <c r="D185" s="30" t="s">
        <v>130</v>
      </c>
      <c r="E185" s="127" t="s">
        <v>109</v>
      </c>
      <c r="F185" s="127" t="s">
        <v>109</v>
      </c>
      <c r="G185" s="157" t="s">
        <v>109</v>
      </c>
      <c r="H185" s="121"/>
      <c r="I185" s="127">
        <v>3</v>
      </c>
      <c r="J185" s="127">
        <v>7</v>
      </c>
      <c r="K185" s="157">
        <v>-97</v>
      </c>
    </row>
    <row r="186" spans="1:11" ht="12.75">
      <c r="A186" s="1" t="s">
        <v>789</v>
      </c>
      <c r="B186" s="162">
        <v>524</v>
      </c>
      <c r="C186" s="32"/>
      <c r="D186" s="30" t="s">
        <v>131</v>
      </c>
      <c r="E186" s="127">
        <v>2507</v>
      </c>
      <c r="F186" s="127">
        <v>3656</v>
      </c>
      <c r="G186" s="157">
        <v>132.6</v>
      </c>
      <c r="H186" s="121"/>
      <c r="I186" s="127">
        <v>7320</v>
      </c>
      <c r="J186" s="127">
        <v>26829</v>
      </c>
      <c r="K186" s="157" t="s">
        <v>747</v>
      </c>
    </row>
    <row r="187" spans="1:11" ht="12.75">
      <c r="A187" s="1" t="s">
        <v>790</v>
      </c>
      <c r="B187" s="162">
        <v>528</v>
      </c>
      <c r="C187" s="32"/>
      <c r="D187" s="30" t="s">
        <v>132</v>
      </c>
      <c r="E187" s="127">
        <v>24437</v>
      </c>
      <c r="F187" s="127">
        <v>326439</v>
      </c>
      <c r="G187" s="157">
        <v>-62.9</v>
      </c>
      <c r="H187" s="121"/>
      <c r="I187" s="127">
        <v>293522</v>
      </c>
      <c r="J187" s="127">
        <v>2034304</v>
      </c>
      <c r="K187" s="157">
        <v>-14.5</v>
      </c>
    </row>
    <row r="188" spans="1:11" ht="12.75">
      <c r="A188" s="1" t="s">
        <v>791</v>
      </c>
      <c r="B188" s="162">
        <v>529</v>
      </c>
      <c r="C188" s="32"/>
      <c r="D188" s="191" t="s">
        <v>1034</v>
      </c>
      <c r="E188" s="127" t="s">
        <v>109</v>
      </c>
      <c r="F188" s="127" t="s">
        <v>109</v>
      </c>
      <c r="G188" s="157" t="s">
        <v>109</v>
      </c>
      <c r="H188" s="121"/>
      <c r="I188" s="127" t="s">
        <v>109</v>
      </c>
      <c r="J188" s="127" t="s">
        <v>109</v>
      </c>
      <c r="K188" s="157" t="s">
        <v>109</v>
      </c>
    </row>
    <row r="189" spans="1:11" s="17" customFormat="1" ht="24" customHeight="1">
      <c r="A189" s="119" t="s">
        <v>698</v>
      </c>
      <c r="B189" s="161" t="s">
        <v>698</v>
      </c>
      <c r="C189" s="66" t="s">
        <v>211</v>
      </c>
      <c r="D189" s="50"/>
      <c r="E189" s="124">
        <v>55307703</v>
      </c>
      <c r="F189" s="124">
        <v>312741508</v>
      </c>
      <c r="G189" s="154">
        <v>-13.4</v>
      </c>
      <c r="H189" s="122"/>
      <c r="I189" s="124">
        <v>241161104</v>
      </c>
      <c r="J189" s="124">
        <v>1388845911</v>
      </c>
      <c r="K189" s="154">
        <v>0.8</v>
      </c>
    </row>
    <row r="190" spans="1:11" ht="24" customHeight="1">
      <c r="A190" s="1" t="s">
        <v>596</v>
      </c>
      <c r="B190" s="162">
        <v>76</v>
      </c>
      <c r="C190" s="32"/>
      <c r="D190" s="30" t="s">
        <v>392</v>
      </c>
      <c r="E190" s="127">
        <v>14</v>
      </c>
      <c r="F190" s="127">
        <v>13236</v>
      </c>
      <c r="G190" s="157">
        <v>606.7</v>
      </c>
      <c r="H190" s="121"/>
      <c r="I190" s="127">
        <v>60879</v>
      </c>
      <c r="J190" s="127">
        <v>329111</v>
      </c>
      <c r="K190" s="157">
        <v>-64.5</v>
      </c>
    </row>
    <row r="191" spans="1:11" ht="12.75">
      <c r="A191" s="1" t="s">
        <v>597</v>
      </c>
      <c r="B191" s="162">
        <v>77</v>
      </c>
      <c r="C191" s="32"/>
      <c r="D191" s="30" t="s">
        <v>393</v>
      </c>
      <c r="E191" s="127">
        <v>27903</v>
      </c>
      <c r="F191" s="127">
        <v>161773</v>
      </c>
      <c r="G191" s="157">
        <v>-48.8</v>
      </c>
      <c r="H191" s="121"/>
      <c r="I191" s="127">
        <v>163295</v>
      </c>
      <c r="J191" s="127">
        <v>946248</v>
      </c>
      <c r="K191" s="157">
        <v>-45</v>
      </c>
    </row>
    <row r="192" spans="1:11" ht="12.75">
      <c r="A192" s="1" t="s">
        <v>598</v>
      </c>
      <c r="B192" s="162">
        <v>78</v>
      </c>
      <c r="C192" s="32"/>
      <c r="D192" s="30" t="s">
        <v>394</v>
      </c>
      <c r="E192" s="127">
        <v>10</v>
      </c>
      <c r="F192" s="127">
        <v>7865</v>
      </c>
      <c r="G192" s="157">
        <v>-12.3</v>
      </c>
      <c r="H192" s="121"/>
      <c r="I192" s="127">
        <v>41900</v>
      </c>
      <c r="J192" s="127">
        <v>251518</v>
      </c>
      <c r="K192" s="157">
        <v>-19.5</v>
      </c>
    </row>
    <row r="193" spans="1:11" ht="12.75">
      <c r="A193" s="1" t="s">
        <v>599</v>
      </c>
      <c r="B193" s="162">
        <v>79</v>
      </c>
      <c r="C193" s="32"/>
      <c r="D193" s="30" t="s">
        <v>395</v>
      </c>
      <c r="E193" s="127">
        <v>295992</v>
      </c>
      <c r="F193" s="127">
        <v>1282879</v>
      </c>
      <c r="G193" s="157">
        <v>-53.8</v>
      </c>
      <c r="H193" s="121"/>
      <c r="I193" s="127">
        <v>1577128</v>
      </c>
      <c r="J193" s="127">
        <v>6165569</v>
      </c>
      <c r="K193" s="157">
        <v>-26.3</v>
      </c>
    </row>
    <row r="194" spans="1:11" ht="12.75">
      <c r="A194" s="1" t="s">
        <v>600</v>
      </c>
      <c r="B194" s="162">
        <v>80</v>
      </c>
      <c r="C194" s="32"/>
      <c r="D194" s="30" t="s">
        <v>396</v>
      </c>
      <c r="E194" s="127">
        <v>2</v>
      </c>
      <c r="F194" s="127">
        <v>1409</v>
      </c>
      <c r="G194" s="157">
        <v>-99.6</v>
      </c>
      <c r="H194" s="121"/>
      <c r="I194" s="127">
        <v>119571</v>
      </c>
      <c r="J194" s="127">
        <v>390311</v>
      </c>
      <c r="K194" s="157">
        <v>-75.9</v>
      </c>
    </row>
    <row r="195" spans="1:11" ht="12.75">
      <c r="A195" s="1" t="s">
        <v>601</v>
      </c>
      <c r="B195" s="162">
        <v>81</v>
      </c>
      <c r="C195" s="32"/>
      <c r="D195" s="30" t="s">
        <v>397</v>
      </c>
      <c r="E195" s="127">
        <v>98564</v>
      </c>
      <c r="F195" s="127">
        <v>433778</v>
      </c>
      <c r="G195" s="157">
        <v>88.8</v>
      </c>
      <c r="H195" s="121"/>
      <c r="I195" s="127">
        <v>485427</v>
      </c>
      <c r="J195" s="127">
        <v>1344896</v>
      </c>
      <c r="K195" s="157">
        <v>-16</v>
      </c>
    </row>
    <row r="196" spans="1:11" s="17" customFormat="1" ht="12.75">
      <c r="A196" s="1" t="s">
        <v>602</v>
      </c>
      <c r="B196" s="162">
        <v>82</v>
      </c>
      <c r="C196" s="32"/>
      <c r="D196" s="30" t="s">
        <v>398</v>
      </c>
      <c r="E196" s="127">
        <v>23431</v>
      </c>
      <c r="F196" s="127">
        <v>34175</v>
      </c>
      <c r="G196" s="157">
        <v>-47.1</v>
      </c>
      <c r="H196" s="121"/>
      <c r="I196" s="127">
        <v>79952</v>
      </c>
      <c r="J196" s="127">
        <v>171309</v>
      </c>
      <c r="K196" s="157">
        <v>-16.6</v>
      </c>
    </row>
    <row r="197" spans="1:11" ht="12.75">
      <c r="A197" s="1" t="s">
        <v>603</v>
      </c>
      <c r="B197" s="162">
        <v>83</v>
      </c>
      <c r="C197" s="32"/>
      <c r="D197" s="30" t="s">
        <v>1033</v>
      </c>
      <c r="E197" s="127">
        <v>19917</v>
      </c>
      <c r="F197" s="127">
        <v>68389</v>
      </c>
      <c r="G197" s="157">
        <v>-59.8</v>
      </c>
      <c r="H197" s="121"/>
      <c r="I197" s="127">
        <v>251547</v>
      </c>
      <c r="J197" s="127">
        <v>798403</v>
      </c>
      <c r="K197" s="157">
        <v>-41.1</v>
      </c>
    </row>
    <row r="198" spans="1:11" ht="12.75">
      <c r="A198" s="1" t="s">
        <v>793</v>
      </c>
      <c r="B198" s="162">
        <v>604</v>
      </c>
      <c r="C198" s="32"/>
      <c r="D198" s="30" t="s">
        <v>134</v>
      </c>
      <c r="E198" s="127">
        <v>348</v>
      </c>
      <c r="F198" s="127">
        <v>34675</v>
      </c>
      <c r="G198" s="157" t="s">
        <v>747</v>
      </c>
      <c r="H198" s="121"/>
      <c r="I198" s="127">
        <v>425</v>
      </c>
      <c r="J198" s="127">
        <v>40819</v>
      </c>
      <c r="K198" s="157">
        <v>61.7</v>
      </c>
    </row>
    <row r="199" spans="1:11" ht="12.75">
      <c r="A199" s="1" t="s">
        <v>794</v>
      </c>
      <c r="B199" s="162">
        <v>608</v>
      </c>
      <c r="C199" s="32"/>
      <c r="D199" s="30" t="s">
        <v>135</v>
      </c>
      <c r="E199" s="127">
        <v>32</v>
      </c>
      <c r="F199" s="127">
        <v>8715</v>
      </c>
      <c r="G199" s="272" t="s">
        <v>747</v>
      </c>
      <c r="H199" s="121"/>
      <c r="I199" s="127">
        <v>14432</v>
      </c>
      <c r="J199" s="127">
        <v>29721</v>
      </c>
      <c r="K199" s="157">
        <v>50.3</v>
      </c>
    </row>
    <row r="200" spans="1:11" ht="12.75">
      <c r="A200" s="1" t="s">
        <v>795</v>
      </c>
      <c r="B200" s="162">
        <v>612</v>
      </c>
      <c r="C200" s="32"/>
      <c r="D200" s="30" t="s">
        <v>136</v>
      </c>
      <c r="E200" s="127">
        <v>3</v>
      </c>
      <c r="F200" s="127">
        <v>3784</v>
      </c>
      <c r="G200" s="157" t="s">
        <v>747</v>
      </c>
      <c r="H200" s="121"/>
      <c r="I200" s="127">
        <v>98</v>
      </c>
      <c r="J200" s="127">
        <v>27824</v>
      </c>
      <c r="K200" s="157">
        <v>345.5</v>
      </c>
    </row>
    <row r="201" spans="1:11" ht="12.75">
      <c r="A201" s="1" t="s">
        <v>796</v>
      </c>
      <c r="B201" s="162">
        <v>616</v>
      </c>
      <c r="C201" s="32"/>
      <c r="D201" s="30" t="s">
        <v>137</v>
      </c>
      <c r="E201" s="127">
        <v>2080</v>
      </c>
      <c r="F201" s="127">
        <v>19360</v>
      </c>
      <c r="G201" s="157">
        <v>-95.5</v>
      </c>
      <c r="H201" s="121"/>
      <c r="I201" s="127">
        <v>396548</v>
      </c>
      <c r="J201" s="127">
        <v>516283</v>
      </c>
      <c r="K201" s="157">
        <v>-72.8</v>
      </c>
    </row>
    <row r="202" spans="1:11" ht="12.75">
      <c r="A202" s="1" t="s">
        <v>797</v>
      </c>
      <c r="B202" s="162">
        <v>624</v>
      </c>
      <c r="C202" s="32"/>
      <c r="D202" s="30" t="s">
        <v>138</v>
      </c>
      <c r="E202" s="127">
        <v>269864</v>
      </c>
      <c r="F202" s="127">
        <v>3054716</v>
      </c>
      <c r="G202" s="157">
        <v>50.1</v>
      </c>
      <c r="H202" s="121"/>
      <c r="I202" s="127">
        <v>1991907</v>
      </c>
      <c r="J202" s="127">
        <v>18032760</v>
      </c>
      <c r="K202" s="157">
        <v>11.4</v>
      </c>
    </row>
    <row r="203" spans="1:11" ht="12.75">
      <c r="A203" s="1" t="s">
        <v>798</v>
      </c>
      <c r="B203" s="162">
        <v>625</v>
      </c>
      <c r="C203" s="32"/>
      <c r="D203" s="30" t="s">
        <v>499</v>
      </c>
      <c r="E203" s="127" t="s">
        <v>109</v>
      </c>
      <c r="F203" s="127">
        <v>110</v>
      </c>
      <c r="G203" s="157">
        <v>-29.9</v>
      </c>
      <c r="H203" s="121"/>
      <c r="I203" s="127">
        <v>21</v>
      </c>
      <c r="J203" s="127">
        <v>688</v>
      </c>
      <c r="K203" s="157">
        <v>-68.9</v>
      </c>
    </row>
    <row r="204" spans="1:11" ht="12.75">
      <c r="A204" s="1" t="s">
        <v>1032</v>
      </c>
      <c r="B204" s="162">
        <v>626</v>
      </c>
      <c r="C204" s="32"/>
      <c r="D204" s="30" t="s">
        <v>139</v>
      </c>
      <c r="E204" s="127" t="s">
        <v>109</v>
      </c>
      <c r="F204" s="127" t="s">
        <v>109</v>
      </c>
      <c r="G204" s="157" t="s">
        <v>109</v>
      </c>
      <c r="H204" s="121"/>
      <c r="I204" s="127" t="s">
        <v>109</v>
      </c>
      <c r="J204" s="127" t="s">
        <v>109</v>
      </c>
      <c r="K204" s="157" t="s">
        <v>109</v>
      </c>
    </row>
    <row r="205" spans="1:11" ht="12.75">
      <c r="A205" s="1" t="s">
        <v>799</v>
      </c>
      <c r="B205" s="162">
        <v>628</v>
      </c>
      <c r="C205" s="32"/>
      <c r="D205" s="30" t="s">
        <v>140</v>
      </c>
      <c r="E205" s="127">
        <v>22</v>
      </c>
      <c r="F205" s="127">
        <v>35341</v>
      </c>
      <c r="G205" s="157">
        <v>621.4</v>
      </c>
      <c r="H205" s="121"/>
      <c r="I205" s="127">
        <v>36</v>
      </c>
      <c r="J205" s="127">
        <v>36517</v>
      </c>
      <c r="K205" s="157">
        <v>151.9</v>
      </c>
    </row>
    <row r="206" spans="1:11" ht="12.75">
      <c r="A206" s="1" t="s">
        <v>800</v>
      </c>
      <c r="B206" s="162">
        <v>632</v>
      </c>
      <c r="C206" s="32"/>
      <c r="D206" s="30" t="s">
        <v>141</v>
      </c>
      <c r="E206" s="127">
        <v>2412627</v>
      </c>
      <c r="F206" s="127">
        <v>3393931</v>
      </c>
      <c r="G206" s="157">
        <v>24.6</v>
      </c>
      <c r="H206" s="121"/>
      <c r="I206" s="127">
        <v>11494917</v>
      </c>
      <c r="J206" s="127">
        <v>15337634</v>
      </c>
      <c r="K206" s="157">
        <v>40.8</v>
      </c>
    </row>
    <row r="207" spans="1:11" ht="12.75">
      <c r="A207" s="1" t="s">
        <v>801</v>
      </c>
      <c r="B207" s="162">
        <v>636</v>
      </c>
      <c r="C207" s="32"/>
      <c r="D207" s="30" t="s">
        <v>142</v>
      </c>
      <c r="E207" s="127">
        <v>95271</v>
      </c>
      <c r="F207" s="127">
        <v>146387</v>
      </c>
      <c r="G207" s="157" t="s">
        <v>747</v>
      </c>
      <c r="H207" s="121"/>
      <c r="I207" s="127">
        <v>289189</v>
      </c>
      <c r="J207" s="127">
        <v>410000</v>
      </c>
      <c r="K207" s="157">
        <v>124.8</v>
      </c>
    </row>
    <row r="208" spans="1:11" ht="12.75">
      <c r="A208" s="1" t="s">
        <v>802</v>
      </c>
      <c r="B208" s="162">
        <v>640</v>
      </c>
      <c r="C208" s="32"/>
      <c r="D208" s="30" t="s">
        <v>143</v>
      </c>
      <c r="E208" s="127">
        <v>853152</v>
      </c>
      <c r="F208" s="127">
        <v>1626519</v>
      </c>
      <c r="G208" s="157" t="s">
        <v>747</v>
      </c>
      <c r="H208" s="121"/>
      <c r="I208" s="127">
        <v>1852315</v>
      </c>
      <c r="J208" s="127">
        <v>3501731</v>
      </c>
      <c r="K208" s="157" t="s">
        <v>747</v>
      </c>
    </row>
    <row r="209" spans="1:11" ht="12.75">
      <c r="A209" s="1" t="s">
        <v>803</v>
      </c>
      <c r="B209" s="162">
        <v>644</v>
      </c>
      <c r="C209" s="32"/>
      <c r="D209" s="30" t="s">
        <v>144</v>
      </c>
      <c r="E209" s="127">
        <v>256</v>
      </c>
      <c r="F209" s="127">
        <v>6987</v>
      </c>
      <c r="G209" s="157">
        <v>-95.1</v>
      </c>
      <c r="H209" s="121"/>
      <c r="I209" s="127">
        <v>1491</v>
      </c>
      <c r="J209" s="127">
        <v>10551</v>
      </c>
      <c r="K209" s="157">
        <v>-95.3</v>
      </c>
    </row>
    <row r="210" spans="1:11" ht="12.75">
      <c r="A210" s="1" t="s">
        <v>804</v>
      </c>
      <c r="B210" s="162">
        <v>647</v>
      </c>
      <c r="C210" s="32"/>
      <c r="D210" s="30" t="s">
        <v>145</v>
      </c>
      <c r="E210" s="127">
        <v>489330</v>
      </c>
      <c r="F210" s="127">
        <v>1130486</v>
      </c>
      <c r="G210" s="157">
        <v>-77.2</v>
      </c>
      <c r="H210" s="121"/>
      <c r="I210" s="127">
        <v>6939068</v>
      </c>
      <c r="J210" s="127">
        <v>15020614</v>
      </c>
      <c r="K210" s="157">
        <v>-14.1</v>
      </c>
    </row>
    <row r="211" spans="1:11" ht="12.75">
      <c r="A211" s="1" t="s">
        <v>805</v>
      </c>
      <c r="B211" s="162">
        <v>649</v>
      </c>
      <c r="C211" s="32"/>
      <c r="D211" s="30" t="s">
        <v>146</v>
      </c>
      <c r="E211" s="127">
        <v>63</v>
      </c>
      <c r="F211" s="127">
        <v>8280</v>
      </c>
      <c r="G211" s="157" t="s">
        <v>747</v>
      </c>
      <c r="H211" s="121"/>
      <c r="I211" s="127">
        <v>353</v>
      </c>
      <c r="J211" s="127">
        <v>165975</v>
      </c>
      <c r="K211" s="157" t="s">
        <v>747</v>
      </c>
    </row>
    <row r="212" spans="1:11" ht="12.75">
      <c r="A212" s="1" t="s">
        <v>806</v>
      </c>
      <c r="B212" s="162">
        <v>653</v>
      </c>
      <c r="C212" s="32"/>
      <c r="D212" s="30" t="s">
        <v>147</v>
      </c>
      <c r="E212" s="127" t="s">
        <v>109</v>
      </c>
      <c r="F212" s="127" t="s">
        <v>109</v>
      </c>
      <c r="G212" s="157" t="s">
        <v>109</v>
      </c>
      <c r="H212" s="121"/>
      <c r="I212" s="127" t="s">
        <v>109</v>
      </c>
      <c r="J212" s="127" t="s">
        <v>109</v>
      </c>
      <c r="K212" s="157" t="s">
        <v>109</v>
      </c>
    </row>
    <row r="213" spans="1:11" ht="12.75">
      <c r="A213" s="1" t="s">
        <v>807</v>
      </c>
      <c r="B213" s="162">
        <v>660</v>
      </c>
      <c r="C213" s="32"/>
      <c r="D213" s="30" t="s">
        <v>148</v>
      </c>
      <c r="E213" s="127" t="s">
        <v>109</v>
      </c>
      <c r="F213" s="127" t="s">
        <v>109</v>
      </c>
      <c r="G213" s="157" t="s">
        <v>109</v>
      </c>
      <c r="H213" s="121"/>
      <c r="I213" s="127">
        <v>91</v>
      </c>
      <c r="J213" s="127">
        <v>1196</v>
      </c>
      <c r="K213" s="157">
        <v>-95</v>
      </c>
    </row>
    <row r="214" spans="1:11" ht="12.75">
      <c r="A214" s="1" t="s">
        <v>808</v>
      </c>
      <c r="B214" s="162">
        <v>662</v>
      </c>
      <c r="C214" s="32"/>
      <c r="D214" s="30" t="s">
        <v>149</v>
      </c>
      <c r="E214" s="127">
        <v>250375</v>
      </c>
      <c r="F214" s="127">
        <v>823555</v>
      </c>
      <c r="G214" s="157">
        <v>78.9</v>
      </c>
      <c r="H214" s="121"/>
      <c r="I214" s="127">
        <v>767683</v>
      </c>
      <c r="J214" s="127">
        <v>2503293</v>
      </c>
      <c r="K214" s="157">
        <v>-29.2</v>
      </c>
    </row>
    <row r="215" spans="1:11" ht="12.75">
      <c r="A215" s="1" t="s">
        <v>809</v>
      </c>
      <c r="B215" s="162">
        <v>664</v>
      </c>
      <c r="C215" s="32"/>
      <c r="D215" s="30" t="s">
        <v>150</v>
      </c>
      <c r="E215" s="127">
        <v>2294615</v>
      </c>
      <c r="F215" s="127">
        <v>8016218</v>
      </c>
      <c r="G215" s="157">
        <v>-21.7</v>
      </c>
      <c r="H215" s="121"/>
      <c r="I215" s="127">
        <v>11057503</v>
      </c>
      <c r="J215" s="127">
        <v>41231159</v>
      </c>
      <c r="K215" s="157">
        <v>0.6</v>
      </c>
    </row>
    <row r="216" spans="1:11" ht="12.75">
      <c r="A216" s="1" t="s">
        <v>810</v>
      </c>
      <c r="B216" s="162">
        <v>666</v>
      </c>
      <c r="C216" s="32"/>
      <c r="D216" s="30" t="s">
        <v>151</v>
      </c>
      <c r="E216" s="127">
        <v>50879</v>
      </c>
      <c r="F216" s="127">
        <v>640956</v>
      </c>
      <c r="G216" s="157">
        <v>28.2</v>
      </c>
      <c r="H216" s="121"/>
      <c r="I216" s="127">
        <v>1208474</v>
      </c>
      <c r="J216" s="127">
        <v>4525449</v>
      </c>
      <c r="K216" s="157">
        <v>4.9</v>
      </c>
    </row>
    <row r="217" spans="1:11" ht="12.75">
      <c r="A217" s="1" t="s">
        <v>811</v>
      </c>
      <c r="B217" s="162">
        <v>667</v>
      </c>
      <c r="C217" s="32"/>
      <c r="D217" s="30" t="s">
        <v>152</v>
      </c>
      <c r="E217" s="127" t="s">
        <v>109</v>
      </c>
      <c r="F217" s="127" t="s">
        <v>109</v>
      </c>
      <c r="G217" s="157" t="s">
        <v>109</v>
      </c>
      <c r="H217" s="121"/>
      <c r="I217" s="127" t="s">
        <v>109</v>
      </c>
      <c r="J217" s="127" t="s">
        <v>109</v>
      </c>
      <c r="K217" s="157" t="s">
        <v>109</v>
      </c>
    </row>
    <row r="218" spans="1:11" ht="12.75">
      <c r="A218" s="1" t="s">
        <v>812</v>
      </c>
      <c r="B218" s="162">
        <v>669</v>
      </c>
      <c r="C218" s="32"/>
      <c r="D218" s="30" t="s">
        <v>153</v>
      </c>
      <c r="E218" s="127">
        <v>453793</v>
      </c>
      <c r="F218" s="127">
        <v>1326717</v>
      </c>
      <c r="G218" s="157">
        <v>36.6</v>
      </c>
      <c r="H218" s="121"/>
      <c r="I218" s="127">
        <v>522504</v>
      </c>
      <c r="J218" s="127">
        <v>3613278</v>
      </c>
      <c r="K218" s="157">
        <v>24.5</v>
      </c>
    </row>
    <row r="219" spans="1:11" ht="12.75">
      <c r="A219" s="1" t="s">
        <v>813</v>
      </c>
      <c r="B219" s="162">
        <v>672</v>
      </c>
      <c r="C219" s="32"/>
      <c r="D219" s="30" t="s">
        <v>154</v>
      </c>
      <c r="E219" s="127">
        <v>1696</v>
      </c>
      <c r="F219" s="127">
        <v>31201</v>
      </c>
      <c r="G219" s="157">
        <v>216.3</v>
      </c>
      <c r="H219" s="121"/>
      <c r="I219" s="127">
        <v>9528</v>
      </c>
      <c r="J219" s="127">
        <v>145872</v>
      </c>
      <c r="K219" s="157">
        <v>59.9</v>
      </c>
    </row>
    <row r="220" spans="1:11" ht="12.75">
      <c r="A220" s="1" t="s">
        <v>814</v>
      </c>
      <c r="B220" s="162">
        <v>675</v>
      </c>
      <c r="C220" s="32"/>
      <c r="D220" s="30" t="s">
        <v>155</v>
      </c>
      <c r="E220" s="127" t="s">
        <v>109</v>
      </c>
      <c r="F220" s="127" t="s">
        <v>109</v>
      </c>
      <c r="G220" s="157" t="s">
        <v>109</v>
      </c>
      <c r="H220" s="121"/>
      <c r="I220" s="127" t="s">
        <v>109</v>
      </c>
      <c r="J220" s="127" t="s">
        <v>109</v>
      </c>
      <c r="K220" s="157" t="s">
        <v>109</v>
      </c>
    </row>
    <row r="221" spans="1:11" ht="12.75">
      <c r="A221" s="1" t="s">
        <v>815</v>
      </c>
      <c r="B221" s="162">
        <v>676</v>
      </c>
      <c r="C221" s="32"/>
      <c r="D221" s="30" t="s">
        <v>156</v>
      </c>
      <c r="E221" s="127" t="s">
        <v>109</v>
      </c>
      <c r="F221" s="127" t="s">
        <v>109</v>
      </c>
      <c r="G221" s="157">
        <v>-100</v>
      </c>
      <c r="H221" s="121"/>
      <c r="I221" s="127">
        <v>6</v>
      </c>
      <c r="J221" s="127">
        <v>1488</v>
      </c>
      <c r="K221" s="157">
        <v>-99.5</v>
      </c>
    </row>
    <row r="222" spans="1:11" ht="12.75">
      <c r="A222" s="1" t="s">
        <v>816</v>
      </c>
      <c r="B222" s="162">
        <v>680</v>
      </c>
      <c r="C222" s="32"/>
      <c r="D222" s="30" t="s">
        <v>157</v>
      </c>
      <c r="E222" s="127">
        <v>640329</v>
      </c>
      <c r="F222" s="127">
        <v>6952948</v>
      </c>
      <c r="G222" s="157">
        <v>88</v>
      </c>
      <c r="H222" s="121"/>
      <c r="I222" s="127">
        <v>2433930</v>
      </c>
      <c r="J222" s="127">
        <v>23386733</v>
      </c>
      <c r="K222" s="157">
        <v>50.4</v>
      </c>
    </row>
    <row r="223" spans="1:12" ht="14.25">
      <c r="A223" s="582" t="s">
        <v>750</v>
      </c>
      <c r="B223" s="582"/>
      <c r="C223" s="582"/>
      <c r="D223" s="582"/>
      <c r="E223" s="582"/>
      <c r="F223" s="582"/>
      <c r="G223" s="582"/>
      <c r="H223" s="582"/>
      <c r="I223" s="582"/>
      <c r="J223" s="582"/>
      <c r="K223" s="582"/>
      <c r="L223" s="545"/>
    </row>
    <row r="224" spans="2:11" ht="12.75">
      <c r="B224" s="159"/>
      <c r="D224" s="1"/>
      <c r="E224" s="4"/>
      <c r="F224" s="2"/>
      <c r="I224" s="40"/>
      <c r="J224" s="80"/>
      <c r="K224" s="146"/>
    </row>
    <row r="225" spans="1:12" ht="17.25" customHeight="1">
      <c r="A225" s="577" t="s">
        <v>1166</v>
      </c>
      <c r="B225" s="557"/>
      <c r="C225" s="578" t="s">
        <v>769</v>
      </c>
      <c r="D225" s="448"/>
      <c r="E225" s="561" t="s">
        <v>1190</v>
      </c>
      <c r="F225" s="549"/>
      <c r="G225" s="549"/>
      <c r="H225" s="563"/>
      <c r="I225" s="500" t="s">
        <v>1214</v>
      </c>
      <c r="J225" s="549"/>
      <c r="K225" s="549"/>
      <c r="L225" s="550"/>
    </row>
    <row r="226" spans="1:12" ht="16.5" customHeight="1">
      <c r="A226" s="541"/>
      <c r="B226" s="558"/>
      <c r="C226" s="554"/>
      <c r="D226" s="492"/>
      <c r="E226" s="84" t="s">
        <v>485</v>
      </c>
      <c r="F226" s="546" t="s">
        <v>486</v>
      </c>
      <c r="G226" s="547"/>
      <c r="H226" s="548"/>
      <c r="I226" s="153" t="s">
        <v>485</v>
      </c>
      <c r="J226" s="543" t="s">
        <v>486</v>
      </c>
      <c r="K226" s="544"/>
      <c r="L226" s="545"/>
    </row>
    <row r="227" spans="1:12" ht="12.75" customHeight="1">
      <c r="A227" s="541"/>
      <c r="B227" s="558"/>
      <c r="C227" s="554"/>
      <c r="D227" s="492"/>
      <c r="E227" s="572" t="s">
        <v>114</v>
      </c>
      <c r="F227" s="538" t="s">
        <v>110</v>
      </c>
      <c r="G227" s="553" t="s">
        <v>1215</v>
      </c>
      <c r="H227" s="571"/>
      <c r="I227" s="538" t="s">
        <v>114</v>
      </c>
      <c r="J227" s="538" t="s">
        <v>110</v>
      </c>
      <c r="K227" s="581" t="s">
        <v>1251</v>
      </c>
      <c r="L227" s="565"/>
    </row>
    <row r="228" spans="1:12" ht="12.75" customHeight="1">
      <c r="A228" s="541"/>
      <c r="B228" s="558"/>
      <c r="C228" s="554"/>
      <c r="D228" s="492"/>
      <c r="E228" s="573"/>
      <c r="F228" s="539"/>
      <c r="G228" s="554"/>
      <c r="H228" s="464"/>
      <c r="I228" s="539"/>
      <c r="J228" s="539"/>
      <c r="K228" s="554"/>
      <c r="L228" s="567"/>
    </row>
    <row r="229" spans="1:12" ht="12.75" customHeight="1">
      <c r="A229" s="541"/>
      <c r="B229" s="558"/>
      <c r="C229" s="554"/>
      <c r="D229" s="492"/>
      <c r="E229" s="573"/>
      <c r="F229" s="539"/>
      <c r="G229" s="554"/>
      <c r="H229" s="464"/>
      <c r="I229" s="539"/>
      <c r="J229" s="539"/>
      <c r="K229" s="554"/>
      <c r="L229" s="567"/>
    </row>
    <row r="230" spans="1:12" ht="27" customHeight="1">
      <c r="A230" s="542"/>
      <c r="B230" s="559"/>
      <c r="C230" s="555"/>
      <c r="D230" s="493"/>
      <c r="E230" s="574"/>
      <c r="F230" s="540"/>
      <c r="G230" s="555"/>
      <c r="H230" s="467"/>
      <c r="I230" s="540"/>
      <c r="J230" s="540"/>
      <c r="K230" s="555"/>
      <c r="L230" s="569"/>
    </row>
    <row r="231" spans="1:10" ht="12.75">
      <c r="A231" s="1"/>
      <c r="B231" s="160"/>
      <c r="C231" s="32"/>
      <c r="D231" s="30"/>
      <c r="E231" s="4"/>
      <c r="F231" s="2"/>
      <c r="I231" s="4"/>
      <c r="J231" s="2"/>
    </row>
    <row r="232" spans="2:4" ht="12.75">
      <c r="B232" s="162"/>
      <c r="C232" s="39" t="s">
        <v>877</v>
      </c>
      <c r="D232" s="43"/>
    </row>
    <row r="233" spans="1:4" ht="12.75">
      <c r="A233" s="1"/>
      <c r="B233" s="162"/>
      <c r="C233" s="32"/>
      <c r="D233" s="30"/>
    </row>
    <row r="234" spans="1:11" ht="12.75">
      <c r="A234" s="1" t="s">
        <v>817</v>
      </c>
      <c r="B234" s="162">
        <v>684</v>
      </c>
      <c r="C234" s="32"/>
      <c r="D234" s="30" t="s">
        <v>158</v>
      </c>
      <c r="E234" s="127">
        <v>2</v>
      </c>
      <c r="F234" s="127">
        <v>108</v>
      </c>
      <c r="G234" s="157">
        <v>575</v>
      </c>
      <c r="H234" s="121"/>
      <c r="I234" s="127">
        <v>2</v>
      </c>
      <c r="J234" s="127">
        <v>140</v>
      </c>
      <c r="K234" s="157">
        <v>112.1</v>
      </c>
    </row>
    <row r="235" spans="1:11" ht="12.75">
      <c r="A235" s="1" t="s">
        <v>818</v>
      </c>
      <c r="B235" s="162">
        <v>690</v>
      </c>
      <c r="C235" s="32"/>
      <c r="D235" s="30" t="s">
        <v>159</v>
      </c>
      <c r="E235" s="127">
        <v>1101709</v>
      </c>
      <c r="F235" s="127">
        <v>5245831</v>
      </c>
      <c r="G235" s="157">
        <v>29.3</v>
      </c>
      <c r="H235" s="121"/>
      <c r="I235" s="127">
        <v>4199405</v>
      </c>
      <c r="J235" s="127">
        <v>24129180</v>
      </c>
      <c r="K235" s="157">
        <v>22.2</v>
      </c>
    </row>
    <row r="236" spans="1:11" ht="12.75">
      <c r="A236" s="1" t="s">
        <v>819</v>
      </c>
      <c r="B236" s="162">
        <v>696</v>
      </c>
      <c r="C236" s="32"/>
      <c r="D236" s="30" t="s">
        <v>160</v>
      </c>
      <c r="E236" s="127">
        <v>47599</v>
      </c>
      <c r="F236" s="127">
        <v>594470</v>
      </c>
      <c r="G236" s="157">
        <v>-4.5</v>
      </c>
      <c r="H236" s="121"/>
      <c r="I236" s="127">
        <v>236245</v>
      </c>
      <c r="J236" s="127">
        <v>2579746</v>
      </c>
      <c r="K236" s="157">
        <v>40</v>
      </c>
    </row>
    <row r="237" spans="1:11" ht="12.75">
      <c r="A237" s="1" t="s">
        <v>820</v>
      </c>
      <c r="B237" s="162">
        <v>700</v>
      </c>
      <c r="C237" s="32"/>
      <c r="D237" s="30" t="s">
        <v>161</v>
      </c>
      <c r="E237" s="127">
        <v>424645</v>
      </c>
      <c r="F237" s="127">
        <v>1828946</v>
      </c>
      <c r="G237" s="157">
        <v>-45.4</v>
      </c>
      <c r="H237" s="121"/>
      <c r="I237" s="127">
        <v>1469327</v>
      </c>
      <c r="J237" s="127">
        <v>8272063</v>
      </c>
      <c r="K237" s="157">
        <v>-23.5</v>
      </c>
    </row>
    <row r="238" spans="1:11" ht="12.75">
      <c r="A238" s="1" t="s">
        <v>821</v>
      </c>
      <c r="B238" s="162">
        <v>701</v>
      </c>
      <c r="C238" s="32"/>
      <c r="D238" s="30" t="s">
        <v>162</v>
      </c>
      <c r="E238" s="127">
        <v>2088214</v>
      </c>
      <c r="F238" s="127">
        <v>17900743</v>
      </c>
      <c r="G238" s="157">
        <v>-25.5</v>
      </c>
      <c r="H238" s="121"/>
      <c r="I238" s="127">
        <v>8102966</v>
      </c>
      <c r="J238" s="127">
        <v>74845168</v>
      </c>
      <c r="K238" s="157">
        <v>5.2</v>
      </c>
    </row>
    <row r="239" spans="1:11" ht="12.75">
      <c r="A239" s="1" t="s">
        <v>822</v>
      </c>
      <c r="B239" s="162">
        <v>703</v>
      </c>
      <c r="C239" s="32"/>
      <c r="D239" s="30" t="s">
        <v>163</v>
      </c>
      <c r="E239" s="127">
        <v>5</v>
      </c>
      <c r="F239" s="127">
        <v>40532</v>
      </c>
      <c r="G239" s="272" t="s">
        <v>747</v>
      </c>
      <c r="H239" s="121"/>
      <c r="I239" s="127">
        <v>5</v>
      </c>
      <c r="J239" s="127">
        <v>40532</v>
      </c>
      <c r="K239" s="272" t="s">
        <v>747</v>
      </c>
    </row>
    <row r="240" spans="1:11" ht="12.75">
      <c r="A240" s="1" t="s">
        <v>823</v>
      </c>
      <c r="B240" s="162">
        <v>706</v>
      </c>
      <c r="C240" s="32"/>
      <c r="D240" s="30" t="s">
        <v>164</v>
      </c>
      <c r="E240" s="127">
        <v>294615</v>
      </c>
      <c r="F240" s="127">
        <v>3570970</v>
      </c>
      <c r="G240" s="157">
        <v>-34.9</v>
      </c>
      <c r="H240" s="121"/>
      <c r="I240" s="127">
        <v>870876</v>
      </c>
      <c r="J240" s="127">
        <v>17119657</v>
      </c>
      <c r="K240" s="157">
        <v>-2.7</v>
      </c>
    </row>
    <row r="241" spans="1:11" ht="12.75">
      <c r="A241" s="1" t="s">
        <v>824</v>
      </c>
      <c r="B241" s="162">
        <v>708</v>
      </c>
      <c r="C241" s="32"/>
      <c r="D241" s="30" t="s">
        <v>165</v>
      </c>
      <c r="E241" s="127">
        <v>26243</v>
      </c>
      <c r="F241" s="127">
        <v>4823715</v>
      </c>
      <c r="G241" s="157">
        <v>132.5</v>
      </c>
      <c r="H241" s="121"/>
      <c r="I241" s="127">
        <v>187855</v>
      </c>
      <c r="J241" s="127">
        <v>11581575</v>
      </c>
      <c r="K241" s="157">
        <v>49.3</v>
      </c>
    </row>
    <row r="242" spans="1:11" ht="12.75">
      <c r="A242" s="1" t="s">
        <v>825</v>
      </c>
      <c r="B242" s="162">
        <v>716</v>
      </c>
      <c r="C242" s="32"/>
      <c r="D242" s="30" t="s">
        <v>166</v>
      </c>
      <c r="E242" s="127">
        <v>771</v>
      </c>
      <c r="F242" s="127">
        <v>2431</v>
      </c>
      <c r="G242" s="272" t="s">
        <v>747</v>
      </c>
      <c r="H242" s="121"/>
      <c r="I242" s="127">
        <v>779</v>
      </c>
      <c r="J242" s="127">
        <v>3108</v>
      </c>
      <c r="K242" s="272" t="s">
        <v>747</v>
      </c>
    </row>
    <row r="243" spans="1:11" ht="12.75">
      <c r="A243" s="1" t="s">
        <v>826</v>
      </c>
      <c r="B243" s="162">
        <v>720</v>
      </c>
      <c r="C243" s="32"/>
      <c r="D243" s="30" t="s">
        <v>167</v>
      </c>
      <c r="E243" s="127">
        <v>36478213</v>
      </c>
      <c r="F243" s="127">
        <v>182893583</v>
      </c>
      <c r="G243" s="157">
        <v>-13.9</v>
      </c>
      <c r="H243" s="121"/>
      <c r="I243" s="127">
        <v>159167174</v>
      </c>
      <c r="J243" s="127">
        <v>798022743</v>
      </c>
      <c r="K243" s="157">
        <v>4</v>
      </c>
    </row>
    <row r="244" spans="1:11" ht="12.75">
      <c r="A244" s="1" t="s">
        <v>827</v>
      </c>
      <c r="B244" s="162">
        <v>724</v>
      </c>
      <c r="C244" s="32"/>
      <c r="D244" s="30" t="s">
        <v>168</v>
      </c>
      <c r="E244" s="127" t="s">
        <v>109</v>
      </c>
      <c r="F244" s="127" t="s">
        <v>109</v>
      </c>
      <c r="G244" s="157">
        <v>-100</v>
      </c>
      <c r="H244" s="121"/>
      <c r="I244" s="127">
        <v>115426</v>
      </c>
      <c r="J244" s="127">
        <v>191510</v>
      </c>
      <c r="K244" s="157">
        <v>-86.3</v>
      </c>
    </row>
    <row r="245" spans="1:11" ht="12.75">
      <c r="A245" s="1" t="s">
        <v>828</v>
      </c>
      <c r="B245" s="162">
        <v>728</v>
      </c>
      <c r="C245" s="32"/>
      <c r="D245" s="30" t="s">
        <v>169</v>
      </c>
      <c r="E245" s="127">
        <v>1026677</v>
      </c>
      <c r="F245" s="127">
        <v>8591935</v>
      </c>
      <c r="G245" s="157">
        <v>-12.8</v>
      </c>
      <c r="H245" s="121"/>
      <c r="I245" s="127">
        <v>3583925</v>
      </c>
      <c r="J245" s="127">
        <v>42119169</v>
      </c>
      <c r="K245" s="157">
        <v>-11.8</v>
      </c>
    </row>
    <row r="246" spans="1:11" ht="12.75">
      <c r="A246" s="1" t="s">
        <v>829</v>
      </c>
      <c r="B246" s="162">
        <v>732</v>
      </c>
      <c r="C246" s="32"/>
      <c r="D246" s="30" t="s">
        <v>170</v>
      </c>
      <c r="E246" s="127">
        <v>2761865</v>
      </c>
      <c r="F246" s="127">
        <v>37647855</v>
      </c>
      <c r="G246" s="157">
        <v>-24.4</v>
      </c>
      <c r="H246" s="121"/>
      <c r="I246" s="127">
        <v>10542489</v>
      </c>
      <c r="J246" s="127">
        <v>177686121</v>
      </c>
      <c r="K246" s="157">
        <v>-12.7</v>
      </c>
    </row>
    <row r="247" spans="1:11" ht="12.75">
      <c r="A247" s="1" t="s">
        <v>830</v>
      </c>
      <c r="B247" s="162">
        <v>736</v>
      </c>
      <c r="C247" s="32"/>
      <c r="D247" s="30" t="s">
        <v>171</v>
      </c>
      <c r="E247" s="127">
        <v>2517629</v>
      </c>
      <c r="F247" s="127">
        <v>16781763</v>
      </c>
      <c r="G247" s="157">
        <v>17.5</v>
      </c>
      <c r="H247" s="121"/>
      <c r="I247" s="127">
        <v>10151339</v>
      </c>
      <c r="J247" s="127">
        <v>78798134</v>
      </c>
      <c r="K247" s="157">
        <v>-4.5</v>
      </c>
    </row>
    <row r="248" spans="1:11" ht="12.75">
      <c r="A248" s="1" t="s">
        <v>831</v>
      </c>
      <c r="B248" s="162">
        <v>740</v>
      </c>
      <c r="C248" s="32"/>
      <c r="D248" s="30" t="s">
        <v>172</v>
      </c>
      <c r="E248" s="127">
        <v>257000</v>
      </c>
      <c r="F248" s="127">
        <v>3524339</v>
      </c>
      <c r="G248" s="157">
        <v>5.2</v>
      </c>
      <c r="H248" s="121"/>
      <c r="I248" s="127">
        <v>768019</v>
      </c>
      <c r="J248" s="127">
        <v>13751896</v>
      </c>
      <c r="K248" s="157">
        <v>2</v>
      </c>
    </row>
    <row r="249" spans="1:11" ht="11.25" customHeight="1">
      <c r="A249" s="1" t="s">
        <v>832</v>
      </c>
      <c r="B249" s="162">
        <v>743</v>
      </c>
      <c r="C249" s="32"/>
      <c r="D249" s="30" t="s">
        <v>173</v>
      </c>
      <c r="E249" s="127">
        <v>1948</v>
      </c>
      <c r="F249" s="127">
        <v>29897</v>
      </c>
      <c r="G249" s="157">
        <v>-96.2</v>
      </c>
      <c r="H249" s="121"/>
      <c r="I249" s="127">
        <v>5054</v>
      </c>
      <c r="J249" s="127">
        <v>768219</v>
      </c>
      <c r="K249" s="157">
        <v>-67.9</v>
      </c>
    </row>
    <row r="250" spans="1:11" s="17" customFormat="1" ht="42.75" customHeight="1">
      <c r="A250" s="119" t="s">
        <v>698</v>
      </c>
      <c r="B250" s="161" t="s">
        <v>698</v>
      </c>
      <c r="C250" s="575" t="s">
        <v>1067</v>
      </c>
      <c r="D250" s="576"/>
      <c r="E250" s="124">
        <v>76058</v>
      </c>
      <c r="F250" s="124">
        <v>845990</v>
      </c>
      <c r="G250" s="154">
        <v>-61.4</v>
      </c>
      <c r="H250" s="122"/>
      <c r="I250" s="124">
        <v>1297783</v>
      </c>
      <c r="J250" s="124">
        <v>5322083</v>
      </c>
      <c r="K250" s="154">
        <v>14.9</v>
      </c>
    </row>
    <row r="251" spans="1:11" s="17" customFormat="1" ht="24" customHeight="1">
      <c r="A251" s="1" t="s">
        <v>833</v>
      </c>
      <c r="B251" s="162">
        <v>800</v>
      </c>
      <c r="C251" s="32"/>
      <c r="D251" s="30" t="s">
        <v>174</v>
      </c>
      <c r="E251" s="127">
        <v>66015</v>
      </c>
      <c r="F251" s="127">
        <v>784965</v>
      </c>
      <c r="G251" s="157">
        <v>-63.5</v>
      </c>
      <c r="H251" s="121"/>
      <c r="I251" s="127">
        <v>362615</v>
      </c>
      <c r="J251" s="127">
        <v>4616883</v>
      </c>
      <c r="K251" s="157">
        <v>5.9</v>
      </c>
    </row>
    <row r="252" spans="1:11" ht="12.75">
      <c r="A252" s="1" t="s">
        <v>834</v>
      </c>
      <c r="B252" s="162">
        <v>801</v>
      </c>
      <c r="C252" s="32"/>
      <c r="D252" s="30" t="s">
        <v>175</v>
      </c>
      <c r="E252" s="127" t="s">
        <v>109</v>
      </c>
      <c r="F252" s="127" t="s">
        <v>109</v>
      </c>
      <c r="G252" s="157" t="s">
        <v>109</v>
      </c>
      <c r="H252" s="121"/>
      <c r="I252" s="127">
        <v>5</v>
      </c>
      <c r="J252" s="127">
        <v>258</v>
      </c>
      <c r="K252" s="272" t="s">
        <v>747</v>
      </c>
    </row>
    <row r="253" spans="1:11" ht="12.75">
      <c r="A253" s="1" t="s">
        <v>835</v>
      </c>
      <c r="B253" s="162">
        <v>803</v>
      </c>
      <c r="C253" s="32"/>
      <c r="D253" s="30" t="s">
        <v>176</v>
      </c>
      <c r="E253" s="127" t="s">
        <v>109</v>
      </c>
      <c r="F253" s="127" t="s">
        <v>109</v>
      </c>
      <c r="G253" s="157" t="s">
        <v>109</v>
      </c>
      <c r="H253" s="121"/>
      <c r="I253" s="127" t="s">
        <v>109</v>
      </c>
      <c r="J253" s="127" t="s">
        <v>109</v>
      </c>
      <c r="K253" s="157" t="s">
        <v>109</v>
      </c>
    </row>
    <row r="254" spans="1:11" ht="12.75">
      <c r="A254" s="1" t="s">
        <v>836</v>
      </c>
      <c r="B254" s="162">
        <v>804</v>
      </c>
      <c r="C254" s="32"/>
      <c r="D254" s="30" t="s">
        <v>177</v>
      </c>
      <c r="E254" s="127">
        <v>10043</v>
      </c>
      <c r="F254" s="127">
        <v>61025</v>
      </c>
      <c r="G254" s="157">
        <v>68.2</v>
      </c>
      <c r="H254" s="121"/>
      <c r="I254" s="127">
        <v>935078</v>
      </c>
      <c r="J254" s="127">
        <v>699822</v>
      </c>
      <c r="K254" s="157">
        <v>165.1</v>
      </c>
    </row>
    <row r="255" spans="1:11" ht="12.75">
      <c r="A255" s="1" t="s">
        <v>837</v>
      </c>
      <c r="B255" s="162">
        <v>806</v>
      </c>
      <c r="C255" s="32"/>
      <c r="D255" s="30" t="s">
        <v>178</v>
      </c>
      <c r="E255" s="127" t="s">
        <v>109</v>
      </c>
      <c r="F255" s="127" t="s">
        <v>109</v>
      </c>
      <c r="G255" s="157" t="s">
        <v>109</v>
      </c>
      <c r="H255" s="121"/>
      <c r="I255" s="127" t="s">
        <v>109</v>
      </c>
      <c r="J255" s="127" t="s">
        <v>109</v>
      </c>
      <c r="K255" s="157" t="s">
        <v>109</v>
      </c>
    </row>
    <row r="256" spans="1:11" ht="12.75">
      <c r="A256" s="1" t="s">
        <v>838</v>
      </c>
      <c r="B256" s="162">
        <v>807</v>
      </c>
      <c r="C256" s="32"/>
      <c r="D256" s="30" t="s">
        <v>179</v>
      </c>
      <c r="E256" s="127" t="s">
        <v>109</v>
      </c>
      <c r="F256" s="127" t="s">
        <v>109</v>
      </c>
      <c r="G256" s="157" t="s">
        <v>109</v>
      </c>
      <c r="H256" s="121"/>
      <c r="I256" s="127" t="s">
        <v>109</v>
      </c>
      <c r="J256" s="127" t="s">
        <v>109</v>
      </c>
      <c r="K256" s="157" t="s">
        <v>109</v>
      </c>
    </row>
    <row r="257" spans="1:11" ht="12.75">
      <c r="A257" s="1" t="s">
        <v>839</v>
      </c>
      <c r="B257" s="162">
        <v>809</v>
      </c>
      <c r="C257" s="32"/>
      <c r="D257" s="30" t="s">
        <v>180</v>
      </c>
      <c r="E257" s="127" t="s">
        <v>109</v>
      </c>
      <c r="F257" s="127" t="s">
        <v>109</v>
      </c>
      <c r="G257" s="157" t="s">
        <v>109</v>
      </c>
      <c r="H257" s="121"/>
      <c r="I257" s="127" t="s">
        <v>109</v>
      </c>
      <c r="J257" s="127" t="s">
        <v>109</v>
      </c>
      <c r="K257" s="157">
        <v>-100</v>
      </c>
    </row>
    <row r="258" spans="1:11" ht="12.75">
      <c r="A258" s="1" t="s">
        <v>840</v>
      </c>
      <c r="B258" s="162">
        <v>811</v>
      </c>
      <c r="C258" s="32"/>
      <c r="D258" s="30" t="s">
        <v>181</v>
      </c>
      <c r="E258" s="127" t="s">
        <v>109</v>
      </c>
      <c r="F258" s="127" t="s">
        <v>109</v>
      </c>
      <c r="G258" s="157" t="s">
        <v>109</v>
      </c>
      <c r="H258" s="121"/>
      <c r="I258" s="127" t="s">
        <v>109</v>
      </c>
      <c r="J258" s="127" t="s">
        <v>109</v>
      </c>
      <c r="K258" s="157" t="s">
        <v>109</v>
      </c>
    </row>
    <row r="259" spans="1:11" ht="12.75">
      <c r="A259" s="1" t="s">
        <v>841</v>
      </c>
      <c r="B259" s="162">
        <v>812</v>
      </c>
      <c r="C259" s="32"/>
      <c r="D259" s="30" t="s">
        <v>182</v>
      </c>
      <c r="E259" s="127" t="s">
        <v>109</v>
      </c>
      <c r="F259" s="127" t="s">
        <v>109</v>
      </c>
      <c r="G259" s="157" t="s">
        <v>109</v>
      </c>
      <c r="H259" s="121"/>
      <c r="I259" s="127" t="s">
        <v>109</v>
      </c>
      <c r="J259" s="127" t="s">
        <v>109</v>
      </c>
      <c r="K259" s="157" t="s">
        <v>109</v>
      </c>
    </row>
    <row r="260" spans="1:11" ht="12.75">
      <c r="A260" s="1" t="s">
        <v>842</v>
      </c>
      <c r="B260" s="162">
        <v>813</v>
      </c>
      <c r="C260" s="32"/>
      <c r="D260" s="30" t="s">
        <v>183</v>
      </c>
      <c r="E260" s="127" t="s">
        <v>109</v>
      </c>
      <c r="F260" s="127" t="s">
        <v>109</v>
      </c>
      <c r="G260" s="157" t="s">
        <v>109</v>
      </c>
      <c r="H260" s="121"/>
      <c r="I260" s="127" t="s">
        <v>109</v>
      </c>
      <c r="J260" s="127" t="s">
        <v>109</v>
      </c>
      <c r="K260" s="157" t="s">
        <v>109</v>
      </c>
    </row>
    <row r="261" spans="1:11" ht="12.75">
      <c r="A261" s="1" t="s">
        <v>843</v>
      </c>
      <c r="B261" s="162">
        <v>815</v>
      </c>
      <c r="C261" s="32"/>
      <c r="D261" s="30" t="s">
        <v>184</v>
      </c>
      <c r="E261" s="127" t="s">
        <v>109</v>
      </c>
      <c r="F261" s="127" t="s">
        <v>109</v>
      </c>
      <c r="G261" s="157" t="s">
        <v>109</v>
      </c>
      <c r="H261" s="121"/>
      <c r="I261" s="127" t="s">
        <v>109</v>
      </c>
      <c r="J261" s="127" t="s">
        <v>109</v>
      </c>
      <c r="K261" s="157">
        <v>-100</v>
      </c>
    </row>
    <row r="262" spans="1:11" ht="12.75">
      <c r="A262" s="1" t="s">
        <v>844</v>
      </c>
      <c r="B262" s="162">
        <v>816</v>
      </c>
      <c r="C262" s="32"/>
      <c r="D262" s="30" t="s">
        <v>185</v>
      </c>
      <c r="E262" s="127" t="s">
        <v>109</v>
      </c>
      <c r="F262" s="127" t="s">
        <v>109</v>
      </c>
      <c r="G262" s="157" t="s">
        <v>109</v>
      </c>
      <c r="H262" s="121"/>
      <c r="I262" s="127" t="s">
        <v>109</v>
      </c>
      <c r="J262" s="127" t="s">
        <v>109</v>
      </c>
      <c r="K262" s="157" t="s">
        <v>109</v>
      </c>
    </row>
    <row r="263" spans="1:11" ht="12.75">
      <c r="A263" s="1" t="s">
        <v>845</v>
      </c>
      <c r="B263" s="162">
        <v>817</v>
      </c>
      <c r="C263" s="32"/>
      <c r="D263" s="30" t="s">
        <v>186</v>
      </c>
      <c r="E263" s="127" t="s">
        <v>109</v>
      </c>
      <c r="F263" s="127" t="s">
        <v>109</v>
      </c>
      <c r="G263" s="157" t="s">
        <v>109</v>
      </c>
      <c r="H263" s="121"/>
      <c r="I263" s="127" t="s">
        <v>109</v>
      </c>
      <c r="J263" s="127" t="s">
        <v>109</v>
      </c>
      <c r="K263" s="157" t="s">
        <v>109</v>
      </c>
    </row>
    <row r="264" spans="1:11" ht="12.75">
      <c r="A264" s="1" t="s">
        <v>846</v>
      </c>
      <c r="B264" s="162">
        <v>819</v>
      </c>
      <c r="C264" s="32"/>
      <c r="D264" s="30" t="s">
        <v>187</v>
      </c>
      <c r="E264" s="127" t="s">
        <v>109</v>
      </c>
      <c r="F264" s="127" t="s">
        <v>109</v>
      </c>
      <c r="G264" s="157" t="s">
        <v>109</v>
      </c>
      <c r="H264" s="121"/>
      <c r="I264" s="127" t="s">
        <v>109</v>
      </c>
      <c r="J264" s="127" t="s">
        <v>109</v>
      </c>
      <c r="K264" s="157" t="s">
        <v>109</v>
      </c>
    </row>
    <row r="265" spans="1:11" ht="12.75">
      <c r="A265" s="1" t="s">
        <v>847</v>
      </c>
      <c r="B265" s="162">
        <v>820</v>
      </c>
      <c r="C265" s="32"/>
      <c r="D265" s="30" t="s">
        <v>498</v>
      </c>
      <c r="E265" s="127" t="s">
        <v>109</v>
      </c>
      <c r="F265" s="127" t="s">
        <v>109</v>
      </c>
      <c r="G265" s="157" t="s">
        <v>109</v>
      </c>
      <c r="H265" s="121"/>
      <c r="I265" s="127" t="s">
        <v>109</v>
      </c>
      <c r="J265" s="127" t="s">
        <v>109</v>
      </c>
      <c r="K265" s="157" t="s">
        <v>109</v>
      </c>
    </row>
    <row r="266" spans="1:11" ht="12.75">
      <c r="A266" s="1" t="s">
        <v>848</v>
      </c>
      <c r="B266" s="162">
        <v>822</v>
      </c>
      <c r="C266" s="32"/>
      <c r="D266" s="30" t="s">
        <v>497</v>
      </c>
      <c r="E266" s="127" t="s">
        <v>109</v>
      </c>
      <c r="F266" s="127" t="s">
        <v>109</v>
      </c>
      <c r="G266" s="157" t="s">
        <v>109</v>
      </c>
      <c r="H266" s="121"/>
      <c r="I266" s="127" t="s">
        <v>109</v>
      </c>
      <c r="J266" s="127" t="s">
        <v>109</v>
      </c>
      <c r="K266" s="157" t="s">
        <v>109</v>
      </c>
    </row>
    <row r="267" spans="1:11" ht="12.75">
      <c r="A267" s="1" t="s">
        <v>849</v>
      </c>
      <c r="B267" s="162">
        <v>823</v>
      </c>
      <c r="C267" s="32"/>
      <c r="D267" s="30" t="s">
        <v>893</v>
      </c>
      <c r="E267" s="127" t="s">
        <v>109</v>
      </c>
      <c r="F267" s="127" t="s">
        <v>109</v>
      </c>
      <c r="G267" s="157" t="s">
        <v>109</v>
      </c>
      <c r="H267" s="121"/>
      <c r="I267" s="127" t="s">
        <v>109</v>
      </c>
      <c r="J267" s="127" t="s">
        <v>109</v>
      </c>
      <c r="K267" s="157" t="s">
        <v>109</v>
      </c>
    </row>
    <row r="268" spans="1:11" ht="12.75">
      <c r="A268" s="1" t="s">
        <v>850</v>
      </c>
      <c r="B268" s="162">
        <v>824</v>
      </c>
      <c r="C268" s="32"/>
      <c r="D268" s="30" t="s">
        <v>188</v>
      </c>
      <c r="E268" s="127" t="s">
        <v>109</v>
      </c>
      <c r="F268" s="127" t="s">
        <v>109</v>
      </c>
      <c r="G268" s="157" t="s">
        <v>109</v>
      </c>
      <c r="H268" s="121"/>
      <c r="I268" s="127" t="s">
        <v>109</v>
      </c>
      <c r="J268" s="127" t="s">
        <v>109</v>
      </c>
      <c r="K268" s="157" t="s">
        <v>109</v>
      </c>
    </row>
    <row r="269" spans="1:11" ht="12.75">
      <c r="A269" s="1" t="s">
        <v>851</v>
      </c>
      <c r="B269" s="162">
        <v>825</v>
      </c>
      <c r="C269" s="32"/>
      <c r="D269" s="30" t="s">
        <v>189</v>
      </c>
      <c r="E269" s="127" t="s">
        <v>109</v>
      </c>
      <c r="F269" s="127" t="s">
        <v>109</v>
      </c>
      <c r="G269" s="157" t="s">
        <v>109</v>
      </c>
      <c r="H269" s="121"/>
      <c r="I269" s="127" t="s">
        <v>109</v>
      </c>
      <c r="J269" s="127" t="s">
        <v>109</v>
      </c>
      <c r="K269" s="157" t="s">
        <v>109</v>
      </c>
    </row>
    <row r="270" spans="1:11" ht="12.75">
      <c r="A270" s="1" t="s">
        <v>852</v>
      </c>
      <c r="B270" s="162">
        <v>830</v>
      </c>
      <c r="C270" s="32"/>
      <c r="D270" s="30" t="s">
        <v>190</v>
      </c>
      <c r="E270" s="127" t="s">
        <v>109</v>
      </c>
      <c r="F270" s="127" t="s">
        <v>109</v>
      </c>
      <c r="G270" s="157" t="s">
        <v>109</v>
      </c>
      <c r="H270" s="121"/>
      <c r="I270" s="127" t="s">
        <v>109</v>
      </c>
      <c r="J270" s="127" t="s">
        <v>109</v>
      </c>
      <c r="K270" s="157" t="s">
        <v>109</v>
      </c>
    </row>
    <row r="271" spans="1:11" ht="12.75">
      <c r="A271" s="1" t="s">
        <v>853</v>
      </c>
      <c r="B271" s="162">
        <v>831</v>
      </c>
      <c r="C271" s="32"/>
      <c r="D271" s="30" t="s">
        <v>191</v>
      </c>
      <c r="E271" s="127" t="s">
        <v>109</v>
      </c>
      <c r="F271" s="127" t="s">
        <v>109</v>
      </c>
      <c r="G271" s="157" t="s">
        <v>109</v>
      </c>
      <c r="H271" s="121"/>
      <c r="I271" s="127" t="s">
        <v>109</v>
      </c>
      <c r="J271" s="127" t="s">
        <v>109</v>
      </c>
      <c r="K271" s="157" t="s">
        <v>109</v>
      </c>
    </row>
    <row r="272" spans="1:11" ht="12.75">
      <c r="A272" s="1" t="s">
        <v>854</v>
      </c>
      <c r="B272" s="162">
        <v>832</v>
      </c>
      <c r="C272" s="32"/>
      <c r="D272" s="30" t="s">
        <v>552</v>
      </c>
      <c r="E272" s="127" t="s">
        <v>109</v>
      </c>
      <c r="F272" s="127" t="s">
        <v>109</v>
      </c>
      <c r="G272" s="157">
        <v>-100</v>
      </c>
      <c r="H272" s="121"/>
      <c r="I272" s="127" t="s">
        <v>109</v>
      </c>
      <c r="J272" s="127" t="s">
        <v>109</v>
      </c>
      <c r="K272" s="157">
        <v>-100</v>
      </c>
    </row>
    <row r="273" spans="1:11" ht="12.75">
      <c r="A273" s="1" t="s">
        <v>855</v>
      </c>
      <c r="B273" s="162">
        <v>833</v>
      </c>
      <c r="C273" s="32"/>
      <c r="D273" s="30" t="s">
        <v>192</v>
      </c>
      <c r="E273" s="127" t="s">
        <v>109</v>
      </c>
      <c r="F273" s="127" t="s">
        <v>109</v>
      </c>
      <c r="G273" s="157" t="s">
        <v>109</v>
      </c>
      <c r="H273" s="121"/>
      <c r="I273" s="127" t="s">
        <v>109</v>
      </c>
      <c r="J273" s="127" t="s">
        <v>109</v>
      </c>
      <c r="K273" s="157" t="s">
        <v>109</v>
      </c>
    </row>
    <row r="274" spans="1:11" ht="12.75">
      <c r="A274" s="1" t="s">
        <v>856</v>
      </c>
      <c r="B274" s="162">
        <v>834</v>
      </c>
      <c r="C274" s="32"/>
      <c r="D274" s="30" t="s">
        <v>193</v>
      </c>
      <c r="E274" s="127" t="s">
        <v>109</v>
      </c>
      <c r="F274" s="127" t="s">
        <v>109</v>
      </c>
      <c r="G274" s="157" t="s">
        <v>109</v>
      </c>
      <c r="H274" s="121"/>
      <c r="I274" s="127" t="s">
        <v>109</v>
      </c>
      <c r="J274" s="127" t="s">
        <v>109</v>
      </c>
      <c r="K274" s="157" t="s">
        <v>109</v>
      </c>
    </row>
    <row r="275" spans="1:11" ht="12.75">
      <c r="A275" s="1" t="s">
        <v>857</v>
      </c>
      <c r="B275" s="162">
        <v>835</v>
      </c>
      <c r="C275" s="32"/>
      <c r="D275" s="30" t="s">
        <v>194</v>
      </c>
      <c r="E275" s="127" t="s">
        <v>109</v>
      </c>
      <c r="F275" s="127" t="s">
        <v>109</v>
      </c>
      <c r="G275" s="157" t="s">
        <v>109</v>
      </c>
      <c r="H275" s="121"/>
      <c r="I275" s="127" t="s">
        <v>109</v>
      </c>
      <c r="J275" s="127" t="s">
        <v>109</v>
      </c>
      <c r="K275" s="157" t="s">
        <v>109</v>
      </c>
    </row>
    <row r="276" spans="1:11" ht="12.75">
      <c r="A276" s="1" t="s">
        <v>858</v>
      </c>
      <c r="B276" s="162">
        <v>836</v>
      </c>
      <c r="C276" s="32"/>
      <c r="D276" s="30" t="s">
        <v>195</v>
      </c>
      <c r="E276" s="127" t="s">
        <v>109</v>
      </c>
      <c r="F276" s="127" t="s">
        <v>109</v>
      </c>
      <c r="G276" s="157" t="s">
        <v>109</v>
      </c>
      <c r="H276" s="121"/>
      <c r="I276" s="127" t="s">
        <v>109</v>
      </c>
      <c r="J276" s="127" t="s">
        <v>109</v>
      </c>
      <c r="K276" s="157" t="s">
        <v>109</v>
      </c>
    </row>
    <row r="277" spans="1:11" ht="12.75">
      <c r="A277" s="1" t="s">
        <v>859</v>
      </c>
      <c r="B277" s="162">
        <v>837</v>
      </c>
      <c r="C277" s="32"/>
      <c r="D277" s="30" t="s">
        <v>196</v>
      </c>
      <c r="E277" s="127" t="s">
        <v>109</v>
      </c>
      <c r="F277" s="127" t="s">
        <v>109</v>
      </c>
      <c r="G277" s="157" t="s">
        <v>109</v>
      </c>
      <c r="H277" s="121"/>
      <c r="I277" s="127" t="s">
        <v>109</v>
      </c>
      <c r="J277" s="127" t="s">
        <v>109</v>
      </c>
      <c r="K277" s="157" t="s">
        <v>109</v>
      </c>
    </row>
    <row r="278" spans="1:11" ht="12.75">
      <c r="A278" s="1" t="s">
        <v>860</v>
      </c>
      <c r="B278" s="162">
        <v>838</v>
      </c>
      <c r="C278" s="32"/>
      <c r="D278" s="30" t="s">
        <v>197</v>
      </c>
      <c r="E278" s="127" t="s">
        <v>109</v>
      </c>
      <c r="F278" s="127" t="s">
        <v>109</v>
      </c>
      <c r="G278" s="157" t="s">
        <v>109</v>
      </c>
      <c r="H278" s="121"/>
      <c r="I278" s="127" t="s">
        <v>109</v>
      </c>
      <c r="J278" s="127" t="s">
        <v>109</v>
      </c>
      <c r="K278" s="157" t="s">
        <v>109</v>
      </c>
    </row>
    <row r="279" spans="1:11" ht="12.75">
      <c r="A279" s="1" t="s">
        <v>861</v>
      </c>
      <c r="B279" s="162">
        <v>839</v>
      </c>
      <c r="C279" s="32"/>
      <c r="D279" s="30" t="s">
        <v>198</v>
      </c>
      <c r="E279" s="127" t="s">
        <v>109</v>
      </c>
      <c r="F279" s="127" t="s">
        <v>109</v>
      </c>
      <c r="G279" s="157" t="s">
        <v>109</v>
      </c>
      <c r="H279" s="121"/>
      <c r="I279" s="127" t="s">
        <v>109</v>
      </c>
      <c r="J279" s="127" t="s">
        <v>109</v>
      </c>
      <c r="K279" s="157" t="s">
        <v>109</v>
      </c>
    </row>
    <row r="280" spans="1:11" ht="12.75">
      <c r="A280" s="1" t="s">
        <v>862</v>
      </c>
      <c r="B280" s="162">
        <v>891</v>
      </c>
      <c r="C280" s="32"/>
      <c r="D280" s="30" t="s">
        <v>199</v>
      </c>
      <c r="E280" s="127" t="s">
        <v>109</v>
      </c>
      <c r="F280" s="127" t="s">
        <v>109</v>
      </c>
      <c r="G280" s="157" t="s">
        <v>109</v>
      </c>
      <c r="H280" s="121"/>
      <c r="I280" s="127">
        <v>85</v>
      </c>
      <c r="J280" s="127">
        <v>5120</v>
      </c>
      <c r="K280" s="272" t="s">
        <v>747</v>
      </c>
    </row>
    <row r="281" spans="1:11" ht="12.75">
      <c r="A281" s="1" t="s">
        <v>863</v>
      </c>
      <c r="B281" s="162">
        <v>892</v>
      </c>
      <c r="C281" s="32"/>
      <c r="D281" s="30" t="s">
        <v>200</v>
      </c>
      <c r="E281" s="127" t="s">
        <v>109</v>
      </c>
      <c r="F281" s="127" t="s">
        <v>109</v>
      </c>
      <c r="G281" s="157" t="s">
        <v>109</v>
      </c>
      <c r="H281" s="121"/>
      <c r="I281" s="127" t="s">
        <v>109</v>
      </c>
      <c r="J281" s="127" t="s">
        <v>109</v>
      </c>
      <c r="K281" s="157" t="s">
        <v>109</v>
      </c>
    </row>
    <row r="282" spans="1:11" ht="12.75">
      <c r="A282" s="1" t="s">
        <v>864</v>
      </c>
      <c r="B282" s="162">
        <v>893</v>
      </c>
      <c r="C282" s="32"/>
      <c r="D282" s="30" t="s">
        <v>496</v>
      </c>
      <c r="E282" s="127" t="s">
        <v>109</v>
      </c>
      <c r="F282" s="127" t="s">
        <v>109</v>
      </c>
      <c r="G282" s="157" t="s">
        <v>109</v>
      </c>
      <c r="H282" s="121"/>
      <c r="I282" s="127" t="s">
        <v>109</v>
      </c>
      <c r="J282" s="127" t="s">
        <v>109</v>
      </c>
      <c r="K282" s="157" t="s">
        <v>109</v>
      </c>
    </row>
    <row r="283" spans="1:11" ht="12.75">
      <c r="A283" s="1" t="s">
        <v>865</v>
      </c>
      <c r="B283" s="162">
        <v>894</v>
      </c>
      <c r="C283" s="32"/>
      <c r="D283" s="30" t="s">
        <v>889</v>
      </c>
      <c r="E283" s="127" t="s">
        <v>109</v>
      </c>
      <c r="F283" s="127" t="s">
        <v>109</v>
      </c>
      <c r="G283" s="157" t="s">
        <v>109</v>
      </c>
      <c r="H283" s="121"/>
      <c r="I283" s="127" t="s">
        <v>109</v>
      </c>
      <c r="J283" s="127" t="s">
        <v>109</v>
      </c>
      <c r="K283" s="157" t="s">
        <v>109</v>
      </c>
    </row>
    <row r="284" spans="1:11" s="17" customFormat="1" ht="24" customHeight="1">
      <c r="A284" s="119" t="s">
        <v>698</v>
      </c>
      <c r="B284" s="161" t="s">
        <v>698</v>
      </c>
      <c r="C284" s="66" t="s">
        <v>212</v>
      </c>
      <c r="D284" s="50"/>
      <c r="E284" s="124" t="s">
        <v>109</v>
      </c>
      <c r="F284" s="124" t="s">
        <v>109</v>
      </c>
      <c r="G284" s="154" t="s">
        <v>109</v>
      </c>
      <c r="H284" s="122"/>
      <c r="I284" s="124" t="s">
        <v>109</v>
      </c>
      <c r="J284" s="124" t="s">
        <v>109</v>
      </c>
      <c r="K284" s="154" t="s">
        <v>109</v>
      </c>
    </row>
    <row r="285" spans="1:11" s="17" customFormat="1" ht="24" customHeight="1">
      <c r="A285" s="1" t="s">
        <v>866</v>
      </c>
      <c r="B285" s="162">
        <v>950</v>
      </c>
      <c r="C285" s="32"/>
      <c r="D285" s="30" t="s">
        <v>201</v>
      </c>
      <c r="E285" s="127" t="s">
        <v>109</v>
      </c>
      <c r="F285" s="127" t="s">
        <v>109</v>
      </c>
      <c r="G285" s="157" t="s">
        <v>109</v>
      </c>
      <c r="H285" s="121"/>
      <c r="I285" s="127" t="s">
        <v>109</v>
      </c>
      <c r="J285" s="127" t="s">
        <v>109</v>
      </c>
      <c r="K285" s="157" t="s">
        <v>109</v>
      </c>
    </row>
    <row r="286" spans="1:11" s="17" customFormat="1" ht="12.75" customHeight="1">
      <c r="A286" s="1" t="s">
        <v>1035</v>
      </c>
      <c r="B286" s="162">
        <v>958</v>
      </c>
      <c r="C286" s="32"/>
      <c r="D286" s="30" t="s">
        <v>941</v>
      </c>
      <c r="E286" s="127" t="s">
        <v>109</v>
      </c>
      <c r="F286" s="127" t="s">
        <v>109</v>
      </c>
      <c r="G286" s="157" t="s">
        <v>109</v>
      </c>
      <c r="H286" s="121"/>
      <c r="I286" s="127" t="s">
        <v>109</v>
      </c>
      <c r="J286" s="127" t="s">
        <v>109</v>
      </c>
      <c r="K286" s="157" t="s">
        <v>109</v>
      </c>
    </row>
    <row r="287" spans="1:11" s="17" customFormat="1" ht="24" customHeight="1">
      <c r="A287" s="119"/>
      <c r="B287" s="161"/>
      <c r="C287" s="66" t="s">
        <v>206</v>
      </c>
      <c r="D287" s="50"/>
      <c r="E287" s="124">
        <v>885237645</v>
      </c>
      <c r="F287" s="124">
        <v>1935262507</v>
      </c>
      <c r="G287" s="154">
        <v>-3.7</v>
      </c>
      <c r="H287" s="122"/>
      <c r="I287" s="124">
        <v>3978183589</v>
      </c>
      <c r="J287" s="124">
        <v>8157847182</v>
      </c>
      <c r="K287" s="154">
        <v>2</v>
      </c>
    </row>
    <row r="288" spans="1:11" ht="12.75">
      <c r="A288" s="1"/>
      <c r="B288" s="1"/>
      <c r="C288" s="1"/>
      <c r="E288" s="127"/>
      <c r="F288" s="127"/>
      <c r="G288" s="121"/>
      <c r="H288" s="121"/>
      <c r="I288" s="127"/>
      <c r="J288" s="127"/>
      <c r="K288" s="121"/>
    </row>
    <row r="289" spans="1:11" ht="12.75">
      <c r="A289" s="1"/>
      <c r="B289" s="1"/>
      <c r="C289" s="1"/>
      <c r="E289" s="127"/>
      <c r="F289" s="127"/>
      <c r="G289" s="121"/>
      <c r="H289" s="121"/>
      <c r="I289" s="127"/>
      <c r="J289" s="127"/>
      <c r="K289" s="121"/>
    </row>
    <row r="290" spans="1:11" ht="12.75">
      <c r="A290" s="1"/>
      <c r="B290" s="1"/>
      <c r="C290" s="1"/>
      <c r="E290" s="127"/>
      <c r="F290" s="127"/>
      <c r="G290" s="127"/>
      <c r="H290" s="127"/>
      <c r="I290" s="127"/>
      <c r="J290" s="121"/>
      <c r="K290" s="127"/>
    </row>
    <row r="291" spans="5:12" ht="12.75">
      <c r="E291" s="127"/>
      <c r="F291" s="127"/>
      <c r="G291" s="127"/>
      <c r="H291" s="127"/>
      <c r="I291" s="127"/>
      <c r="J291" s="121"/>
      <c r="K291" s="127"/>
      <c r="L291" s="127"/>
    </row>
    <row r="292" spans="5:13" ht="12.75">
      <c r="E292" s="127"/>
      <c r="F292" s="127"/>
      <c r="G292" s="127"/>
      <c r="H292" s="127"/>
      <c r="I292" s="127"/>
      <c r="J292" s="121"/>
      <c r="K292" s="127"/>
      <c r="L292" s="127"/>
      <c r="M292" s="121"/>
    </row>
    <row r="293" spans="1:13" ht="12.75">
      <c r="A293" s="1"/>
      <c r="B293" s="1"/>
      <c r="C293" s="1"/>
      <c r="G293" s="127"/>
      <c r="H293" s="127"/>
      <c r="I293" s="127"/>
      <c r="J293" s="121"/>
      <c r="K293" s="127"/>
      <c r="L293" s="127"/>
      <c r="M293" s="121"/>
    </row>
    <row r="294" spans="1:13" ht="12.75">
      <c r="A294" s="1"/>
      <c r="B294" s="1"/>
      <c r="C294" s="1"/>
      <c r="G294" s="127"/>
      <c r="H294" s="127"/>
      <c r="I294" s="127"/>
      <c r="J294" s="121"/>
      <c r="K294" s="127"/>
      <c r="L294" s="127"/>
      <c r="M294" s="121"/>
    </row>
    <row r="295" spans="1:13" ht="12.75">
      <c r="A295" s="1"/>
      <c r="B295" s="1"/>
      <c r="C295" s="1"/>
      <c r="G295" s="127"/>
      <c r="H295" s="127"/>
      <c r="I295" s="127"/>
      <c r="J295" s="121"/>
      <c r="K295" s="127"/>
      <c r="L295" s="127"/>
      <c r="M295" s="121"/>
    </row>
    <row r="296" spans="1:13" ht="12.75">
      <c r="A296" s="17"/>
      <c r="B296" s="17"/>
      <c r="C296" s="17"/>
      <c r="G296" s="127"/>
      <c r="H296" s="127"/>
      <c r="I296" s="127"/>
      <c r="J296" s="121"/>
      <c r="K296" s="127"/>
      <c r="L296" s="127"/>
      <c r="M296" s="121"/>
    </row>
    <row r="297" spans="7:13" ht="12.75">
      <c r="G297" s="127"/>
      <c r="H297" s="127"/>
      <c r="I297" s="127"/>
      <c r="J297" s="121"/>
      <c r="K297" s="127"/>
      <c r="L297" s="127"/>
      <c r="M297" s="121"/>
    </row>
    <row r="298" spans="7:13" ht="12.75">
      <c r="G298" s="127"/>
      <c r="H298" s="127"/>
      <c r="I298" s="127"/>
      <c r="J298" s="121"/>
      <c r="K298" s="127"/>
      <c r="L298" s="127"/>
      <c r="M298" s="121"/>
    </row>
    <row r="299" spans="7:13" ht="12.75">
      <c r="G299" s="127"/>
      <c r="H299" s="127"/>
      <c r="I299" s="127"/>
      <c r="J299" s="121"/>
      <c r="K299" s="127"/>
      <c r="L299" s="127"/>
      <c r="M299" s="121"/>
    </row>
    <row r="300" spans="7:13" ht="12.75">
      <c r="G300" s="127"/>
      <c r="H300" s="127"/>
      <c r="I300" s="127"/>
      <c r="J300" s="121"/>
      <c r="K300" s="127"/>
      <c r="L300" s="127"/>
      <c r="M300" s="121"/>
    </row>
    <row r="301" spans="7:13" ht="12.75">
      <c r="G301" s="127"/>
      <c r="H301" s="127"/>
      <c r="I301" s="127"/>
      <c r="J301" s="121"/>
      <c r="K301" s="127"/>
      <c r="L301" s="127"/>
      <c r="M301" s="121"/>
    </row>
    <row r="302" spans="7:13" ht="12.75">
      <c r="G302" s="127"/>
      <c r="H302" s="127"/>
      <c r="I302" s="127"/>
      <c r="J302" s="121"/>
      <c r="K302" s="127"/>
      <c r="L302" s="127"/>
      <c r="M302" s="121"/>
    </row>
    <row r="303" spans="7:13" ht="12.75">
      <c r="G303" s="127"/>
      <c r="H303" s="127"/>
      <c r="I303" s="127"/>
      <c r="J303" s="121"/>
      <c r="K303" s="127"/>
      <c r="L303" s="127"/>
      <c r="M303" s="121"/>
    </row>
    <row r="304" spans="7:13" ht="12.75">
      <c r="G304" s="127"/>
      <c r="H304" s="127"/>
      <c r="I304" s="127"/>
      <c r="J304" s="121"/>
      <c r="K304" s="127"/>
      <c r="L304" s="127"/>
      <c r="M304" s="121"/>
    </row>
    <row r="305" spans="7:13" ht="12.75">
      <c r="G305" s="127"/>
      <c r="H305" s="127"/>
      <c r="I305" s="127"/>
      <c r="J305" s="121"/>
      <c r="K305" s="127"/>
      <c r="L305" s="127"/>
      <c r="M305" s="121"/>
    </row>
    <row r="306" spans="7:13" ht="12.75">
      <c r="G306" s="127"/>
      <c r="H306" s="127"/>
      <c r="I306" s="127"/>
      <c r="J306" s="121"/>
      <c r="K306" s="127"/>
      <c r="L306" s="127"/>
      <c r="M306" s="121"/>
    </row>
    <row r="307" spans="7:13" ht="12.75">
      <c r="G307" s="127"/>
      <c r="H307" s="127"/>
      <c r="I307" s="127"/>
      <c r="J307" s="121"/>
      <c r="K307" s="127"/>
      <c r="L307" s="127"/>
      <c r="M307" s="121"/>
    </row>
    <row r="308" spans="7:13" ht="12.75">
      <c r="G308" s="127"/>
      <c r="H308" s="127"/>
      <c r="I308" s="127"/>
      <c r="J308" s="121"/>
      <c r="K308" s="127"/>
      <c r="L308" s="127"/>
      <c r="M308" s="121"/>
    </row>
    <row r="309" spans="7:13" ht="12.75">
      <c r="G309" s="127"/>
      <c r="H309" s="127"/>
      <c r="I309" s="127"/>
      <c r="J309" s="121"/>
      <c r="K309" s="127"/>
      <c r="L309" s="127"/>
      <c r="M309" s="121"/>
    </row>
    <row r="310" spans="7:13" ht="12.75">
      <c r="G310" s="127"/>
      <c r="H310" s="127"/>
      <c r="I310" s="127"/>
      <c r="J310" s="121"/>
      <c r="K310" s="127"/>
      <c r="L310" s="127"/>
      <c r="M310" s="121"/>
    </row>
    <row r="311" spans="7:13" ht="12.75">
      <c r="G311" s="127"/>
      <c r="H311" s="127"/>
      <c r="I311" s="127"/>
      <c r="J311" s="121"/>
      <c r="K311" s="127"/>
      <c r="L311" s="127"/>
      <c r="M311" s="121"/>
    </row>
    <row r="312" spans="7:13" ht="12.75">
      <c r="G312" s="127"/>
      <c r="H312" s="127"/>
      <c r="I312" s="127"/>
      <c r="J312" s="121"/>
      <c r="K312" s="127"/>
      <c r="L312" s="127"/>
      <c r="M312" s="121"/>
    </row>
    <row r="313" spans="7:13" ht="12.75">
      <c r="G313" s="127"/>
      <c r="H313" s="127"/>
      <c r="I313" s="127"/>
      <c r="J313" s="121"/>
      <c r="K313" s="127"/>
      <c r="L313" s="127"/>
      <c r="M313" s="121"/>
    </row>
    <row r="314" spans="7:13" ht="12.75">
      <c r="G314" s="127"/>
      <c r="H314" s="127"/>
      <c r="I314" s="127"/>
      <c r="J314" s="121"/>
      <c r="K314" s="127"/>
      <c r="L314" s="127"/>
      <c r="M314" s="121"/>
    </row>
    <row r="315" spans="7:13" ht="12.75">
      <c r="G315" s="127"/>
      <c r="H315" s="127"/>
      <c r="I315" s="127"/>
      <c r="J315" s="121"/>
      <c r="K315" s="127"/>
      <c r="L315" s="127"/>
      <c r="M315" s="121"/>
    </row>
    <row r="316" spans="7:13" ht="12.75">
      <c r="G316" s="127"/>
      <c r="H316" s="127"/>
      <c r="I316" s="127"/>
      <c r="J316" s="121"/>
      <c r="K316" s="127"/>
      <c r="L316" s="127"/>
      <c r="M316" s="121"/>
    </row>
    <row r="317" spans="7:13" ht="12.75">
      <c r="G317" s="127"/>
      <c r="H317" s="127"/>
      <c r="I317" s="127"/>
      <c r="J317" s="121"/>
      <c r="K317" s="127"/>
      <c r="L317" s="127"/>
      <c r="M317" s="121"/>
    </row>
    <row r="318" spans="7:13" ht="12.75">
      <c r="G318" s="127"/>
      <c r="H318" s="127"/>
      <c r="I318" s="127"/>
      <c r="J318" s="121"/>
      <c r="K318" s="127"/>
      <c r="L318" s="127"/>
      <c r="M318" s="121"/>
    </row>
    <row r="319" spans="7:13" ht="12.75">
      <c r="G319" s="127"/>
      <c r="H319" s="127"/>
      <c r="I319" s="127"/>
      <c r="J319" s="121"/>
      <c r="K319" s="127"/>
      <c r="L319" s="127"/>
      <c r="M319" s="121"/>
    </row>
    <row r="320" spans="7:13" ht="12.75">
      <c r="G320" s="127"/>
      <c r="H320" s="127"/>
      <c r="I320" s="127"/>
      <c r="J320" s="121"/>
      <c r="K320" s="127"/>
      <c r="L320" s="127"/>
      <c r="M320" s="121"/>
    </row>
    <row r="321" spans="7:13" ht="12.75">
      <c r="G321" s="127"/>
      <c r="H321" s="127"/>
      <c r="I321" s="127"/>
      <c r="J321" s="121"/>
      <c r="K321" s="127"/>
      <c r="L321" s="127"/>
      <c r="M321" s="121"/>
    </row>
    <row r="322" spans="7:13" ht="12.75">
      <c r="G322" s="127"/>
      <c r="H322" s="127"/>
      <c r="I322" s="127"/>
      <c r="J322" s="121"/>
      <c r="K322" s="127"/>
      <c r="L322" s="127"/>
      <c r="M322" s="121"/>
    </row>
    <row r="323" spans="7:13" ht="12.75">
      <c r="G323" s="127"/>
      <c r="H323" s="127"/>
      <c r="I323" s="127"/>
      <c r="J323" s="121"/>
      <c r="K323" s="127"/>
      <c r="L323" s="127"/>
      <c r="M323" s="121"/>
    </row>
    <row r="324" spans="7:13" ht="12.75">
      <c r="G324" s="127"/>
      <c r="H324" s="127"/>
      <c r="I324" s="127"/>
      <c r="J324" s="121"/>
      <c r="K324" s="127"/>
      <c r="L324" s="127"/>
      <c r="M324" s="121"/>
    </row>
    <row r="325" spans="7:13" ht="12.75">
      <c r="G325" s="127"/>
      <c r="H325" s="127"/>
      <c r="I325" s="127"/>
      <c r="J325" s="121"/>
      <c r="K325" s="127"/>
      <c r="L325" s="127"/>
      <c r="M325" s="121"/>
    </row>
    <row r="326" spans="7:13" ht="12.75">
      <c r="G326" s="127"/>
      <c r="H326" s="127"/>
      <c r="I326" s="127"/>
      <c r="J326" s="121"/>
      <c r="K326" s="127"/>
      <c r="L326" s="127"/>
      <c r="M326" s="121"/>
    </row>
    <row r="327" spans="7:13" ht="12.75">
      <c r="G327" s="127"/>
      <c r="H327" s="127"/>
      <c r="I327" s="127"/>
      <c r="J327" s="121"/>
      <c r="K327" s="127"/>
      <c r="L327" s="127"/>
      <c r="M327" s="121"/>
    </row>
    <row r="328" spans="7:13" ht="12.75">
      <c r="G328" s="127"/>
      <c r="H328" s="127"/>
      <c r="I328" s="127"/>
      <c r="J328" s="121"/>
      <c r="K328" s="127"/>
      <c r="L328" s="127"/>
      <c r="M328" s="121"/>
    </row>
    <row r="329" spans="7:13" ht="12.75">
      <c r="G329" s="127"/>
      <c r="H329" s="127"/>
      <c r="I329" s="127"/>
      <c r="J329" s="121"/>
      <c r="K329" s="127"/>
      <c r="L329" s="127"/>
      <c r="M329" s="121"/>
    </row>
    <row r="330" spans="7:13" ht="12.75">
      <c r="G330" s="127"/>
      <c r="H330" s="127"/>
      <c r="I330" s="127"/>
      <c r="J330" s="121"/>
      <c r="K330" s="127"/>
      <c r="L330" s="127"/>
      <c r="M330" s="121"/>
    </row>
    <row r="331" spans="7:13" ht="12.75">
      <c r="G331" s="127"/>
      <c r="H331" s="127"/>
      <c r="I331" s="127"/>
      <c r="J331" s="121"/>
      <c r="K331" s="127"/>
      <c r="L331" s="127"/>
      <c r="M331" s="121"/>
    </row>
    <row r="332" spans="7:13" ht="12.75">
      <c r="G332" s="127"/>
      <c r="H332" s="127"/>
      <c r="I332" s="127"/>
      <c r="J332" s="121"/>
      <c r="K332" s="127"/>
      <c r="L332" s="127"/>
      <c r="M332" s="121"/>
    </row>
    <row r="333" spans="7:13" ht="12.75">
      <c r="G333" s="127"/>
      <c r="H333" s="127"/>
      <c r="I333" s="127"/>
      <c r="J333" s="121"/>
      <c r="K333" s="127"/>
      <c r="L333" s="127"/>
      <c r="M333" s="121"/>
    </row>
    <row r="334" spans="7:13" ht="12.75">
      <c r="G334" s="127"/>
      <c r="H334" s="127"/>
      <c r="I334" s="127"/>
      <c r="J334" s="121"/>
      <c r="K334" s="127"/>
      <c r="L334" s="127"/>
      <c r="M334" s="121"/>
    </row>
    <row r="335" spans="7:13" ht="12.75">
      <c r="G335" s="127"/>
      <c r="H335" s="127"/>
      <c r="I335" s="127"/>
      <c r="J335" s="121"/>
      <c r="K335" s="127"/>
      <c r="L335" s="127"/>
      <c r="M335" s="121"/>
    </row>
    <row r="336" spans="7:13" ht="12.75">
      <c r="G336" s="127"/>
      <c r="H336" s="127"/>
      <c r="I336" s="127"/>
      <c r="J336" s="121"/>
      <c r="K336" s="127"/>
      <c r="L336" s="127"/>
      <c r="M336" s="121"/>
    </row>
    <row r="337" spans="7:13" ht="12.75">
      <c r="G337" s="127"/>
      <c r="H337" s="127"/>
      <c r="I337" s="127"/>
      <c r="J337" s="121"/>
      <c r="K337" s="127"/>
      <c r="L337" s="127"/>
      <c r="M337" s="121"/>
    </row>
    <row r="338" spans="7:13" ht="12.75">
      <c r="G338" s="127"/>
      <c r="H338" s="127"/>
      <c r="I338" s="127"/>
      <c r="J338" s="121"/>
      <c r="K338" s="127"/>
      <c r="L338" s="127"/>
      <c r="M338" s="121"/>
    </row>
    <row r="339" spans="7:13" ht="12.75">
      <c r="G339" s="127"/>
      <c r="H339" s="127"/>
      <c r="I339" s="127"/>
      <c r="J339" s="121"/>
      <c r="K339" s="127"/>
      <c r="L339" s="127"/>
      <c r="M339" s="121"/>
    </row>
    <row r="340" spans="7:13" ht="12.75">
      <c r="G340" s="127"/>
      <c r="H340" s="127"/>
      <c r="I340" s="127"/>
      <c r="J340" s="121"/>
      <c r="K340" s="127"/>
      <c r="L340" s="127"/>
      <c r="M340" s="121"/>
    </row>
    <row r="341" spans="7:13" ht="12.75">
      <c r="G341" s="127"/>
      <c r="H341" s="127"/>
      <c r="I341" s="127"/>
      <c r="J341" s="121"/>
      <c r="K341" s="127"/>
      <c r="L341" s="127"/>
      <c r="M341" s="121"/>
    </row>
    <row r="342" spans="7:13" ht="12.75">
      <c r="G342" s="127"/>
      <c r="H342" s="127"/>
      <c r="I342" s="127"/>
      <c r="J342" s="121"/>
      <c r="K342" s="127"/>
      <c r="L342" s="127"/>
      <c r="M342" s="121"/>
    </row>
    <row r="343" spans="7:13" ht="12.75">
      <c r="G343" s="127"/>
      <c r="H343" s="127"/>
      <c r="I343" s="127"/>
      <c r="J343" s="121"/>
      <c r="K343" s="127"/>
      <c r="L343" s="127"/>
      <c r="M343" s="121"/>
    </row>
    <row r="344" spans="7:13" ht="12.75">
      <c r="G344" s="127"/>
      <c r="H344" s="127"/>
      <c r="I344" s="127"/>
      <c r="J344" s="121"/>
      <c r="K344" s="127"/>
      <c r="L344" s="127"/>
      <c r="M344" s="121"/>
    </row>
    <row r="345" spans="7:13" ht="12.75">
      <c r="G345" s="127"/>
      <c r="H345" s="127"/>
      <c r="I345" s="127"/>
      <c r="J345" s="121"/>
      <c r="K345" s="127"/>
      <c r="L345" s="127"/>
      <c r="M345" s="121"/>
    </row>
    <row r="346" spans="7:13" ht="12.75">
      <c r="G346" s="127"/>
      <c r="H346" s="127"/>
      <c r="I346" s="127"/>
      <c r="J346" s="121"/>
      <c r="K346" s="127"/>
      <c r="L346" s="127"/>
      <c r="M346" s="121"/>
    </row>
    <row r="347" spans="7:13" ht="12.75">
      <c r="G347" s="127"/>
      <c r="H347" s="127"/>
      <c r="I347" s="127"/>
      <c r="J347" s="121"/>
      <c r="K347" s="127"/>
      <c r="L347" s="127"/>
      <c r="M347" s="121"/>
    </row>
    <row r="348" spans="7:13" ht="12.75">
      <c r="G348" s="127"/>
      <c r="H348" s="127"/>
      <c r="I348" s="127"/>
      <c r="J348" s="121"/>
      <c r="K348" s="127"/>
      <c r="L348" s="127"/>
      <c r="M348" s="121"/>
    </row>
    <row r="349" spans="7:13" ht="12.75">
      <c r="G349" s="127"/>
      <c r="H349" s="127"/>
      <c r="I349" s="127"/>
      <c r="J349" s="121"/>
      <c r="K349" s="127"/>
      <c r="L349" s="127"/>
      <c r="M349" s="121"/>
    </row>
    <row r="350" spans="7:13" ht="12.75">
      <c r="G350" s="127"/>
      <c r="H350" s="127"/>
      <c r="I350" s="127"/>
      <c r="J350" s="121"/>
      <c r="K350" s="127"/>
      <c r="L350" s="127"/>
      <c r="M350" s="121"/>
    </row>
    <row r="351" spans="7:13" ht="12.75">
      <c r="G351" s="127"/>
      <c r="H351" s="127"/>
      <c r="I351" s="127"/>
      <c r="J351" s="121"/>
      <c r="K351" s="127"/>
      <c r="L351" s="127"/>
      <c r="M351" s="121"/>
    </row>
    <row r="352" spans="7:13" ht="12.75">
      <c r="G352" s="127"/>
      <c r="H352" s="127"/>
      <c r="I352" s="127"/>
      <c r="J352" s="121"/>
      <c r="K352" s="127"/>
      <c r="L352" s="127"/>
      <c r="M352" s="121"/>
    </row>
    <row r="353" spans="7:13" ht="12.75">
      <c r="G353" s="127"/>
      <c r="H353" s="127"/>
      <c r="I353" s="127"/>
      <c r="J353" s="121"/>
      <c r="K353" s="127"/>
      <c r="L353" s="127"/>
      <c r="M353" s="121"/>
    </row>
    <row r="354" spans="12:13" ht="12.75">
      <c r="L354" s="127"/>
      <c r="M354" s="121"/>
    </row>
    <row r="355" ht="12.75">
      <c r="M355" s="121"/>
    </row>
  </sheetData>
  <sheetProtection/>
  <mergeCells count="53">
    <mergeCell ref="J153:J156"/>
    <mergeCell ref="K153:L156"/>
    <mergeCell ref="A223:L223"/>
    <mergeCell ref="I225:L225"/>
    <mergeCell ref="A225:B230"/>
    <mergeCell ref="J226:L226"/>
    <mergeCell ref="E227:E230"/>
    <mergeCell ref="A149:L149"/>
    <mergeCell ref="A151:B156"/>
    <mergeCell ref="C151:D156"/>
    <mergeCell ref="K227:L230"/>
    <mergeCell ref="F227:F230"/>
    <mergeCell ref="G227:H230"/>
    <mergeCell ref="J152:L152"/>
    <mergeCell ref="E153:E156"/>
    <mergeCell ref="I227:I230"/>
    <mergeCell ref="J227:J230"/>
    <mergeCell ref="C77:D82"/>
    <mergeCell ref="E77:H77"/>
    <mergeCell ref="E79:E82"/>
    <mergeCell ref="I77:L77"/>
    <mergeCell ref="F78:H78"/>
    <mergeCell ref="J78:L78"/>
    <mergeCell ref="J79:J82"/>
    <mergeCell ref="K79:L82"/>
    <mergeCell ref="A1:L1"/>
    <mergeCell ref="E3:H3"/>
    <mergeCell ref="I3:L3"/>
    <mergeCell ref="F4:H4"/>
    <mergeCell ref="J4:L4"/>
    <mergeCell ref="G79:H82"/>
    <mergeCell ref="I79:I82"/>
    <mergeCell ref="A3:B8"/>
    <mergeCell ref="C3:D8"/>
    <mergeCell ref="J5:J8"/>
    <mergeCell ref="E151:H151"/>
    <mergeCell ref="G5:H8"/>
    <mergeCell ref="E5:E8"/>
    <mergeCell ref="F79:F82"/>
    <mergeCell ref="I151:L151"/>
    <mergeCell ref="F5:F8"/>
    <mergeCell ref="I5:I8"/>
    <mergeCell ref="K5:L8"/>
    <mergeCell ref="A75:L75"/>
    <mergeCell ref="A77:B82"/>
    <mergeCell ref="C250:D250"/>
    <mergeCell ref="F153:F156"/>
    <mergeCell ref="G153:H156"/>
    <mergeCell ref="I153:I156"/>
    <mergeCell ref="F152:H152"/>
    <mergeCell ref="C225:D230"/>
    <mergeCell ref="E225:H225"/>
    <mergeCell ref="F226:H226"/>
  </mergeCells>
  <printOptions horizontalCentered="1"/>
  <pageMargins left="0.5905511811023623" right="0.4330708661417323" top="0.984251968503937" bottom="0.1968503937007874" header="0.5118110236220472" footer="0.11811023622047245"/>
  <pageSetup firstPageNumber="34"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1.xml><?xml version="1.0" encoding="utf-8"?>
<worksheet xmlns="http://schemas.openxmlformats.org/spreadsheetml/2006/main" xmlns:r="http://schemas.openxmlformats.org/officeDocument/2006/relationships">
  <sheetPr codeName="Tabelle18"/>
  <dimension ref="A1:AC50"/>
  <sheetViews>
    <sheetView zoomScalePageLayoutView="0" workbookViewId="0" topLeftCell="A1">
      <selection activeCell="A2" sqref="A2"/>
    </sheetView>
  </sheetViews>
  <sheetFormatPr defaultColWidth="11.421875" defaultRowHeight="12.75"/>
  <cols>
    <col min="1" max="1" width="12.28125" style="0" customWidth="1"/>
    <col min="2" max="2" width="9.57421875" style="0" customWidth="1"/>
    <col min="3" max="3" width="10.00390625" style="0" customWidth="1"/>
    <col min="4" max="4" width="7.8515625" style="0" customWidth="1"/>
    <col min="5" max="6" width="8.57421875" style="0" customWidth="1"/>
    <col min="7" max="7" width="8.28125" style="0" customWidth="1"/>
    <col min="8" max="8" width="10.00390625" style="0" customWidth="1"/>
    <col min="9" max="9" width="8.28125" style="0" customWidth="1"/>
    <col min="10" max="10" width="9.28125" style="0" customWidth="1"/>
    <col min="11" max="11" width="9.8515625" style="0" customWidth="1"/>
    <col min="12" max="13" width="9.28125" style="0" customWidth="1"/>
  </cols>
  <sheetData>
    <row r="1" spans="1:13" s="35" customFormat="1" ht="17.25">
      <c r="A1" s="583" t="s">
        <v>1220</v>
      </c>
      <c r="B1" s="583"/>
      <c r="C1" s="583"/>
      <c r="D1" s="583"/>
      <c r="E1" s="583"/>
      <c r="F1" s="583"/>
      <c r="G1" s="583"/>
      <c r="H1" s="583"/>
      <c r="I1" s="583"/>
      <c r="J1" s="583"/>
      <c r="K1" s="583"/>
      <c r="L1" s="583"/>
      <c r="M1" s="583"/>
    </row>
    <row r="2" spans="1:13" ht="12.75">
      <c r="A2" s="14"/>
      <c r="B2" s="14"/>
      <c r="C2" s="14"/>
      <c r="D2" s="14"/>
      <c r="E2" s="14"/>
      <c r="F2" s="14"/>
      <c r="G2" s="14"/>
      <c r="H2" s="14"/>
      <c r="I2" s="14"/>
      <c r="J2" s="14"/>
      <c r="K2" s="14"/>
      <c r="L2" s="14"/>
      <c r="M2" s="14"/>
    </row>
    <row r="3" spans="1:13" s="22" customFormat="1" ht="17.25" customHeight="1">
      <c r="A3" s="598" t="s">
        <v>261</v>
      </c>
      <c r="B3" s="592" t="s">
        <v>1072</v>
      </c>
      <c r="C3" s="587" t="s">
        <v>868</v>
      </c>
      <c r="D3" s="587"/>
      <c r="E3" s="588"/>
      <c r="F3" s="587"/>
      <c r="G3" s="587"/>
      <c r="H3" s="587" t="s">
        <v>202</v>
      </c>
      <c r="I3" s="587"/>
      <c r="J3" s="587"/>
      <c r="K3" s="587"/>
      <c r="L3" s="587"/>
      <c r="M3" s="589"/>
    </row>
    <row r="4" spans="1:13" s="22" customFormat="1" ht="16.5" customHeight="1">
      <c r="A4" s="449"/>
      <c r="B4" s="593"/>
      <c r="C4" s="591" t="s">
        <v>482</v>
      </c>
      <c r="D4" s="600" t="s">
        <v>1070</v>
      </c>
      <c r="E4" s="599" t="s">
        <v>869</v>
      </c>
      <c r="F4" s="599"/>
      <c r="G4" s="600" t="s">
        <v>1071</v>
      </c>
      <c r="H4" s="591" t="s">
        <v>482</v>
      </c>
      <c r="I4" s="591" t="s">
        <v>1115</v>
      </c>
      <c r="J4" s="591" t="s">
        <v>1114</v>
      </c>
      <c r="K4" s="599" t="s">
        <v>205</v>
      </c>
      <c r="L4" s="599"/>
      <c r="M4" s="546"/>
    </row>
    <row r="5" spans="1:13" s="22" customFormat="1" ht="16.5" customHeight="1">
      <c r="A5" s="449"/>
      <c r="B5" s="593"/>
      <c r="C5" s="591"/>
      <c r="D5" s="591"/>
      <c r="E5" s="82" t="s">
        <v>870</v>
      </c>
      <c r="F5" s="82" t="s">
        <v>871</v>
      </c>
      <c r="G5" s="591"/>
      <c r="H5" s="591"/>
      <c r="I5" s="591"/>
      <c r="J5" s="591"/>
      <c r="K5" s="591" t="s">
        <v>482</v>
      </c>
      <c r="L5" s="594" t="s">
        <v>1068</v>
      </c>
      <c r="M5" s="590" t="s">
        <v>1069</v>
      </c>
    </row>
    <row r="6" spans="1:13" s="22" customFormat="1" ht="23.25" customHeight="1">
      <c r="A6" s="449"/>
      <c r="B6" s="593"/>
      <c r="C6" s="591"/>
      <c r="D6" s="591"/>
      <c r="E6" s="599" t="s">
        <v>872</v>
      </c>
      <c r="F6" s="599"/>
      <c r="G6" s="591"/>
      <c r="H6" s="591"/>
      <c r="I6" s="591"/>
      <c r="J6" s="591"/>
      <c r="K6" s="591"/>
      <c r="L6" s="591"/>
      <c r="M6" s="503"/>
    </row>
    <row r="7" spans="1:13" s="22" customFormat="1" ht="14.25" customHeight="1">
      <c r="A7" s="450"/>
      <c r="B7" s="584" t="s">
        <v>873</v>
      </c>
      <c r="C7" s="585"/>
      <c r="D7" s="585"/>
      <c r="E7" s="585"/>
      <c r="F7" s="585"/>
      <c r="G7" s="585"/>
      <c r="H7" s="585"/>
      <c r="I7" s="585"/>
      <c r="J7" s="585"/>
      <c r="K7" s="585"/>
      <c r="L7" s="585"/>
      <c r="M7" s="586"/>
    </row>
    <row r="8" ht="9" customHeight="1" hidden="1">
      <c r="A8" s="42"/>
    </row>
    <row r="9" spans="1:18" s="17" customFormat="1" ht="26.25" customHeight="1">
      <c r="A9" s="164">
        <v>2010</v>
      </c>
      <c r="B9" s="165">
        <v>10822.9</v>
      </c>
      <c r="C9" s="165">
        <v>673.8</v>
      </c>
      <c r="D9" s="165">
        <v>13.7</v>
      </c>
      <c r="E9" s="165">
        <v>197.9</v>
      </c>
      <c r="F9" s="165">
        <v>422.5</v>
      </c>
      <c r="G9" s="165">
        <v>39.6</v>
      </c>
      <c r="H9" s="165">
        <v>9979.7</v>
      </c>
      <c r="I9" s="165">
        <v>90.9</v>
      </c>
      <c r="J9" s="165">
        <v>575.6</v>
      </c>
      <c r="K9" s="165">
        <v>9313.1</v>
      </c>
      <c r="L9" s="165">
        <v>1008.6</v>
      </c>
      <c r="M9" s="167">
        <v>8304.6</v>
      </c>
      <c r="N9" s="180"/>
      <c r="O9" s="180"/>
      <c r="P9" s="180"/>
      <c r="Q9" s="180"/>
      <c r="R9" s="180"/>
    </row>
    <row r="10" spans="1:29" ht="21.75" customHeight="1">
      <c r="A10" s="166" t="s">
        <v>751</v>
      </c>
      <c r="B10" s="83">
        <v>734</v>
      </c>
      <c r="C10" s="83">
        <v>49.6</v>
      </c>
      <c r="D10" s="83">
        <v>1</v>
      </c>
      <c r="E10" s="83">
        <v>18.2</v>
      </c>
      <c r="F10" s="83">
        <v>28.1</v>
      </c>
      <c r="G10" s="83">
        <v>2.2</v>
      </c>
      <c r="H10" s="83">
        <v>672.4</v>
      </c>
      <c r="I10" s="83">
        <v>5.5</v>
      </c>
      <c r="J10" s="83">
        <v>35.2</v>
      </c>
      <c r="K10" s="83">
        <v>631.7</v>
      </c>
      <c r="L10" s="83">
        <v>63.1</v>
      </c>
      <c r="M10" s="83">
        <v>568.6</v>
      </c>
      <c r="O10" s="180"/>
      <c r="P10" s="180"/>
      <c r="AC10" s="276"/>
    </row>
    <row r="11" spans="1:29" ht="20.25" customHeight="1">
      <c r="A11" s="166" t="s">
        <v>752</v>
      </c>
      <c r="B11" s="83">
        <v>787.3</v>
      </c>
      <c r="C11" s="83">
        <v>55</v>
      </c>
      <c r="D11" s="83">
        <v>0.9</v>
      </c>
      <c r="E11" s="83">
        <v>15.7</v>
      </c>
      <c r="F11" s="83">
        <v>34.3</v>
      </c>
      <c r="G11" s="83">
        <v>4</v>
      </c>
      <c r="H11" s="83">
        <v>719.4</v>
      </c>
      <c r="I11" s="83">
        <v>6.4</v>
      </c>
      <c r="J11" s="83">
        <v>44.1</v>
      </c>
      <c r="K11" s="83">
        <v>669</v>
      </c>
      <c r="L11" s="83">
        <v>73.3</v>
      </c>
      <c r="M11" s="83">
        <v>595.7</v>
      </c>
      <c r="O11" s="180"/>
      <c r="P11" s="180"/>
      <c r="AC11" s="276"/>
    </row>
    <row r="12" spans="1:29" ht="20.25" customHeight="1">
      <c r="A12" s="166" t="s">
        <v>753</v>
      </c>
      <c r="B12" s="83">
        <v>934.8</v>
      </c>
      <c r="C12" s="83">
        <v>57.8</v>
      </c>
      <c r="D12" s="83">
        <v>0.8</v>
      </c>
      <c r="E12" s="83">
        <v>17.4</v>
      </c>
      <c r="F12" s="83">
        <v>35.6</v>
      </c>
      <c r="G12" s="83">
        <v>4</v>
      </c>
      <c r="H12" s="83">
        <v>861.7</v>
      </c>
      <c r="I12" s="83">
        <v>7.8</v>
      </c>
      <c r="J12" s="83">
        <v>49.7</v>
      </c>
      <c r="K12" s="83">
        <v>804.2</v>
      </c>
      <c r="L12" s="83">
        <v>91.2</v>
      </c>
      <c r="M12" s="83">
        <v>712.9</v>
      </c>
      <c r="O12" s="180"/>
      <c r="P12" s="180"/>
      <c r="AC12" s="276"/>
    </row>
    <row r="13" spans="1:29" ht="20.25" customHeight="1">
      <c r="A13" s="166" t="s">
        <v>754</v>
      </c>
      <c r="B13" s="83">
        <v>882.4</v>
      </c>
      <c r="C13" s="83">
        <v>48.4</v>
      </c>
      <c r="D13" s="83">
        <v>1.5</v>
      </c>
      <c r="E13" s="83">
        <v>14.3</v>
      </c>
      <c r="F13" s="83">
        <v>29.2</v>
      </c>
      <c r="G13" s="83">
        <v>3.3</v>
      </c>
      <c r="H13" s="83">
        <v>820.6</v>
      </c>
      <c r="I13" s="83">
        <v>8.8</v>
      </c>
      <c r="J13" s="83">
        <v>54.4</v>
      </c>
      <c r="K13" s="83">
        <v>757.4</v>
      </c>
      <c r="L13" s="83">
        <v>91.2</v>
      </c>
      <c r="M13" s="83">
        <v>666.3</v>
      </c>
      <c r="O13" s="17"/>
      <c r="P13" s="180"/>
      <c r="AC13" s="276"/>
    </row>
    <row r="14" spans="1:29" ht="20.25" customHeight="1">
      <c r="A14" s="166" t="s">
        <v>755</v>
      </c>
      <c r="B14" s="83">
        <v>875.3</v>
      </c>
      <c r="C14" s="83">
        <v>49.9</v>
      </c>
      <c r="D14" s="83">
        <v>0.7</v>
      </c>
      <c r="E14" s="83">
        <v>15.1</v>
      </c>
      <c r="F14" s="83">
        <v>31.3</v>
      </c>
      <c r="G14" s="83">
        <v>2.8</v>
      </c>
      <c r="H14" s="83">
        <v>811.7</v>
      </c>
      <c r="I14" s="83">
        <v>7.5</v>
      </c>
      <c r="J14" s="83">
        <v>45.8</v>
      </c>
      <c r="K14" s="83">
        <v>758.4</v>
      </c>
      <c r="L14" s="83">
        <v>94.2</v>
      </c>
      <c r="M14" s="83">
        <v>664.2</v>
      </c>
      <c r="O14" s="17"/>
      <c r="P14" s="180"/>
      <c r="AC14" s="276"/>
    </row>
    <row r="15" spans="1:29" ht="20.25" customHeight="1">
      <c r="A15" s="166" t="s">
        <v>756</v>
      </c>
      <c r="B15" s="83">
        <v>1060.4</v>
      </c>
      <c r="C15" s="83">
        <v>55.9</v>
      </c>
      <c r="D15" s="83">
        <v>1.4</v>
      </c>
      <c r="E15" s="83">
        <v>16.9</v>
      </c>
      <c r="F15" s="83">
        <v>33.7</v>
      </c>
      <c r="G15" s="83">
        <v>3.9</v>
      </c>
      <c r="H15" s="83">
        <v>989.3</v>
      </c>
      <c r="I15" s="83">
        <v>9.6</v>
      </c>
      <c r="J15" s="83">
        <v>62</v>
      </c>
      <c r="K15" s="83">
        <v>917.6</v>
      </c>
      <c r="L15" s="83">
        <v>101.3</v>
      </c>
      <c r="M15" s="83">
        <v>816.3</v>
      </c>
      <c r="O15" s="17"/>
      <c r="P15" s="180"/>
      <c r="AC15" s="276"/>
    </row>
    <row r="16" spans="1:29" ht="20.25" customHeight="1">
      <c r="A16" s="166" t="s">
        <v>757</v>
      </c>
      <c r="B16" s="83">
        <v>898.7</v>
      </c>
      <c r="C16" s="83">
        <v>48.3</v>
      </c>
      <c r="D16" s="83">
        <v>0.7</v>
      </c>
      <c r="E16" s="83">
        <v>12.5</v>
      </c>
      <c r="F16" s="83">
        <v>31.9</v>
      </c>
      <c r="G16" s="83">
        <v>3.2</v>
      </c>
      <c r="H16" s="83">
        <v>836.4</v>
      </c>
      <c r="I16" s="83">
        <v>7.4</v>
      </c>
      <c r="J16" s="83">
        <v>51</v>
      </c>
      <c r="K16" s="83">
        <v>778</v>
      </c>
      <c r="L16" s="83">
        <v>77.3</v>
      </c>
      <c r="M16" s="83">
        <v>700.7</v>
      </c>
      <c r="O16" s="17"/>
      <c r="P16" s="180"/>
      <c r="AC16" s="276"/>
    </row>
    <row r="17" spans="1:29" ht="20.25" customHeight="1">
      <c r="A17" s="166" t="s">
        <v>758</v>
      </c>
      <c r="B17" s="83">
        <v>896.8</v>
      </c>
      <c r="C17" s="83">
        <v>53.1</v>
      </c>
      <c r="D17" s="83">
        <v>2.1</v>
      </c>
      <c r="E17" s="83">
        <v>14.7</v>
      </c>
      <c r="F17" s="83">
        <v>33.7</v>
      </c>
      <c r="G17" s="83">
        <v>2.6</v>
      </c>
      <c r="H17" s="83">
        <v>831</v>
      </c>
      <c r="I17" s="83">
        <v>6.2</v>
      </c>
      <c r="J17" s="83">
        <v>43.5</v>
      </c>
      <c r="K17" s="83">
        <v>781.3</v>
      </c>
      <c r="L17" s="83">
        <v>78.8</v>
      </c>
      <c r="M17" s="83">
        <v>702.5</v>
      </c>
      <c r="O17" s="17"/>
      <c r="P17" s="180"/>
      <c r="AC17" s="276"/>
    </row>
    <row r="18" spans="1:29" ht="20.25" customHeight="1">
      <c r="A18" s="166" t="s">
        <v>759</v>
      </c>
      <c r="B18" s="83">
        <v>948.3</v>
      </c>
      <c r="C18" s="83">
        <v>63.3</v>
      </c>
      <c r="D18" s="83">
        <v>1.2</v>
      </c>
      <c r="E18" s="83">
        <v>19.5</v>
      </c>
      <c r="F18" s="83">
        <v>39.7</v>
      </c>
      <c r="G18" s="83">
        <v>2.9</v>
      </c>
      <c r="H18" s="83">
        <v>869.8</v>
      </c>
      <c r="I18" s="83">
        <v>9.2</v>
      </c>
      <c r="J18" s="83">
        <v>56.2</v>
      </c>
      <c r="K18" s="83">
        <v>804.4</v>
      </c>
      <c r="L18" s="83">
        <v>98</v>
      </c>
      <c r="M18" s="83">
        <v>706.4</v>
      </c>
      <c r="O18" s="17"/>
      <c r="P18" s="180"/>
      <c r="AC18" s="276"/>
    </row>
    <row r="19" spans="1:29" ht="20.25" customHeight="1">
      <c r="A19" s="166" t="s">
        <v>760</v>
      </c>
      <c r="B19" s="83">
        <v>962.8</v>
      </c>
      <c r="C19" s="83">
        <v>69.2</v>
      </c>
      <c r="D19" s="83">
        <v>0.9</v>
      </c>
      <c r="E19" s="83">
        <v>17.2</v>
      </c>
      <c r="F19" s="83">
        <v>47.1</v>
      </c>
      <c r="G19" s="83">
        <v>4</v>
      </c>
      <c r="H19" s="83">
        <v>878.1</v>
      </c>
      <c r="I19" s="83">
        <v>7.5</v>
      </c>
      <c r="J19" s="83">
        <v>48</v>
      </c>
      <c r="K19" s="83">
        <v>822.7</v>
      </c>
      <c r="L19" s="83">
        <v>86.3</v>
      </c>
      <c r="M19" s="83">
        <v>736.3</v>
      </c>
      <c r="O19" s="17"/>
      <c r="P19" s="180"/>
      <c r="AC19" s="276"/>
    </row>
    <row r="20" spans="1:16" ht="20.25" customHeight="1">
      <c r="A20" s="166" t="s">
        <v>761</v>
      </c>
      <c r="B20" s="83">
        <v>963.1</v>
      </c>
      <c r="C20" s="83">
        <v>61.6</v>
      </c>
      <c r="D20" s="83">
        <v>1.2</v>
      </c>
      <c r="E20" s="83">
        <v>16.4</v>
      </c>
      <c r="F20" s="83">
        <v>40.2</v>
      </c>
      <c r="G20" s="83">
        <v>3.8</v>
      </c>
      <c r="H20" s="83">
        <v>886.1</v>
      </c>
      <c r="I20" s="83">
        <v>8.5</v>
      </c>
      <c r="J20" s="83">
        <v>45.8</v>
      </c>
      <c r="K20" s="83">
        <v>831.8</v>
      </c>
      <c r="L20" s="83">
        <v>93.1</v>
      </c>
      <c r="M20" s="83">
        <v>738.8</v>
      </c>
      <c r="O20" s="17"/>
      <c r="P20" s="180"/>
    </row>
    <row r="21" spans="1:16" ht="20.25" customHeight="1">
      <c r="A21" s="166" t="s">
        <v>762</v>
      </c>
      <c r="B21" s="83">
        <v>879.1</v>
      </c>
      <c r="C21" s="83">
        <v>61.7</v>
      </c>
      <c r="D21" s="83">
        <v>1.3</v>
      </c>
      <c r="E21" s="83">
        <v>19.8</v>
      </c>
      <c r="F21" s="83">
        <v>37.6</v>
      </c>
      <c r="G21" s="83">
        <v>3</v>
      </c>
      <c r="H21" s="83">
        <v>803.1</v>
      </c>
      <c r="I21" s="83">
        <v>6.5</v>
      </c>
      <c r="J21" s="83">
        <v>40</v>
      </c>
      <c r="K21" s="83">
        <v>756.5</v>
      </c>
      <c r="L21" s="83">
        <v>60.7</v>
      </c>
      <c r="M21" s="83">
        <v>695.8</v>
      </c>
      <c r="O21" s="17"/>
      <c r="P21" s="180"/>
    </row>
    <row r="22" spans="1:18" s="17" customFormat="1" ht="26.25" customHeight="1">
      <c r="A22" s="164">
        <v>2011</v>
      </c>
      <c r="B22" s="165">
        <v>12619.1</v>
      </c>
      <c r="C22" s="165">
        <v>758.5</v>
      </c>
      <c r="D22" s="165">
        <v>19</v>
      </c>
      <c r="E22" s="165">
        <v>221.2</v>
      </c>
      <c r="F22" s="165">
        <v>470.9</v>
      </c>
      <c r="G22" s="165">
        <v>47.4</v>
      </c>
      <c r="H22" s="165">
        <v>11698.7</v>
      </c>
      <c r="I22" s="165">
        <v>100.9</v>
      </c>
      <c r="J22" s="165">
        <v>620.8</v>
      </c>
      <c r="K22" s="165">
        <v>10977.1</v>
      </c>
      <c r="L22" s="165">
        <v>1181</v>
      </c>
      <c r="M22" s="167">
        <v>9796</v>
      </c>
      <c r="N22" s="180"/>
      <c r="O22" s="180"/>
      <c r="P22" s="180"/>
      <c r="Q22" s="180"/>
      <c r="R22" s="180"/>
    </row>
    <row r="23" spans="1:26" ht="21.75" customHeight="1">
      <c r="A23" s="166" t="s">
        <v>751</v>
      </c>
      <c r="B23" s="83">
        <v>914.2</v>
      </c>
      <c r="C23" s="83">
        <v>56.7</v>
      </c>
      <c r="D23" s="83">
        <v>0.8</v>
      </c>
      <c r="E23" s="83">
        <v>17.8</v>
      </c>
      <c r="F23" s="83">
        <v>35.7</v>
      </c>
      <c r="G23" s="83">
        <v>2.4</v>
      </c>
      <c r="H23" s="83">
        <v>845.3</v>
      </c>
      <c r="I23" s="83">
        <v>7.5</v>
      </c>
      <c r="J23" s="83">
        <v>44.2</v>
      </c>
      <c r="K23" s="83">
        <v>793.7</v>
      </c>
      <c r="L23" s="83">
        <v>72.9</v>
      </c>
      <c r="M23" s="83">
        <v>720.8</v>
      </c>
      <c r="P23" s="277"/>
      <c r="Q23" s="277"/>
      <c r="R23" s="277"/>
      <c r="S23" s="277"/>
      <c r="T23" s="277"/>
      <c r="U23" s="277"/>
      <c r="V23" s="277"/>
      <c r="W23" s="277"/>
      <c r="X23" s="277"/>
      <c r="Y23" s="277"/>
      <c r="Z23" s="277"/>
    </row>
    <row r="24" spans="1:13" ht="20.25" customHeight="1">
      <c r="A24" s="166" t="s">
        <v>752</v>
      </c>
      <c r="B24" s="83">
        <v>1028.5</v>
      </c>
      <c r="C24" s="83">
        <v>64.2</v>
      </c>
      <c r="D24" s="83">
        <v>1</v>
      </c>
      <c r="E24" s="83">
        <v>16.6</v>
      </c>
      <c r="F24" s="83">
        <v>43.6</v>
      </c>
      <c r="G24" s="83">
        <v>3</v>
      </c>
      <c r="H24" s="83">
        <v>951.4</v>
      </c>
      <c r="I24" s="83">
        <v>6.7</v>
      </c>
      <c r="J24" s="83">
        <v>51.6</v>
      </c>
      <c r="K24" s="83">
        <v>893.1</v>
      </c>
      <c r="L24" s="83">
        <v>84.3</v>
      </c>
      <c r="M24" s="83">
        <v>808.9</v>
      </c>
    </row>
    <row r="25" spans="1:13" ht="20.25" customHeight="1">
      <c r="A25" s="166" t="s">
        <v>753</v>
      </c>
      <c r="B25" s="83">
        <v>1130</v>
      </c>
      <c r="C25" s="83">
        <v>60.6</v>
      </c>
      <c r="D25" s="83">
        <v>0.9</v>
      </c>
      <c r="E25" s="83">
        <v>17.3</v>
      </c>
      <c r="F25" s="83">
        <v>37.9</v>
      </c>
      <c r="G25" s="83">
        <v>4.6</v>
      </c>
      <c r="H25" s="83">
        <v>1054.5</v>
      </c>
      <c r="I25" s="83">
        <v>9.5</v>
      </c>
      <c r="J25" s="83">
        <v>57.4</v>
      </c>
      <c r="K25" s="83">
        <v>987.6</v>
      </c>
      <c r="L25" s="83">
        <v>97.8</v>
      </c>
      <c r="M25" s="83">
        <v>889.8</v>
      </c>
    </row>
    <row r="26" spans="1:13" ht="20.25" customHeight="1">
      <c r="A26" s="166" t="s">
        <v>754</v>
      </c>
      <c r="B26" s="83">
        <v>1021</v>
      </c>
      <c r="C26" s="83">
        <v>69.5</v>
      </c>
      <c r="D26" s="83">
        <v>1</v>
      </c>
      <c r="E26" s="83">
        <v>25.5</v>
      </c>
      <c r="F26" s="83">
        <v>39.7</v>
      </c>
      <c r="G26" s="83">
        <v>3.3</v>
      </c>
      <c r="H26" s="83">
        <v>938.5</v>
      </c>
      <c r="I26" s="83">
        <v>7.6</v>
      </c>
      <c r="J26" s="83">
        <v>46.3</v>
      </c>
      <c r="K26" s="83">
        <v>884.6</v>
      </c>
      <c r="L26" s="83">
        <v>88.5</v>
      </c>
      <c r="M26" s="83">
        <v>796.1</v>
      </c>
    </row>
    <row r="27" spans="1:13" ht="20.25" customHeight="1">
      <c r="A27" s="166" t="s">
        <v>755</v>
      </c>
      <c r="B27" s="83">
        <v>1075.6</v>
      </c>
      <c r="C27" s="83">
        <v>72.5</v>
      </c>
      <c r="D27" s="83">
        <v>1.7</v>
      </c>
      <c r="E27" s="83">
        <v>31.4</v>
      </c>
      <c r="F27" s="83">
        <v>35.4</v>
      </c>
      <c r="G27" s="83">
        <v>4.1</v>
      </c>
      <c r="H27" s="83">
        <v>989.1</v>
      </c>
      <c r="I27" s="83">
        <v>10.3</v>
      </c>
      <c r="J27" s="83">
        <v>54.4</v>
      </c>
      <c r="K27" s="83">
        <v>924.4</v>
      </c>
      <c r="L27" s="83">
        <v>90.6</v>
      </c>
      <c r="M27" s="83">
        <v>833.8</v>
      </c>
    </row>
    <row r="28" spans="1:13" ht="20.25" customHeight="1">
      <c r="A28" s="166" t="s">
        <v>756</v>
      </c>
      <c r="B28" s="83">
        <v>1056.5</v>
      </c>
      <c r="C28" s="83">
        <v>56.6</v>
      </c>
      <c r="D28" s="83">
        <v>2</v>
      </c>
      <c r="E28" s="83">
        <v>15.2</v>
      </c>
      <c r="F28" s="83">
        <v>35.5</v>
      </c>
      <c r="G28" s="83">
        <v>3.9</v>
      </c>
      <c r="H28" s="83">
        <v>986.2</v>
      </c>
      <c r="I28" s="83">
        <v>8.9</v>
      </c>
      <c r="J28" s="83">
        <v>58.5</v>
      </c>
      <c r="K28" s="83">
        <v>918.8</v>
      </c>
      <c r="L28" s="83">
        <v>95.9</v>
      </c>
      <c r="M28" s="83">
        <v>822.9</v>
      </c>
    </row>
    <row r="29" spans="1:13" ht="20.25" customHeight="1">
      <c r="A29" s="166" t="s">
        <v>757</v>
      </c>
      <c r="B29" s="83">
        <v>1037.3</v>
      </c>
      <c r="C29" s="83">
        <v>53.8</v>
      </c>
      <c r="D29" s="83">
        <v>2</v>
      </c>
      <c r="E29" s="83">
        <v>13.9</v>
      </c>
      <c r="F29" s="83">
        <v>33.8</v>
      </c>
      <c r="G29" s="83">
        <v>4.1</v>
      </c>
      <c r="H29" s="83">
        <v>970.5</v>
      </c>
      <c r="I29" s="83">
        <v>9.4</v>
      </c>
      <c r="J29" s="83">
        <v>52.4</v>
      </c>
      <c r="K29" s="83">
        <v>908.8</v>
      </c>
      <c r="L29" s="83">
        <v>99.9</v>
      </c>
      <c r="M29" s="83">
        <v>808.8</v>
      </c>
    </row>
    <row r="30" spans="1:13" ht="20.25" customHeight="1">
      <c r="A30" s="166" t="s">
        <v>758</v>
      </c>
      <c r="B30" s="83">
        <v>1034.6</v>
      </c>
      <c r="C30" s="83">
        <v>61.9</v>
      </c>
      <c r="D30" s="83">
        <v>1.1</v>
      </c>
      <c r="E30" s="83">
        <v>13</v>
      </c>
      <c r="F30" s="83">
        <v>43.9</v>
      </c>
      <c r="G30" s="83">
        <v>3.9</v>
      </c>
      <c r="H30" s="83">
        <v>960.1</v>
      </c>
      <c r="I30" s="83">
        <v>8.6</v>
      </c>
      <c r="J30" s="83">
        <v>52.1</v>
      </c>
      <c r="K30" s="83">
        <v>899.4</v>
      </c>
      <c r="L30" s="83">
        <v>128.2</v>
      </c>
      <c r="M30" s="83">
        <v>771.1</v>
      </c>
    </row>
    <row r="31" spans="1:13" ht="20.25" customHeight="1">
      <c r="A31" s="166" t="s">
        <v>759</v>
      </c>
      <c r="B31" s="83">
        <v>1162.5</v>
      </c>
      <c r="C31" s="83">
        <v>67.6</v>
      </c>
      <c r="D31" s="83">
        <v>1.4</v>
      </c>
      <c r="E31" s="83">
        <v>15.6</v>
      </c>
      <c r="F31" s="83">
        <v>45.8</v>
      </c>
      <c r="G31" s="83">
        <v>4.8</v>
      </c>
      <c r="H31" s="83">
        <v>1080.1</v>
      </c>
      <c r="I31" s="83">
        <v>9.3</v>
      </c>
      <c r="J31" s="83">
        <v>56.9</v>
      </c>
      <c r="K31" s="83">
        <v>1014</v>
      </c>
      <c r="L31" s="83">
        <v>107.9</v>
      </c>
      <c r="M31" s="83">
        <v>906</v>
      </c>
    </row>
    <row r="32" spans="1:13" ht="20.25" customHeight="1">
      <c r="A32" s="166" t="s">
        <v>760</v>
      </c>
      <c r="B32" s="83">
        <v>1048.1</v>
      </c>
      <c r="C32" s="83">
        <v>65.1</v>
      </c>
      <c r="D32" s="83">
        <v>2.8</v>
      </c>
      <c r="E32" s="83">
        <v>17.3</v>
      </c>
      <c r="F32" s="83">
        <v>40.9</v>
      </c>
      <c r="G32" s="83">
        <v>4.1</v>
      </c>
      <c r="H32" s="83">
        <v>969.2</v>
      </c>
      <c r="I32" s="83">
        <v>7.8</v>
      </c>
      <c r="J32" s="83">
        <v>49.5</v>
      </c>
      <c r="K32" s="83">
        <v>911.9</v>
      </c>
      <c r="L32" s="83">
        <v>103.2</v>
      </c>
      <c r="M32" s="83">
        <v>808.7</v>
      </c>
    </row>
    <row r="33" spans="1:13" ht="20.25" customHeight="1">
      <c r="A33" s="166" t="s">
        <v>761</v>
      </c>
      <c r="B33" s="83">
        <v>1157.5</v>
      </c>
      <c r="C33" s="83">
        <v>65.2</v>
      </c>
      <c r="D33" s="83">
        <v>2.1</v>
      </c>
      <c r="E33" s="83">
        <v>16.2</v>
      </c>
      <c r="F33" s="83">
        <v>42.4</v>
      </c>
      <c r="G33" s="83">
        <v>4.5</v>
      </c>
      <c r="H33" s="83">
        <v>1077.8</v>
      </c>
      <c r="I33" s="83">
        <v>8</v>
      </c>
      <c r="J33" s="83">
        <v>51.6</v>
      </c>
      <c r="K33" s="83">
        <v>1018.2</v>
      </c>
      <c r="L33" s="83">
        <v>114.3</v>
      </c>
      <c r="M33" s="83">
        <v>903.9</v>
      </c>
    </row>
    <row r="34" spans="1:13" ht="20.25" customHeight="1">
      <c r="A34" s="166" t="s">
        <v>762</v>
      </c>
      <c r="B34" s="83">
        <v>953.2</v>
      </c>
      <c r="C34" s="83">
        <v>64.7</v>
      </c>
      <c r="D34" s="83">
        <v>2.1</v>
      </c>
      <c r="E34" s="83">
        <v>21.4</v>
      </c>
      <c r="F34" s="83">
        <v>36.4</v>
      </c>
      <c r="G34" s="83">
        <v>4.9</v>
      </c>
      <c r="H34" s="83">
        <v>875.9</v>
      </c>
      <c r="I34" s="83">
        <v>7.3</v>
      </c>
      <c r="J34" s="83">
        <v>45.9</v>
      </c>
      <c r="K34" s="83">
        <v>822.6</v>
      </c>
      <c r="L34" s="83">
        <v>97.4</v>
      </c>
      <c r="M34" s="83">
        <v>725.2</v>
      </c>
    </row>
    <row r="35" spans="1:18" s="17" customFormat="1" ht="26.25" customHeight="1">
      <c r="A35" s="164">
        <v>2012</v>
      </c>
      <c r="B35" s="165">
        <v>12655.2</v>
      </c>
      <c r="C35" s="165">
        <v>716.4</v>
      </c>
      <c r="D35" s="165">
        <v>20.1</v>
      </c>
      <c r="E35" s="165">
        <v>184.5</v>
      </c>
      <c r="F35" s="165">
        <v>470.5</v>
      </c>
      <c r="G35" s="165">
        <v>41.3</v>
      </c>
      <c r="H35" s="165">
        <v>11462</v>
      </c>
      <c r="I35" s="165">
        <v>102.2</v>
      </c>
      <c r="J35" s="165">
        <v>573.3</v>
      </c>
      <c r="K35" s="165">
        <v>10786.5</v>
      </c>
      <c r="L35" s="165">
        <v>1034.1</v>
      </c>
      <c r="M35" s="167">
        <v>9752.4</v>
      </c>
      <c r="N35" s="180"/>
      <c r="O35" s="180"/>
      <c r="P35" s="180"/>
      <c r="Q35" s="180"/>
      <c r="R35" s="180"/>
    </row>
    <row r="36" spans="1:13" ht="21.75" customHeight="1">
      <c r="A36" s="166" t="s">
        <v>751</v>
      </c>
      <c r="B36" s="83">
        <v>1048.1</v>
      </c>
      <c r="C36" s="83">
        <v>51.5</v>
      </c>
      <c r="D36" s="83">
        <v>1.4</v>
      </c>
      <c r="E36" s="83">
        <v>14.5</v>
      </c>
      <c r="F36" s="83">
        <v>31.4</v>
      </c>
      <c r="G36" s="83">
        <v>4.2</v>
      </c>
      <c r="H36" s="83">
        <v>966.9</v>
      </c>
      <c r="I36" s="83">
        <v>7.4</v>
      </c>
      <c r="J36" s="83">
        <v>47.3</v>
      </c>
      <c r="K36" s="83">
        <v>912.1</v>
      </c>
      <c r="L36" s="83">
        <v>96.2</v>
      </c>
      <c r="M36" s="83">
        <v>816</v>
      </c>
    </row>
    <row r="37" spans="1:13" ht="20.25" customHeight="1">
      <c r="A37" s="166" t="s">
        <v>752</v>
      </c>
      <c r="B37" s="83">
        <v>1138.3</v>
      </c>
      <c r="C37" s="83">
        <v>58.4</v>
      </c>
      <c r="D37" s="83">
        <v>2.7</v>
      </c>
      <c r="E37" s="83">
        <v>16.6</v>
      </c>
      <c r="F37" s="83">
        <v>35.4</v>
      </c>
      <c r="G37" s="83">
        <v>3.7</v>
      </c>
      <c r="H37" s="83">
        <v>1053</v>
      </c>
      <c r="I37" s="83">
        <v>7.8</v>
      </c>
      <c r="J37" s="83">
        <v>48</v>
      </c>
      <c r="K37" s="83">
        <v>997.3</v>
      </c>
      <c r="L37" s="83">
        <v>107.9</v>
      </c>
      <c r="M37" s="83">
        <v>889.3</v>
      </c>
    </row>
    <row r="38" spans="1:13" ht="20.25" customHeight="1">
      <c r="A38" s="166" t="s">
        <v>753</v>
      </c>
      <c r="B38" s="83">
        <v>1095.3</v>
      </c>
      <c r="C38" s="83">
        <v>55.2</v>
      </c>
      <c r="D38" s="83">
        <v>2.3</v>
      </c>
      <c r="E38" s="83">
        <v>14.7</v>
      </c>
      <c r="F38" s="83">
        <v>33.9</v>
      </c>
      <c r="G38" s="83">
        <v>4.3</v>
      </c>
      <c r="H38" s="83">
        <v>1010.4</v>
      </c>
      <c r="I38" s="83">
        <v>8.6</v>
      </c>
      <c r="J38" s="83">
        <v>55.6</v>
      </c>
      <c r="K38" s="83">
        <v>946.3</v>
      </c>
      <c r="L38" s="83">
        <v>87.8</v>
      </c>
      <c r="M38" s="83">
        <v>858.5</v>
      </c>
    </row>
    <row r="39" spans="1:13" ht="20.25" customHeight="1">
      <c r="A39" s="166" t="s">
        <v>754</v>
      </c>
      <c r="B39" s="83">
        <v>1000.6</v>
      </c>
      <c r="C39" s="83">
        <v>41.8</v>
      </c>
      <c r="D39" s="83">
        <v>1.8</v>
      </c>
      <c r="E39" s="83">
        <v>14.6</v>
      </c>
      <c r="F39" s="83">
        <v>23.3</v>
      </c>
      <c r="G39" s="83">
        <v>2.1</v>
      </c>
      <c r="H39" s="83">
        <v>932.1</v>
      </c>
      <c r="I39" s="83">
        <v>7.8</v>
      </c>
      <c r="J39" s="83">
        <v>48</v>
      </c>
      <c r="K39" s="83">
        <v>876.3</v>
      </c>
      <c r="L39" s="83">
        <v>88.6</v>
      </c>
      <c r="M39" s="83">
        <v>787.6</v>
      </c>
    </row>
    <row r="40" spans="1:13" ht="20.25" customHeight="1">
      <c r="A40" s="166" t="s">
        <v>755</v>
      </c>
      <c r="B40" s="83">
        <v>1068.4</v>
      </c>
      <c r="C40" s="83">
        <v>67.4</v>
      </c>
      <c r="D40" s="83">
        <v>1.5</v>
      </c>
      <c r="E40" s="83">
        <v>14.2</v>
      </c>
      <c r="F40" s="83">
        <v>46.3</v>
      </c>
      <c r="G40" s="83">
        <v>5.4</v>
      </c>
      <c r="H40" s="83">
        <v>972.2</v>
      </c>
      <c r="I40" s="83">
        <v>8.5</v>
      </c>
      <c r="J40" s="83">
        <v>49</v>
      </c>
      <c r="K40" s="83">
        <v>914.7</v>
      </c>
      <c r="L40" s="83">
        <v>92.3</v>
      </c>
      <c r="M40" s="83">
        <v>822.4</v>
      </c>
    </row>
    <row r="41" spans="1:13" ht="20.25" customHeight="1">
      <c r="A41" s="166" t="s">
        <v>756</v>
      </c>
      <c r="B41" s="83">
        <v>1118</v>
      </c>
      <c r="C41" s="83">
        <v>61.7</v>
      </c>
      <c r="D41" s="83">
        <v>2.9</v>
      </c>
      <c r="E41" s="83">
        <v>15</v>
      </c>
      <c r="F41" s="83">
        <v>40.7</v>
      </c>
      <c r="G41" s="83">
        <v>3</v>
      </c>
      <c r="H41" s="83">
        <v>1020.3</v>
      </c>
      <c r="I41" s="83">
        <v>9.4</v>
      </c>
      <c r="J41" s="83">
        <v>46.2</v>
      </c>
      <c r="K41" s="83">
        <v>964.7</v>
      </c>
      <c r="L41" s="83">
        <v>94.2</v>
      </c>
      <c r="M41" s="83">
        <v>870.5</v>
      </c>
    </row>
    <row r="42" spans="1:13" ht="20.25" customHeight="1">
      <c r="A42" s="166" t="s">
        <v>757</v>
      </c>
      <c r="B42" s="83">
        <v>1070.6</v>
      </c>
      <c r="C42" s="83">
        <v>57</v>
      </c>
      <c r="D42" s="83">
        <v>2.5</v>
      </c>
      <c r="E42" s="83">
        <v>15.1</v>
      </c>
      <c r="F42" s="83">
        <v>36.7</v>
      </c>
      <c r="G42" s="83">
        <v>2.8</v>
      </c>
      <c r="H42" s="83">
        <v>976.6</v>
      </c>
      <c r="I42" s="83">
        <v>10.3</v>
      </c>
      <c r="J42" s="83">
        <v>55.8</v>
      </c>
      <c r="K42" s="83">
        <v>910.4</v>
      </c>
      <c r="L42" s="83">
        <v>87.2</v>
      </c>
      <c r="M42" s="83">
        <v>823.2</v>
      </c>
    </row>
    <row r="43" spans="1:13" ht="20.25" customHeight="1">
      <c r="A43" s="166" t="s">
        <v>758</v>
      </c>
      <c r="B43" s="83">
        <v>1007.4</v>
      </c>
      <c r="C43" s="83">
        <v>55.9</v>
      </c>
      <c r="D43" s="83">
        <v>0.5</v>
      </c>
      <c r="E43" s="83">
        <v>15.2</v>
      </c>
      <c r="F43" s="83">
        <v>36.3</v>
      </c>
      <c r="G43" s="83">
        <v>4</v>
      </c>
      <c r="H43" s="83">
        <v>914.5</v>
      </c>
      <c r="I43" s="83">
        <v>11.1</v>
      </c>
      <c r="J43" s="83">
        <v>44.5</v>
      </c>
      <c r="K43" s="83">
        <v>859</v>
      </c>
      <c r="L43" s="83">
        <v>82</v>
      </c>
      <c r="M43" s="83">
        <v>777</v>
      </c>
    </row>
    <row r="44" spans="1:13" ht="20.25" customHeight="1">
      <c r="A44" s="166" t="s">
        <v>759</v>
      </c>
      <c r="B44" s="83">
        <v>993.8</v>
      </c>
      <c r="C44" s="83">
        <v>60</v>
      </c>
      <c r="D44" s="83">
        <v>3</v>
      </c>
      <c r="E44" s="83">
        <v>15.3</v>
      </c>
      <c r="F44" s="83">
        <v>39.4</v>
      </c>
      <c r="G44" s="83">
        <v>2.4</v>
      </c>
      <c r="H44" s="83">
        <v>884.5</v>
      </c>
      <c r="I44" s="83">
        <v>9.9</v>
      </c>
      <c r="J44" s="83">
        <v>50.9</v>
      </c>
      <c r="K44" s="83">
        <v>823.7</v>
      </c>
      <c r="L44" s="83">
        <v>59.1</v>
      </c>
      <c r="M44" s="83">
        <v>764.6</v>
      </c>
    </row>
    <row r="45" spans="1:13" ht="20.25" customHeight="1">
      <c r="A45" s="166" t="s">
        <v>760</v>
      </c>
      <c r="B45" s="83">
        <v>1094.7</v>
      </c>
      <c r="C45" s="83">
        <v>80.5</v>
      </c>
      <c r="D45" s="83">
        <v>0.6</v>
      </c>
      <c r="E45" s="83">
        <v>16.5</v>
      </c>
      <c r="F45" s="83">
        <v>59.9</v>
      </c>
      <c r="G45" s="83">
        <v>3.5</v>
      </c>
      <c r="H45" s="83">
        <v>963.8</v>
      </c>
      <c r="I45" s="83">
        <v>7.4</v>
      </c>
      <c r="J45" s="83">
        <v>55.1</v>
      </c>
      <c r="K45" s="83">
        <v>901.3</v>
      </c>
      <c r="L45" s="83">
        <v>101.2</v>
      </c>
      <c r="M45" s="83">
        <v>800.2</v>
      </c>
    </row>
    <row r="46" spans="1:13" ht="20.25" customHeight="1">
      <c r="A46" s="166" t="s">
        <v>761</v>
      </c>
      <c r="B46" s="83">
        <v>1129.5</v>
      </c>
      <c r="C46" s="83">
        <v>66</v>
      </c>
      <c r="D46" s="83">
        <v>0.4</v>
      </c>
      <c r="E46" s="83">
        <v>17.4</v>
      </c>
      <c r="F46" s="83">
        <v>45</v>
      </c>
      <c r="G46" s="83">
        <v>3.3</v>
      </c>
      <c r="H46" s="83">
        <v>995.3</v>
      </c>
      <c r="I46" s="83">
        <v>9.5</v>
      </c>
      <c r="J46" s="83">
        <v>41</v>
      </c>
      <c r="K46" s="83">
        <v>944.8</v>
      </c>
      <c r="L46" s="83">
        <v>78</v>
      </c>
      <c r="M46" s="83">
        <v>866.8</v>
      </c>
    </row>
    <row r="47" spans="1:13" ht="20.25" customHeight="1">
      <c r="A47" s="166" t="s">
        <v>762</v>
      </c>
      <c r="B47" s="83">
        <v>890.5</v>
      </c>
      <c r="C47" s="83">
        <v>61.1</v>
      </c>
      <c r="D47" s="83">
        <v>0.6</v>
      </c>
      <c r="E47" s="83">
        <v>15.5</v>
      </c>
      <c r="F47" s="83">
        <v>42.4</v>
      </c>
      <c r="G47" s="83">
        <v>2.6</v>
      </c>
      <c r="H47" s="83">
        <v>772.4</v>
      </c>
      <c r="I47" s="83">
        <v>4.6</v>
      </c>
      <c r="J47" s="83">
        <v>32</v>
      </c>
      <c r="K47" s="83">
        <v>735.8</v>
      </c>
      <c r="L47" s="83">
        <v>59.5</v>
      </c>
      <c r="M47" s="83">
        <v>676.4</v>
      </c>
    </row>
    <row r="48" spans="1:13" ht="20.25" customHeight="1">
      <c r="A48" s="278" t="s">
        <v>874</v>
      </c>
      <c r="B48" s="83"/>
      <c r="C48" s="83"/>
      <c r="D48" s="83"/>
      <c r="E48" s="83"/>
      <c r="F48" s="83"/>
      <c r="G48" s="83"/>
      <c r="H48" s="83"/>
      <c r="I48" s="83"/>
      <c r="J48" s="83"/>
      <c r="K48" s="83"/>
      <c r="L48" s="83"/>
      <c r="M48" s="83"/>
    </row>
    <row r="49" spans="1:13" ht="57.75" customHeight="1">
      <c r="A49" s="595" t="s">
        <v>1189</v>
      </c>
      <c r="B49" s="596"/>
      <c r="C49" s="596"/>
      <c r="D49" s="596"/>
      <c r="E49" s="596"/>
      <c r="F49" s="596"/>
      <c r="G49" s="596"/>
      <c r="H49" s="596"/>
      <c r="I49" s="596"/>
      <c r="J49" s="596"/>
      <c r="K49" s="596"/>
      <c r="L49" s="596"/>
      <c r="M49" s="596"/>
    </row>
    <row r="50" spans="1:13" ht="25.5" customHeight="1">
      <c r="A50" s="597"/>
      <c r="B50" s="597"/>
      <c r="C50" s="597"/>
      <c r="D50" s="597"/>
      <c r="E50" s="597"/>
      <c r="F50" s="597"/>
      <c r="G50" s="597"/>
      <c r="H50" s="597"/>
      <c r="I50" s="597"/>
      <c r="J50" s="597"/>
      <c r="K50" s="597"/>
      <c r="L50" s="597"/>
      <c r="M50" s="597"/>
    </row>
  </sheetData>
  <sheetProtection/>
  <mergeCells count="20">
    <mergeCell ref="A49:M49"/>
    <mergeCell ref="A50:M50"/>
    <mergeCell ref="A3:A7"/>
    <mergeCell ref="J4:J6"/>
    <mergeCell ref="E4:F4"/>
    <mergeCell ref="G4:G6"/>
    <mergeCell ref="K4:M4"/>
    <mergeCell ref="K5:K6"/>
    <mergeCell ref="E6:F6"/>
    <mergeCell ref="D4:D6"/>
    <mergeCell ref="A1:M1"/>
    <mergeCell ref="B7:M7"/>
    <mergeCell ref="C3:G3"/>
    <mergeCell ref="H3:M3"/>
    <mergeCell ref="M5:M6"/>
    <mergeCell ref="I4:I6"/>
    <mergeCell ref="B3:B6"/>
    <mergeCell ref="H4:H6"/>
    <mergeCell ref="L5:L6"/>
    <mergeCell ref="C4:C6"/>
  </mergeCells>
  <printOptions horizontalCentered="1"/>
  <pageMargins left="0.5905511811023623" right="0.4330708661417323" top="0.984251968503937" bottom="0.1968503937007874" header="0.5118110236220472" footer="0.11811023622047245"/>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AC50"/>
  <sheetViews>
    <sheetView zoomScalePageLayoutView="0" workbookViewId="0" topLeftCell="A1">
      <selection activeCell="A2" sqref="A2"/>
    </sheetView>
  </sheetViews>
  <sheetFormatPr defaultColWidth="11.421875" defaultRowHeight="12.75"/>
  <cols>
    <col min="1" max="1" width="12.28125" style="0" customWidth="1"/>
    <col min="2" max="2" width="9.57421875" style="0" customWidth="1"/>
    <col min="3" max="3" width="10.00390625" style="0" customWidth="1"/>
    <col min="4" max="4" width="7.8515625" style="0" customWidth="1"/>
    <col min="5" max="6" width="8.57421875" style="0" customWidth="1"/>
    <col min="7" max="7" width="8.28125" style="0" customWidth="1"/>
    <col min="8" max="8" width="10.00390625" style="0" customWidth="1"/>
    <col min="9" max="9" width="8.28125" style="0" customWidth="1"/>
    <col min="10" max="10" width="9.28125" style="0" customWidth="1"/>
    <col min="11" max="11" width="9.8515625" style="0" customWidth="1"/>
    <col min="12" max="13" width="9.28125" style="0" customWidth="1"/>
  </cols>
  <sheetData>
    <row r="1" spans="1:13" s="35" customFormat="1" ht="17.25">
      <c r="A1" s="583" t="s">
        <v>1221</v>
      </c>
      <c r="B1" s="583"/>
      <c r="C1" s="583"/>
      <c r="D1" s="583"/>
      <c r="E1" s="583"/>
      <c r="F1" s="583"/>
      <c r="G1" s="583"/>
      <c r="H1" s="583"/>
      <c r="I1" s="583"/>
      <c r="J1" s="583"/>
      <c r="K1" s="583"/>
      <c r="L1" s="583"/>
      <c r="M1" s="583"/>
    </row>
    <row r="2" spans="1:13" ht="12.75">
      <c r="A2" s="14"/>
      <c r="B2" s="14"/>
      <c r="C2" s="14"/>
      <c r="D2" s="14"/>
      <c r="E2" s="14"/>
      <c r="F2" s="14"/>
      <c r="G2" s="14"/>
      <c r="H2" s="14"/>
      <c r="I2" s="14"/>
      <c r="J2" s="14"/>
      <c r="K2" s="14"/>
      <c r="L2" s="14"/>
      <c r="M2" s="14"/>
    </row>
    <row r="3" spans="1:13" s="22" customFormat="1" ht="17.25" customHeight="1">
      <c r="A3" s="598" t="s">
        <v>261</v>
      </c>
      <c r="B3" s="592" t="s">
        <v>1161</v>
      </c>
      <c r="C3" s="587" t="s">
        <v>868</v>
      </c>
      <c r="D3" s="587"/>
      <c r="E3" s="588"/>
      <c r="F3" s="587"/>
      <c r="G3" s="587"/>
      <c r="H3" s="587" t="s">
        <v>202</v>
      </c>
      <c r="I3" s="587"/>
      <c r="J3" s="587"/>
      <c r="K3" s="587"/>
      <c r="L3" s="587"/>
      <c r="M3" s="589"/>
    </row>
    <row r="4" spans="1:13" s="22" customFormat="1" ht="16.5" customHeight="1">
      <c r="A4" s="449"/>
      <c r="B4" s="593"/>
      <c r="C4" s="591" t="s">
        <v>482</v>
      </c>
      <c r="D4" s="600" t="s">
        <v>1070</v>
      </c>
      <c r="E4" s="599" t="s">
        <v>869</v>
      </c>
      <c r="F4" s="599"/>
      <c r="G4" s="600" t="s">
        <v>1071</v>
      </c>
      <c r="H4" s="591" t="s">
        <v>482</v>
      </c>
      <c r="I4" s="591" t="s">
        <v>1115</v>
      </c>
      <c r="J4" s="591" t="s">
        <v>1114</v>
      </c>
      <c r="K4" s="599" t="s">
        <v>205</v>
      </c>
      <c r="L4" s="599"/>
      <c r="M4" s="546"/>
    </row>
    <row r="5" spans="1:13" s="22" customFormat="1" ht="16.5" customHeight="1">
      <c r="A5" s="449"/>
      <c r="B5" s="593"/>
      <c r="C5" s="591"/>
      <c r="D5" s="591"/>
      <c r="E5" s="82" t="s">
        <v>870</v>
      </c>
      <c r="F5" s="82" t="s">
        <v>871</v>
      </c>
      <c r="G5" s="591"/>
      <c r="H5" s="591"/>
      <c r="I5" s="591"/>
      <c r="J5" s="591"/>
      <c r="K5" s="591" t="s">
        <v>482</v>
      </c>
      <c r="L5" s="594" t="s">
        <v>1068</v>
      </c>
      <c r="M5" s="590" t="s">
        <v>1069</v>
      </c>
    </row>
    <row r="6" spans="1:13" s="22" customFormat="1" ht="23.25" customHeight="1">
      <c r="A6" s="449"/>
      <c r="B6" s="593"/>
      <c r="C6" s="591"/>
      <c r="D6" s="591"/>
      <c r="E6" s="599" t="s">
        <v>872</v>
      </c>
      <c r="F6" s="599"/>
      <c r="G6" s="591"/>
      <c r="H6" s="591"/>
      <c r="I6" s="591"/>
      <c r="J6" s="591"/>
      <c r="K6" s="591"/>
      <c r="L6" s="591"/>
      <c r="M6" s="503"/>
    </row>
    <row r="7" spans="1:13" s="22" customFormat="1" ht="16.5" customHeight="1">
      <c r="A7" s="450"/>
      <c r="B7" s="584" t="s">
        <v>873</v>
      </c>
      <c r="C7" s="585"/>
      <c r="D7" s="585"/>
      <c r="E7" s="585"/>
      <c r="F7" s="585"/>
      <c r="G7" s="585"/>
      <c r="H7" s="585"/>
      <c r="I7" s="585"/>
      <c r="J7" s="585"/>
      <c r="K7" s="585"/>
      <c r="L7" s="585"/>
      <c r="M7" s="586"/>
    </row>
    <row r="8" ht="9" customHeight="1" hidden="1">
      <c r="A8" s="42"/>
    </row>
    <row r="9" spans="1:18" s="17" customFormat="1" ht="26.25" customHeight="1">
      <c r="A9" s="164">
        <v>2010</v>
      </c>
      <c r="B9" s="165">
        <v>6755.4</v>
      </c>
      <c r="C9" s="165">
        <v>644.3</v>
      </c>
      <c r="D9" s="165">
        <v>9.9</v>
      </c>
      <c r="E9" s="165">
        <v>154.8</v>
      </c>
      <c r="F9" s="165">
        <v>431.9</v>
      </c>
      <c r="G9" s="165">
        <v>47.8</v>
      </c>
      <c r="H9" s="165">
        <v>5759.5</v>
      </c>
      <c r="I9" s="165">
        <v>267.2</v>
      </c>
      <c r="J9" s="165">
        <v>359</v>
      </c>
      <c r="K9" s="165">
        <v>5133.3</v>
      </c>
      <c r="L9" s="165">
        <v>1157.2</v>
      </c>
      <c r="M9" s="167">
        <v>3976.2</v>
      </c>
      <c r="N9" s="180"/>
      <c r="O9" s="180"/>
      <c r="P9" s="180"/>
      <c r="Q9" s="180"/>
      <c r="R9" s="180"/>
    </row>
    <row r="10" spans="1:29" ht="21.75" customHeight="1">
      <c r="A10" s="166" t="s">
        <v>751</v>
      </c>
      <c r="B10" s="83">
        <v>454.9</v>
      </c>
      <c r="C10" s="83">
        <v>41.9</v>
      </c>
      <c r="D10" s="83">
        <v>0.6</v>
      </c>
      <c r="E10" s="83">
        <v>10.2</v>
      </c>
      <c r="F10" s="83">
        <v>28.5</v>
      </c>
      <c r="G10" s="83">
        <v>2.7</v>
      </c>
      <c r="H10" s="83">
        <v>388.4</v>
      </c>
      <c r="I10" s="83">
        <v>25</v>
      </c>
      <c r="J10" s="83">
        <v>19.6</v>
      </c>
      <c r="K10" s="83">
        <v>343.9</v>
      </c>
      <c r="L10" s="83">
        <v>72</v>
      </c>
      <c r="M10" s="83">
        <v>271.9</v>
      </c>
      <c r="O10" s="180"/>
      <c r="P10" s="180"/>
      <c r="AC10" s="276"/>
    </row>
    <row r="11" spans="1:29" ht="20.25" customHeight="1">
      <c r="A11" s="166" t="s">
        <v>752</v>
      </c>
      <c r="B11" s="83">
        <v>500.7</v>
      </c>
      <c r="C11" s="83">
        <v>50.9</v>
      </c>
      <c r="D11" s="83">
        <v>0.8</v>
      </c>
      <c r="E11" s="83">
        <v>11.1</v>
      </c>
      <c r="F11" s="83">
        <v>36.3</v>
      </c>
      <c r="G11" s="83">
        <v>2.7</v>
      </c>
      <c r="H11" s="83">
        <v>423.3</v>
      </c>
      <c r="I11" s="83">
        <v>28.8</v>
      </c>
      <c r="J11" s="83">
        <v>23.1</v>
      </c>
      <c r="K11" s="83">
        <v>371.4</v>
      </c>
      <c r="L11" s="83">
        <v>88</v>
      </c>
      <c r="M11" s="83">
        <v>283.5</v>
      </c>
      <c r="O11" s="180"/>
      <c r="P11" s="180"/>
      <c r="AC11" s="276"/>
    </row>
    <row r="12" spans="1:29" ht="20.25" customHeight="1">
      <c r="A12" s="166" t="s">
        <v>753</v>
      </c>
      <c r="B12" s="83">
        <v>581</v>
      </c>
      <c r="C12" s="83">
        <v>54.6</v>
      </c>
      <c r="D12" s="83">
        <v>0.4</v>
      </c>
      <c r="E12" s="83">
        <v>14.6</v>
      </c>
      <c r="F12" s="83">
        <v>33.6</v>
      </c>
      <c r="G12" s="83">
        <v>5.9</v>
      </c>
      <c r="H12" s="83">
        <v>496.6</v>
      </c>
      <c r="I12" s="83">
        <v>34.9</v>
      </c>
      <c r="J12" s="83">
        <v>26.9</v>
      </c>
      <c r="K12" s="83">
        <v>434.8</v>
      </c>
      <c r="L12" s="83">
        <v>88.3</v>
      </c>
      <c r="M12" s="83">
        <v>346.6</v>
      </c>
      <c r="O12" s="180"/>
      <c r="P12" s="180"/>
      <c r="AC12" s="276"/>
    </row>
    <row r="13" spans="1:29" ht="20.25" customHeight="1">
      <c r="A13" s="166" t="s">
        <v>754</v>
      </c>
      <c r="B13" s="83">
        <v>536.1</v>
      </c>
      <c r="C13" s="83">
        <v>46.2</v>
      </c>
      <c r="D13" s="83">
        <v>1.3</v>
      </c>
      <c r="E13" s="83">
        <v>12.1</v>
      </c>
      <c r="F13" s="83">
        <v>29.4</v>
      </c>
      <c r="G13" s="83">
        <v>3.3</v>
      </c>
      <c r="H13" s="83">
        <v>463.1</v>
      </c>
      <c r="I13" s="83">
        <v>26.1</v>
      </c>
      <c r="J13" s="83">
        <v>33.6</v>
      </c>
      <c r="K13" s="83">
        <v>403.4</v>
      </c>
      <c r="L13" s="83">
        <v>87.6</v>
      </c>
      <c r="M13" s="83">
        <v>315.8</v>
      </c>
      <c r="O13" s="17"/>
      <c r="P13" s="180"/>
      <c r="AC13" s="276"/>
    </row>
    <row r="14" spans="1:29" ht="20.25" customHeight="1">
      <c r="A14" s="166" t="s">
        <v>755</v>
      </c>
      <c r="B14" s="83">
        <v>548.4</v>
      </c>
      <c r="C14" s="83">
        <v>45</v>
      </c>
      <c r="D14" s="83">
        <v>0.3</v>
      </c>
      <c r="E14" s="83">
        <v>11.5</v>
      </c>
      <c r="F14" s="83">
        <v>30.5</v>
      </c>
      <c r="G14" s="83">
        <v>2.7</v>
      </c>
      <c r="H14" s="83">
        <v>475.3</v>
      </c>
      <c r="I14" s="83">
        <v>26.7</v>
      </c>
      <c r="J14" s="83">
        <v>35.3</v>
      </c>
      <c r="K14" s="83">
        <v>413.3</v>
      </c>
      <c r="L14" s="83">
        <v>98.3</v>
      </c>
      <c r="M14" s="83">
        <v>315</v>
      </c>
      <c r="O14" s="17"/>
      <c r="P14" s="180"/>
      <c r="AC14" s="276"/>
    </row>
    <row r="15" spans="1:29" ht="20.25" customHeight="1">
      <c r="A15" s="166" t="s">
        <v>756</v>
      </c>
      <c r="B15" s="83">
        <v>619.1</v>
      </c>
      <c r="C15" s="83">
        <v>47.1</v>
      </c>
      <c r="D15" s="83">
        <v>1.5</v>
      </c>
      <c r="E15" s="83">
        <v>12.8</v>
      </c>
      <c r="F15" s="83">
        <v>28.8</v>
      </c>
      <c r="G15" s="83">
        <v>4</v>
      </c>
      <c r="H15" s="83">
        <v>541.5</v>
      </c>
      <c r="I15" s="83">
        <v>20.5</v>
      </c>
      <c r="J15" s="83">
        <v>24.5</v>
      </c>
      <c r="K15" s="83">
        <v>496.5</v>
      </c>
      <c r="L15" s="83">
        <v>113.8</v>
      </c>
      <c r="M15" s="83">
        <v>382.8</v>
      </c>
      <c r="O15" s="17"/>
      <c r="P15" s="180"/>
      <c r="AC15" s="276"/>
    </row>
    <row r="16" spans="1:29" ht="20.25" customHeight="1">
      <c r="A16" s="166" t="s">
        <v>757</v>
      </c>
      <c r="B16" s="83">
        <v>578.4</v>
      </c>
      <c r="C16" s="83">
        <v>56.6</v>
      </c>
      <c r="D16" s="83">
        <v>0.4</v>
      </c>
      <c r="E16" s="83">
        <v>13.1</v>
      </c>
      <c r="F16" s="83">
        <v>38</v>
      </c>
      <c r="G16" s="83">
        <v>5.1</v>
      </c>
      <c r="H16" s="83">
        <v>491.5</v>
      </c>
      <c r="I16" s="83">
        <v>17.3</v>
      </c>
      <c r="J16" s="83">
        <v>30.8</v>
      </c>
      <c r="K16" s="83">
        <v>443.4</v>
      </c>
      <c r="L16" s="83">
        <v>107.7</v>
      </c>
      <c r="M16" s="83">
        <v>335.7</v>
      </c>
      <c r="O16" s="17"/>
      <c r="P16" s="180"/>
      <c r="AC16" s="276"/>
    </row>
    <row r="17" spans="1:29" ht="20.25" customHeight="1">
      <c r="A17" s="166" t="s">
        <v>758</v>
      </c>
      <c r="B17" s="83">
        <v>563.1</v>
      </c>
      <c r="C17" s="83">
        <v>58</v>
      </c>
      <c r="D17" s="83">
        <v>1.2</v>
      </c>
      <c r="E17" s="83">
        <v>15</v>
      </c>
      <c r="F17" s="83">
        <v>38</v>
      </c>
      <c r="G17" s="83">
        <v>3.8</v>
      </c>
      <c r="H17" s="83">
        <v>477.6</v>
      </c>
      <c r="I17" s="83">
        <v>18</v>
      </c>
      <c r="J17" s="83">
        <v>31.6</v>
      </c>
      <c r="K17" s="83">
        <v>428.1</v>
      </c>
      <c r="L17" s="83">
        <v>105.7</v>
      </c>
      <c r="M17" s="83">
        <v>322.3</v>
      </c>
      <c r="O17" s="17"/>
      <c r="P17" s="180"/>
      <c r="AC17" s="276"/>
    </row>
    <row r="18" spans="1:29" ht="20.25" customHeight="1">
      <c r="A18" s="166" t="s">
        <v>759</v>
      </c>
      <c r="B18" s="83">
        <v>576.8</v>
      </c>
      <c r="C18" s="83">
        <v>47.7</v>
      </c>
      <c r="D18" s="83">
        <v>0.8</v>
      </c>
      <c r="E18" s="83">
        <v>10.9</v>
      </c>
      <c r="F18" s="83">
        <v>32.5</v>
      </c>
      <c r="G18" s="83">
        <v>3.5</v>
      </c>
      <c r="H18" s="83">
        <v>497.5</v>
      </c>
      <c r="I18" s="83">
        <v>17.9</v>
      </c>
      <c r="J18" s="83">
        <v>33</v>
      </c>
      <c r="K18" s="83">
        <v>446.7</v>
      </c>
      <c r="L18" s="83">
        <v>98.6</v>
      </c>
      <c r="M18" s="83">
        <v>348.1</v>
      </c>
      <c r="O18" s="17"/>
      <c r="P18" s="180"/>
      <c r="AC18" s="276"/>
    </row>
    <row r="19" spans="1:29" ht="20.25" customHeight="1">
      <c r="A19" s="166" t="s">
        <v>760</v>
      </c>
      <c r="B19" s="83">
        <v>616.1</v>
      </c>
      <c r="C19" s="83">
        <v>67.4</v>
      </c>
      <c r="D19" s="83">
        <v>0.7</v>
      </c>
      <c r="E19" s="83">
        <v>14.7</v>
      </c>
      <c r="F19" s="83">
        <v>47</v>
      </c>
      <c r="G19" s="83">
        <v>5</v>
      </c>
      <c r="H19" s="83">
        <v>516.5</v>
      </c>
      <c r="I19" s="83">
        <v>11</v>
      </c>
      <c r="J19" s="83">
        <v>38.7</v>
      </c>
      <c r="K19" s="83">
        <v>466.8</v>
      </c>
      <c r="L19" s="83">
        <v>103.4</v>
      </c>
      <c r="M19" s="83">
        <v>363.4</v>
      </c>
      <c r="O19" s="17"/>
      <c r="P19" s="180"/>
      <c r="AC19" s="276"/>
    </row>
    <row r="20" spans="1:16" ht="20.25" customHeight="1">
      <c r="A20" s="166" t="s">
        <v>761</v>
      </c>
      <c r="B20" s="83">
        <v>588.1</v>
      </c>
      <c r="C20" s="83">
        <v>63</v>
      </c>
      <c r="D20" s="83">
        <v>0.8</v>
      </c>
      <c r="E20" s="83">
        <v>15.4</v>
      </c>
      <c r="F20" s="83">
        <v>41.3</v>
      </c>
      <c r="G20" s="83">
        <v>5.5</v>
      </c>
      <c r="H20" s="83">
        <v>492.3</v>
      </c>
      <c r="I20" s="83">
        <v>15.8</v>
      </c>
      <c r="J20" s="83">
        <v>28.8</v>
      </c>
      <c r="K20" s="83">
        <v>447.7</v>
      </c>
      <c r="L20" s="83">
        <v>95</v>
      </c>
      <c r="M20" s="83">
        <v>352.8</v>
      </c>
      <c r="O20" s="17"/>
      <c r="P20" s="180"/>
    </row>
    <row r="21" spans="1:16" ht="20.25" customHeight="1">
      <c r="A21" s="166" t="s">
        <v>762</v>
      </c>
      <c r="B21" s="83">
        <v>592.7</v>
      </c>
      <c r="C21" s="83">
        <v>66</v>
      </c>
      <c r="D21" s="83">
        <v>1.1</v>
      </c>
      <c r="E21" s="83">
        <v>13.5</v>
      </c>
      <c r="F21" s="83">
        <v>47.8</v>
      </c>
      <c r="G21" s="83">
        <v>3.6</v>
      </c>
      <c r="H21" s="83">
        <v>495.8</v>
      </c>
      <c r="I21" s="83">
        <v>25.2</v>
      </c>
      <c r="J21" s="83">
        <v>33.3</v>
      </c>
      <c r="K21" s="83">
        <v>437.3</v>
      </c>
      <c r="L21" s="83">
        <v>98.9</v>
      </c>
      <c r="M21" s="83">
        <v>338.4</v>
      </c>
      <c r="O21" s="17"/>
      <c r="P21" s="180"/>
    </row>
    <row r="22" spans="1:18" s="17" customFormat="1" ht="26.25" customHeight="1">
      <c r="A22" s="164">
        <v>2011</v>
      </c>
      <c r="B22" s="165">
        <v>7995.4</v>
      </c>
      <c r="C22" s="165">
        <v>733</v>
      </c>
      <c r="D22" s="165">
        <v>11.5</v>
      </c>
      <c r="E22" s="165">
        <v>181.4</v>
      </c>
      <c r="F22" s="165">
        <v>474.4</v>
      </c>
      <c r="G22" s="165">
        <v>65.6</v>
      </c>
      <c r="H22" s="165">
        <v>6868.8</v>
      </c>
      <c r="I22" s="165">
        <v>371.3</v>
      </c>
      <c r="J22" s="165">
        <v>463.9</v>
      </c>
      <c r="K22" s="165">
        <v>6033.6</v>
      </c>
      <c r="L22" s="165">
        <v>1390.9</v>
      </c>
      <c r="M22" s="167">
        <v>4642.7</v>
      </c>
      <c r="N22" s="180"/>
      <c r="O22" s="180"/>
      <c r="P22" s="180"/>
      <c r="Q22" s="180"/>
      <c r="R22" s="180"/>
    </row>
    <row r="23" spans="1:26" ht="21.75" customHeight="1">
      <c r="A23" s="166" t="s">
        <v>751</v>
      </c>
      <c r="B23" s="83">
        <v>649.5</v>
      </c>
      <c r="C23" s="83">
        <v>63.5</v>
      </c>
      <c r="D23" s="83">
        <v>1.1</v>
      </c>
      <c r="E23" s="83">
        <v>12.9</v>
      </c>
      <c r="F23" s="83">
        <v>44</v>
      </c>
      <c r="G23" s="83">
        <v>5.5</v>
      </c>
      <c r="H23" s="83">
        <v>560.3</v>
      </c>
      <c r="I23" s="83">
        <v>39.6</v>
      </c>
      <c r="J23" s="83">
        <v>31.1</v>
      </c>
      <c r="K23" s="83">
        <v>489.6</v>
      </c>
      <c r="L23" s="83">
        <v>107.5</v>
      </c>
      <c r="M23" s="83">
        <v>382.1</v>
      </c>
      <c r="P23" s="277"/>
      <c r="Q23" s="277"/>
      <c r="R23" s="277"/>
      <c r="S23" s="277"/>
      <c r="T23" s="277"/>
      <c r="U23" s="277"/>
      <c r="V23" s="277"/>
      <c r="W23" s="277"/>
      <c r="X23" s="277"/>
      <c r="Y23" s="277"/>
      <c r="Z23" s="277"/>
    </row>
    <row r="24" spans="1:13" ht="20.25" customHeight="1">
      <c r="A24" s="166" t="s">
        <v>752</v>
      </c>
      <c r="B24" s="83">
        <v>646.7</v>
      </c>
      <c r="C24" s="83">
        <v>58.2</v>
      </c>
      <c r="D24" s="83">
        <v>1.2</v>
      </c>
      <c r="E24" s="83">
        <v>15.1</v>
      </c>
      <c r="F24" s="83">
        <v>37.8</v>
      </c>
      <c r="G24" s="83">
        <v>4.1</v>
      </c>
      <c r="H24" s="83">
        <v>560</v>
      </c>
      <c r="I24" s="83">
        <v>35.5</v>
      </c>
      <c r="J24" s="83">
        <v>39.6</v>
      </c>
      <c r="K24" s="83">
        <v>484.8</v>
      </c>
      <c r="L24" s="83">
        <v>113.8</v>
      </c>
      <c r="M24" s="83">
        <v>371</v>
      </c>
    </row>
    <row r="25" spans="1:13" ht="20.25" customHeight="1">
      <c r="A25" s="166" t="s">
        <v>753</v>
      </c>
      <c r="B25" s="83">
        <v>697</v>
      </c>
      <c r="C25" s="83">
        <v>61.9</v>
      </c>
      <c r="D25" s="83">
        <v>1.7</v>
      </c>
      <c r="E25" s="83">
        <v>13.7</v>
      </c>
      <c r="F25" s="83">
        <v>40.4</v>
      </c>
      <c r="G25" s="83">
        <v>6.1</v>
      </c>
      <c r="H25" s="83">
        <v>602.9</v>
      </c>
      <c r="I25" s="83">
        <v>37.6</v>
      </c>
      <c r="J25" s="83">
        <v>41.2</v>
      </c>
      <c r="K25" s="83">
        <v>524.1</v>
      </c>
      <c r="L25" s="83">
        <v>143.3</v>
      </c>
      <c r="M25" s="83">
        <v>380.8</v>
      </c>
    </row>
    <row r="26" spans="1:13" ht="20.25" customHeight="1">
      <c r="A26" s="166" t="s">
        <v>754</v>
      </c>
      <c r="B26" s="83">
        <v>636.9</v>
      </c>
      <c r="C26" s="83">
        <v>55.6</v>
      </c>
      <c r="D26" s="83">
        <v>1.2</v>
      </c>
      <c r="E26" s="83">
        <v>11.7</v>
      </c>
      <c r="F26" s="83">
        <v>37.9</v>
      </c>
      <c r="G26" s="83">
        <v>4.7</v>
      </c>
      <c r="H26" s="83">
        <v>549.9</v>
      </c>
      <c r="I26" s="83">
        <v>8.8</v>
      </c>
      <c r="J26" s="83">
        <v>35.3</v>
      </c>
      <c r="K26" s="83">
        <v>505.8</v>
      </c>
      <c r="L26" s="83">
        <v>119.6</v>
      </c>
      <c r="M26" s="83">
        <v>386.2</v>
      </c>
    </row>
    <row r="27" spans="1:13" ht="20.25" customHeight="1">
      <c r="A27" s="166" t="s">
        <v>755</v>
      </c>
      <c r="B27" s="83">
        <v>680</v>
      </c>
      <c r="C27" s="83">
        <v>59.2</v>
      </c>
      <c r="D27" s="83">
        <v>1.3</v>
      </c>
      <c r="E27" s="83">
        <v>16.4</v>
      </c>
      <c r="F27" s="83">
        <v>37.4</v>
      </c>
      <c r="G27" s="83">
        <v>4.1</v>
      </c>
      <c r="H27" s="83">
        <v>588.2</v>
      </c>
      <c r="I27" s="83">
        <v>44.4</v>
      </c>
      <c r="J27" s="83">
        <v>42.4</v>
      </c>
      <c r="K27" s="83">
        <v>501.5</v>
      </c>
      <c r="L27" s="83">
        <v>123.5</v>
      </c>
      <c r="M27" s="83">
        <v>378</v>
      </c>
    </row>
    <row r="28" spans="1:13" ht="20.25" customHeight="1">
      <c r="A28" s="166" t="s">
        <v>756</v>
      </c>
      <c r="B28" s="83">
        <v>669</v>
      </c>
      <c r="C28" s="83">
        <v>67.9</v>
      </c>
      <c r="D28" s="83">
        <v>1</v>
      </c>
      <c r="E28" s="83">
        <v>17.8</v>
      </c>
      <c r="F28" s="83">
        <v>43.2</v>
      </c>
      <c r="G28" s="83">
        <v>5.9</v>
      </c>
      <c r="H28" s="83">
        <v>567.9</v>
      </c>
      <c r="I28" s="83">
        <v>10.5</v>
      </c>
      <c r="J28" s="83">
        <v>35.7</v>
      </c>
      <c r="K28" s="83">
        <v>521.7</v>
      </c>
      <c r="L28" s="83">
        <v>121.2</v>
      </c>
      <c r="M28" s="83">
        <v>400.5</v>
      </c>
    </row>
    <row r="29" spans="1:13" ht="20.25" customHeight="1">
      <c r="A29" s="166" t="s">
        <v>757</v>
      </c>
      <c r="B29" s="83">
        <v>674.9</v>
      </c>
      <c r="C29" s="83">
        <v>54.6</v>
      </c>
      <c r="D29" s="83">
        <v>0.8</v>
      </c>
      <c r="E29" s="83">
        <v>14.5</v>
      </c>
      <c r="F29" s="83">
        <v>34.9</v>
      </c>
      <c r="G29" s="83">
        <v>4.4</v>
      </c>
      <c r="H29" s="83">
        <v>588.1</v>
      </c>
      <c r="I29" s="83">
        <v>35.8</v>
      </c>
      <c r="J29" s="83">
        <v>53.7</v>
      </c>
      <c r="K29" s="83">
        <v>498.6</v>
      </c>
      <c r="L29" s="83">
        <v>114.4</v>
      </c>
      <c r="M29" s="83">
        <v>384.2</v>
      </c>
    </row>
    <row r="30" spans="1:13" ht="20.25" customHeight="1">
      <c r="A30" s="166" t="s">
        <v>758</v>
      </c>
      <c r="B30" s="83">
        <v>630.2</v>
      </c>
      <c r="C30" s="83">
        <v>56.5</v>
      </c>
      <c r="D30" s="83">
        <v>0.3</v>
      </c>
      <c r="E30" s="83">
        <v>12.6</v>
      </c>
      <c r="F30" s="83">
        <v>37.3</v>
      </c>
      <c r="G30" s="83">
        <v>6.2</v>
      </c>
      <c r="H30" s="83">
        <v>540.7</v>
      </c>
      <c r="I30" s="83">
        <v>7.1</v>
      </c>
      <c r="J30" s="83">
        <v>45.1</v>
      </c>
      <c r="K30" s="83">
        <v>488.5</v>
      </c>
      <c r="L30" s="83">
        <v>116.9</v>
      </c>
      <c r="M30" s="83">
        <v>371.6</v>
      </c>
    </row>
    <row r="31" spans="1:13" ht="20.25" customHeight="1">
      <c r="A31" s="166" t="s">
        <v>759</v>
      </c>
      <c r="B31" s="83">
        <v>701.7</v>
      </c>
      <c r="C31" s="83">
        <v>56.1</v>
      </c>
      <c r="D31" s="83">
        <v>0.6</v>
      </c>
      <c r="E31" s="83">
        <v>16.2</v>
      </c>
      <c r="F31" s="83">
        <v>34.4</v>
      </c>
      <c r="G31" s="83">
        <v>4.9</v>
      </c>
      <c r="H31" s="83">
        <v>611.7</v>
      </c>
      <c r="I31" s="83">
        <v>35.5</v>
      </c>
      <c r="J31" s="83">
        <v>36.5</v>
      </c>
      <c r="K31" s="83">
        <v>539.7</v>
      </c>
      <c r="L31" s="83">
        <v>114.2</v>
      </c>
      <c r="M31" s="83">
        <v>425.5</v>
      </c>
    </row>
    <row r="32" spans="1:13" ht="20.25" customHeight="1">
      <c r="A32" s="166" t="s">
        <v>760</v>
      </c>
      <c r="B32" s="83">
        <v>656.4</v>
      </c>
      <c r="C32" s="83">
        <v>58.3</v>
      </c>
      <c r="D32" s="83">
        <v>0.8</v>
      </c>
      <c r="E32" s="83">
        <v>13.7</v>
      </c>
      <c r="F32" s="83">
        <v>38.3</v>
      </c>
      <c r="G32" s="83">
        <v>5.6</v>
      </c>
      <c r="H32" s="83">
        <v>562.3</v>
      </c>
      <c r="I32" s="83">
        <v>24.5</v>
      </c>
      <c r="J32" s="83">
        <v>31.5</v>
      </c>
      <c r="K32" s="83">
        <v>506.3</v>
      </c>
      <c r="L32" s="83">
        <v>114</v>
      </c>
      <c r="M32" s="83">
        <v>392.3</v>
      </c>
    </row>
    <row r="33" spans="1:13" ht="20.25" customHeight="1">
      <c r="A33" s="166" t="s">
        <v>761</v>
      </c>
      <c r="B33" s="83">
        <v>700.9</v>
      </c>
      <c r="C33" s="83">
        <v>70.7</v>
      </c>
      <c r="D33" s="83">
        <v>0.5</v>
      </c>
      <c r="E33" s="83">
        <v>16.7</v>
      </c>
      <c r="F33" s="83">
        <v>48.2</v>
      </c>
      <c r="G33" s="83">
        <v>5.3</v>
      </c>
      <c r="H33" s="83">
        <v>591.8</v>
      </c>
      <c r="I33" s="83">
        <v>32.6</v>
      </c>
      <c r="J33" s="83">
        <v>39</v>
      </c>
      <c r="K33" s="83">
        <v>520.2</v>
      </c>
      <c r="L33" s="83">
        <v>109.8</v>
      </c>
      <c r="M33" s="83">
        <v>410.4</v>
      </c>
    </row>
    <row r="34" spans="1:13" ht="20.25" customHeight="1">
      <c r="A34" s="166" t="s">
        <v>762</v>
      </c>
      <c r="B34" s="83">
        <v>652.3</v>
      </c>
      <c r="C34" s="83">
        <v>70.5</v>
      </c>
      <c r="D34" s="83">
        <v>0.9</v>
      </c>
      <c r="E34" s="83">
        <v>20.1</v>
      </c>
      <c r="F34" s="83">
        <v>40.7</v>
      </c>
      <c r="G34" s="83">
        <v>8.8</v>
      </c>
      <c r="H34" s="83">
        <v>545</v>
      </c>
      <c r="I34" s="83">
        <v>59.3</v>
      </c>
      <c r="J34" s="83">
        <v>33</v>
      </c>
      <c r="K34" s="83">
        <v>452.8</v>
      </c>
      <c r="L34" s="83">
        <v>92.8</v>
      </c>
      <c r="M34" s="83">
        <v>360</v>
      </c>
    </row>
    <row r="35" spans="1:18" s="17" customFormat="1" ht="26.25" customHeight="1">
      <c r="A35" s="164">
        <v>2012</v>
      </c>
      <c r="B35" s="165">
        <v>8157.8</v>
      </c>
      <c r="C35" s="165">
        <v>685.5</v>
      </c>
      <c r="D35" s="165">
        <v>4.8</v>
      </c>
      <c r="E35" s="165">
        <v>161.8</v>
      </c>
      <c r="F35" s="165">
        <v>447.8</v>
      </c>
      <c r="G35" s="165">
        <v>71.2</v>
      </c>
      <c r="H35" s="165">
        <v>6686.8</v>
      </c>
      <c r="I35" s="165">
        <v>240.4</v>
      </c>
      <c r="J35" s="165">
        <v>452.7</v>
      </c>
      <c r="K35" s="165">
        <v>5993.6</v>
      </c>
      <c r="L35" s="165">
        <v>1197.1</v>
      </c>
      <c r="M35" s="167">
        <v>4796.5</v>
      </c>
      <c r="N35" s="180"/>
      <c r="O35" s="180"/>
      <c r="P35" s="180"/>
      <c r="Q35" s="180"/>
      <c r="R35" s="180"/>
    </row>
    <row r="36" spans="1:13" ht="21.75" customHeight="1">
      <c r="A36" s="166" t="s">
        <v>751</v>
      </c>
      <c r="B36" s="83">
        <v>682.7</v>
      </c>
      <c r="C36" s="83">
        <v>54.4</v>
      </c>
      <c r="D36" s="83">
        <v>0.6</v>
      </c>
      <c r="E36" s="83">
        <v>12.6</v>
      </c>
      <c r="F36" s="83">
        <v>37.6</v>
      </c>
      <c r="G36" s="83">
        <v>3.6</v>
      </c>
      <c r="H36" s="83">
        <v>580.9</v>
      </c>
      <c r="I36" s="83">
        <v>35</v>
      </c>
      <c r="J36" s="83">
        <v>33.2</v>
      </c>
      <c r="K36" s="83">
        <v>512.7</v>
      </c>
      <c r="L36" s="83">
        <v>103.5</v>
      </c>
      <c r="M36" s="83">
        <v>409.2</v>
      </c>
    </row>
    <row r="37" spans="1:13" ht="20.25" customHeight="1">
      <c r="A37" s="166" t="s">
        <v>752</v>
      </c>
      <c r="B37" s="83">
        <v>701.4</v>
      </c>
      <c r="C37" s="83">
        <v>56.9</v>
      </c>
      <c r="D37" s="83">
        <v>0.3</v>
      </c>
      <c r="E37" s="83">
        <v>14.9</v>
      </c>
      <c r="F37" s="83">
        <v>38.4</v>
      </c>
      <c r="G37" s="83">
        <v>3.4</v>
      </c>
      <c r="H37" s="83">
        <v>593.9</v>
      </c>
      <c r="I37" s="83">
        <v>44</v>
      </c>
      <c r="J37" s="83">
        <v>42.7</v>
      </c>
      <c r="K37" s="83">
        <v>507.3</v>
      </c>
      <c r="L37" s="83">
        <v>111.1</v>
      </c>
      <c r="M37" s="83">
        <v>396.1</v>
      </c>
    </row>
    <row r="38" spans="1:13" ht="20.25" customHeight="1">
      <c r="A38" s="166" t="s">
        <v>753</v>
      </c>
      <c r="B38" s="83">
        <v>679.3</v>
      </c>
      <c r="C38" s="83">
        <v>56.8</v>
      </c>
      <c r="D38" s="83">
        <v>1</v>
      </c>
      <c r="E38" s="83">
        <v>14.5</v>
      </c>
      <c r="F38" s="83">
        <v>36.2</v>
      </c>
      <c r="G38" s="83">
        <v>5.1</v>
      </c>
      <c r="H38" s="83">
        <v>572.5</v>
      </c>
      <c r="I38" s="83">
        <v>24.7</v>
      </c>
      <c r="J38" s="83">
        <v>36</v>
      </c>
      <c r="K38" s="83">
        <v>511.8</v>
      </c>
      <c r="L38" s="83">
        <v>116.4</v>
      </c>
      <c r="M38" s="83">
        <v>395.3</v>
      </c>
    </row>
    <row r="39" spans="1:13" ht="20.25" customHeight="1">
      <c r="A39" s="166" t="s">
        <v>754</v>
      </c>
      <c r="B39" s="83">
        <v>670.7</v>
      </c>
      <c r="C39" s="83">
        <v>54.2</v>
      </c>
      <c r="D39" s="83">
        <v>0.5</v>
      </c>
      <c r="E39" s="83">
        <v>12.4</v>
      </c>
      <c r="F39" s="83">
        <v>35.2</v>
      </c>
      <c r="G39" s="83">
        <v>6.1</v>
      </c>
      <c r="H39" s="83">
        <v>565.7</v>
      </c>
      <c r="I39" s="83">
        <v>28</v>
      </c>
      <c r="J39" s="83">
        <v>47.7</v>
      </c>
      <c r="K39" s="83">
        <v>490</v>
      </c>
      <c r="L39" s="83">
        <v>99.2</v>
      </c>
      <c r="M39" s="83">
        <v>390.8</v>
      </c>
    </row>
    <row r="40" spans="1:13" ht="20.25" customHeight="1">
      <c r="A40" s="166" t="s">
        <v>755</v>
      </c>
      <c r="B40" s="83">
        <v>683.7</v>
      </c>
      <c r="C40" s="83">
        <v>58.7</v>
      </c>
      <c r="D40" s="83">
        <v>0.5</v>
      </c>
      <c r="E40" s="83">
        <v>16.2</v>
      </c>
      <c r="F40" s="83">
        <v>37.4</v>
      </c>
      <c r="G40" s="83">
        <v>4.6</v>
      </c>
      <c r="H40" s="83">
        <v>570.3</v>
      </c>
      <c r="I40" s="83">
        <v>17.1</v>
      </c>
      <c r="J40" s="83">
        <v>38.8</v>
      </c>
      <c r="K40" s="83">
        <v>514.5</v>
      </c>
      <c r="L40" s="83">
        <v>101</v>
      </c>
      <c r="M40" s="83">
        <v>413.5</v>
      </c>
    </row>
    <row r="41" spans="1:13" ht="20.25" customHeight="1">
      <c r="A41" s="166" t="s">
        <v>756</v>
      </c>
      <c r="B41" s="83">
        <v>715.8</v>
      </c>
      <c r="C41" s="83">
        <v>54.8</v>
      </c>
      <c r="D41" s="83">
        <v>0.2</v>
      </c>
      <c r="E41" s="83">
        <v>12.3</v>
      </c>
      <c r="F41" s="83">
        <v>35.5</v>
      </c>
      <c r="G41" s="83">
        <v>6.8</v>
      </c>
      <c r="H41" s="83">
        <v>598.8</v>
      </c>
      <c r="I41" s="83">
        <v>19.7</v>
      </c>
      <c r="J41" s="83">
        <v>44.8</v>
      </c>
      <c r="K41" s="83">
        <v>534.3</v>
      </c>
      <c r="L41" s="83">
        <v>104.4</v>
      </c>
      <c r="M41" s="83">
        <v>429.9</v>
      </c>
    </row>
    <row r="42" spans="1:13" ht="20.25" customHeight="1">
      <c r="A42" s="166" t="s">
        <v>757</v>
      </c>
      <c r="B42" s="83">
        <v>729.4</v>
      </c>
      <c r="C42" s="83">
        <v>49.7</v>
      </c>
      <c r="D42" s="83">
        <v>0.2</v>
      </c>
      <c r="E42" s="83">
        <v>13.7</v>
      </c>
      <c r="F42" s="83">
        <v>29.8</v>
      </c>
      <c r="G42" s="83">
        <v>6</v>
      </c>
      <c r="H42" s="83">
        <v>614.8</v>
      </c>
      <c r="I42" s="83">
        <v>16.1</v>
      </c>
      <c r="J42" s="83">
        <v>48.1</v>
      </c>
      <c r="K42" s="83">
        <v>550.6</v>
      </c>
      <c r="L42" s="83">
        <v>108.6</v>
      </c>
      <c r="M42" s="83">
        <v>442</v>
      </c>
    </row>
    <row r="43" spans="1:13" ht="20.25" customHeight="1">
      <c r="A43" s="166" t="s">
        <v>758</v>
      </c>
      <c r="B43" s="83">
        <v>684.2</v>
      </c>
      <c r="C43" s="83">
        <v>53.7</v>
      </c>
      <c r="D43" s="83">
        <v>0.2</v>
      </c>
      <c r="E43" s="83">
        <v>13.9</v>
      </c>
      <c r="F43" s="83">
        <v>32.9</v>
      </c>
      <c r="G43" s="83">
        <v>6.7</v>
      </c>
      <c r="H43" s="83">
        <v>566.6</v>
      </c>
      <c r="I43" s="83">
        <v>16</v>
      </c>
      <c r="J43" s="83">
        <v>36.1</v>
      </c>
      <c r="K43" s="83">
        <v>514.5</v>
      </c>
      <c r="L43" s="83">
        <v>109.3</v>
      </c>
      <c r="M43" s="83">
        <v>405.2</v>
      </c>
    </row>
    <row r="44" spans="1:13" ht="20.25" customHeight="1">
      <c r="A44" s="166" t="s">
        <v>759</v>
      </c>
      <c r="B44" s="83">
        <v>675.4</v>
      </c>
      <c r="C44" s="83">
        <v>64.2</v>
      </c>
      <c r="D44" s="83">
        <v>0.7</v>
      </c>
      <c r="E44" s="83">
        <v>13.2</v>
      </c>
      <c r="F44" s="83">
        <v>41.4</v>
      </c>
      <c r="G44" s="83">
        <v>8.9</v>
      </c>
      <c r="H44" s="83">
        <v>537.2</v>
      </c>
      <c r="I44" s="83">
        <v>20.4</v>
      </c>
      <c r="J44" s="83">
        <v>33</v>
      </c>
      <c r="K44" s="83">
        <v>483.9</v>
      </c>
      <c r="L44" s="83">
        <v>92.4</v>
      </c>
      <c r="M44" s="83">
        <v>391.5</v>
      </c>
    </row>
    <row r="45" spans="1:13" ht="20.25" customHeight="1">
      <c r="A45" s="166" t="s">
        <v>760</v>
      </c>
      <c r="B45" s="83">
        <v>702.6</v>
      </c>
      <c r="C45" s="83">
        <v>55.5</v>
      </c>
      <c r="D45" s="83">
        <v>0.3</v>
      </c>
      <c r="E45" s="83">
        <v>12.7</v>
      </c>
      <c r="F45" s="83">
        <v>35.5</v>
      </c>
      <c r="G45" s="83">
        <v>7</v>
      </c>
      <c r="H45" s="83">
        <v>565</v>
      </c>
      <c r="I45" s="83">
        <v>9.1</v>
      </c>
      <c r="J45" s="83">
        <v>41.6</v>
      </c>
      <c r="K45" s="83">
        <v>514.3</v>
      </c>
      <c r="L45" s="83">
        <v>104</v>
      </c>
      <c r="M45" s="83">
        <v>410.3</v>
      </c>
    </row>
    <row r="46" spans="1:13" ht="20.25" customHeight="1">
      <c r="A46" s="166" t="s">
        <v>761</v>
      </c>
      <c r="B46" s="83">
        <v>646.5</v>
      </c>
      <c r="C46" s="83">
        <v>52.7</v>
      </c>
      <c r="D46" s="83">
        <v>0.2</v>
      </c>
      <c r="E46" s="83">
        <v>10.9</v>
      </c>
      <c r="F46" s="83">
        <v>35.1</v>
      </c>
      <c r="G46" s="83">
        <v>6.5</v>
      </c>
      <c r="H46" s="83">
        <v>492.4</v>
      </c>
      <c r="I46" s="83">
        <v>4.9</v>
      </c>
      <c r="J46" s="83">
        <v>29.8</v>
      </c>
      <c r="K46" s="83">
        <v>457.8</v>
      </c>
      <c r="L46" s="83">
        <v>78.1</v>
      </c>
      <c r="M46" s="83">
        <v>379.7</v>
      </c>
    </row>
    <row r="47" spans="1:13" ht="20.25" customHeight="1">
      <c r="A47" s="166" t="s">
        <v>762</v>
      </c>
      <c r="B47" s="83">
        <v>586.2</v>
      </c>
      <c r="C47" s="83">
        <v>73.8</v>
      </c>
      <c r="D47" s="83">
        <v>0.1</v>
      </c>
      <c r="E47" s="83">
        <v>14.5</v>
      </c>
      <c r="F47" s="83">
        <v>52.7</v>
      </c>
      <c r="G47" s="83">
        <v>6.5</v>
      </c>
      <c r="H47" s="83">
        <v>428.5</v>
      </c>
      <c r="I47" s="83">
        <v>5.5</v>
      </c>
      <c r="J47" s="83">
        <v>21</v>
      </c>
      <c r="K47" s="83">
        <v>401.9</v>
      </c>
      <c r="L47" s="83">
        <v>69</v>
      </c>
      <c r="M47" s="83">
        <v>333</v>
      </c>
    </row>
    <row r="48" spans="1:13" ht="20.25" customHeight="1">
      <c r="A48" s="278" t="s">
        <v>874</v>
      </c>
      <c r="B48" s="83"/>
      <c r="C48" s="83"/>
      <c r="D48" s="83"/>
      <c r="E48" s="83"/>
      <c r="F48" s="83"/>
      <c r="G48" s="83"/>
      <c r="H48" s="83"/>
      <c r="I48" s="83"/>
      <c r="J48" s="83"/>
      <c r="K48" s="83"/>
      <c r="L48" s="83"/>
      <c r="M48" s="83"/>
    </row>
    <row r="49" spans="1:13" ht="57.75" customHeight="1">
      <c r="A49" s="595" t="s">
        <v>1189</v>
      </c>
      <c r="B49" s="596"/>
      <c r="C49" s="596"/>
      <c r="D49" s="596"/>
      <c r="E49" s="596"/>
      <c r="F49" s="596"/>
      <c r="G49" s="596"/>
      <c r="H49" s="596"/>
      <c r="I49" s="596"/>
      <c r="J49" s="596"/>
      <c r="K49" s="596"/>
      <c r="L49" s="596"/>
      <c r="M49" s="596"/>
    </row>
    <row r="50" spans="1:13" ht="25.5" customHeight="1">
      <c r="A50" s="597"/>
      <c r="B50" s="597"/>
      <c r="C50" s="597"/>
      <c r="D50" s="597"/>
      <c r="E50" s="597"/>
      <c r="F50" s="597"/>
      <c r="G50" s="597"/>
      <c r="H50" s="597"/>
      <c r="I50" s="597"/>
      <c r="J50" s="597"/>
      <c r="K50" s="597"/>
      <c r="L50" s="597"/>
      <c r="M50" s="597"/>
    </row>
  </sheetData>
  <sheetProtection/>
  <mergeCells count="20">
    <mergeCell ref="A50:M50"/>
    <mergeCell ref="E4:F4"/>
    <mergeCell ref="G4:G6"/>
    <mergeCell ref="K4:M4"/>
    <mergeCell ref="K5:K6"/>
    <mergeCell ref="E6:F6"/>
    <mergeCell ref="D4:D6"/>
    <mergeCell ref="M5:M6"/>
    <mergeCell ref="I4:I6"/>
    <mergeCell ref="A49:M49"/>
    <mergeCell ref="A1:M1"/>
    <mergeCell ref="C3:G3"/>
    <mergeCell ref="H3:M3"/>
    <mergeCell ref="H4:H6"/>
    <mergeCell ref="L5:L6"/>
    <mergeCell ref="C4:C6"/>
    <mergeCell ref="A3:A7"/>
    <mergeCell ref="B3:B6"/>
    <mergeCell ref="B7:M7"/>
    <mergeCell ref="J4:J6"/>
  </mergeCells>
  <printOptions horizontalCentered="1"/>
  <pageMargins left="0.5905511811023623" right="0.4330708661417323" top="0.984251968503937" bottom="0.1968503937007874" header="0.5118110236220472" footer="0.11811023622047245"/>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S50"/>
  <sheetViews>
    <sheetView zoomScalePageLayoutView="0" workbookViewId="0" topLeftCell="A1">
      <selection activeCell="A2" sqref="A2"/>
    </sheetView>
  </sheetViews>
  <sheetFormatPr defaultColWidth="11.421875" defaultRowHeight="12.75"/>
  <cols>
    <col min="1" max="1" width="12.8515625" style="0" customWidth="1"/>
    <col min="2" max="9" width="13.28125" style="0" customWidth="1"/>
  </cols>
  <sheetData>
    <row r="1" spans="1:9" ht="17.25">
      <c r="A1" s="583" t="s">
        <v>1222</v>
      </c>
      <c r="B1" s="583"/>
      <c r="C1" s="583"/>
      <c r="D1" s="583"/>
      <c r="E1" s="583"/>
      <c r="F1" s="583"/>
      <c r="G1" s="583"/>
      <c r="H1" s="583"/>
      <c r="I1" s="583"/>
    </row>
    <row r="2" spans="1:2" ht="12.75">
      <c r="A2" s="14"/>
      <c r="B2" s="14"/>
    </row>
    <row r="3" spans="1:9" s="22" customFormat="1" ht="17.25" customHeight="1">
      <c r="A3" s="552" t="s">
        <v>261</v>
      </c>
      <c r="B3" s="601" t="s">
        <v>1072</v>
      </c>
      <c r="C3" s="587" t="s">
        <v>480</v>
      </c>
      <c r="D3" s="587"/>
      <c r="E3" s="603"/>
      <c r="F3" s="587"/>
      <c r="G3" s="587"/>
      <c r="H3" s="587"/>
      <c r="I3" s="589"/>
    </row>
    <row r="4" spans="1:9" s="22" customFormat="1" ht="12.75">
      <c r="A4" s="449"/>
      <c r="B4" s="602"/>
      <c r="C4" s="591" t="s">
        <v>207</v>
      </c>
      <c r="D4" s="591" t="s">
        <v>260</v>
      </c>
      <c r="E4" s="591" t="s">
        <v>209</v>
      </c>
      <c r="F4" s="591" t="s">
        <v>210</v>
      </c>
      <c r="G4" s="591" t="s">
        <v>211</v>
      </c>
      <c r="H4" s="473" t="s">
        <v>1116</v>
      </c>
      <c r="I4" s="476" t="s">
        <v>212</v>
      </c>
    </row>
    <row r="5" spans="1:9" s="22" customFormat="1" ht="15" customHeight="1">
      <c r="A5" s="449"/>
      <c r="B5" s="602"/>
      <c r="C5" s="591"/>
      <c r="D5" s="591"/>
      <c r="E5" s="591"/>
      <c r="F5" s="591"/>
      <c r="G5" s="591"/>
      <c r="H5" s="471"/>
      <c r="I5" s="474"/>
    </row>
    <row r="6" spans="1:9" s="22" customFormat="1" ht="12.75">
      <c r="A6" s="449"/>
      <c r="B6" s="602"/>
      <c r="C6" s="591"/>
      <c r="D6" s="591"/>
      <c r="E6" s="591"/>
      <c r="F6" s="591"/>
      <c r="G6" s="591"/>
      <c r="H6" s="472"/>
      <c r="I6" s="475"/>
    </row>
    <row r="7" spans="1:9" s="22" customFormat="1" ht="15.75" customHeight="1">
      <c r="A7" s="450"/>
      <c r="B7" s="604" t="s">
        <v>873</v>
      </c>
      <c r="C7" s="585"/>
      <c r="D7" s="585"/>
      <c r="E7" s="585"/>
      <c r="F7" s="585"/>
      <c r="G7" s="585"/>
      <c r="H7" s="585"/>
      <c r="I7" s="586"/>
    </row>
    <row r="8" ht="8.25" customHeight="1" hidden="1">
      <c r="A8" s="42"/>
    </row>
    <row r="9" spans="1:9" s="17" customFormat="1" ht="30" customHeight="1">
      <c r="A9" s="164">
        <v>2010</v>
      </c>
      <c r="B9" s="165">
        <v>10822.9</v>
      </c>
      <c r="C9" s="165">
        <v>8024.8</v>
      </c>
      <c r="D9" s="165">
        <v>7114.1</v>
      </c>
      <c r="E9" s="165">
        <v>152.2</v>
      </c>
      <c r="F9" s="165">
        <v>933.4</v>
      </c>
      <c r="G9" s="165">
        <v>1662.9</v>
      </c>
      <c r="H9" s="165">
        <v>49.6</v>
      </c>
      <c r="I9" s="167">
        <v>0</v>
      </c>
    </row>
    <row r="10" spans="1:9" ht="22.5" customHeight="1">
      <c r="A10" s="166" t="s">
        <v>751</v>
      </c>
      <c r="B10" s="81">
        <v>734</v>
      </c>
      <c r="C10" s="81">
        <v>578.5</v>
      </c>
      <c r="D10" s="81">
        <v>525.3</v>
      </c>
      <c r="E10" s="81">
        <v>9</v>
      </c>
      <c r="F10" s="81">
        <v>54.4</v>
      </c>
      <c r="G10" s="81">
        <v>89.1</v>
      </c>
      <c r="H10" s="81">
        <v>3</v>
      </c>
      <c r="I10" s="81">
        <v>0</v>
      </c>
    </row>
    <row r="11" spans="1:9" ht="20.25" customHeight="1">
      <c r="A11" s="166" t="s">
        <v>752</v>
      </c>
      <c r="B11" s="81">
        <v>787.3</v>
      </c>
      <c r="C11" s="81">
        <v>602.3</v>
      </c>
      <c r="D11" s="81">
        <v>541.8</v>
      </c>
      <c r="E11" s="81">
        <v>11.2</v>
      </c>
      <c r="F11" s="81">
        <v>61.1</v>
      </c>
      <c r="G11" s="81">
        <v>110.2</v>
      </c>
      <c r="H11" s="81">
        <v>2.5</v>
      </c>
      <c r="I11" s="81">
        <v>0</v>
      </c>
    </row>
    <row r="12" spans="1:9" ht="20.25" customHeight="1">
      <c r="A12" s="166" t="s">
        <v>753</v>
      </c>
      <c r="B12" s="81">
        <v>934.8</v>
      </c>
      <c r="C12" s="81">
        <v>696.6</v>
      </c>
      <c r="D12" s="81">
        <v>629.1</v>
      </c>
      <c r="E12" s="81">
        <v>12.3</v>
      </c>
      <c r="F12" s="81">
        <v>78.8</v>
      </c>
      <c r="G12" s="81">
        <v>143.2</v>
      </c>
      <c r="H12" s="81">
        <v>4</v>
      </c>
      <c r="I12" s="81">
        <v>0</v>
      </c>
    </row>
    <row r="13" spans="1:9" ht="20.25" customHeight="1">
      <c r="A13" s="166" t="s">
        <v>754</v>
      </c>
      <c r="B13" s="81">
        <v>882.4</v>
      </c>
      <c r="C13" s="81">
        <v>651.5</v>
      </c>
      <c r="D13" s="81">
        <v>562</v>
      </c>
      <c r="E13" s="81">
        <v>13.6</v>
      </c>
      <c r="F13" s="81">
        <v>76</v>
      </c>
      <c r="G13" s="81">
        <v>134.4</v>
      </c>
      <c r="H13" s="81">
        <v>6.9</v>
      </c>
      <c r="I13" s="81">
        <v>0</v>
      </c>
    </row>
    <row r="14" spans="1:9" ht="20.25" customHeight="1">
      <c r="A14" s="166" t="s">
        <v>755</v>
      </c>
      <c r="B14" s="81">
        <v>875.3</v>
      </c>
      <c r="C14" s="81">
        <v>647.3</v>
      </c>
      <c r="D14" s="81">
        <v>568.7</v>
      </c>
      <c r="E14" s="81">
        <v>9.4</v>
      </c>
      <c r="F14" s="81">
        <v>68.6</v>
      </c>
      <c r="G14" s="81">
        <v>146.7</v>
      </c>
      <c r="H14" s="81">
        <v>3.3</v>
      </c>
      <c r="I14" s="81">
        <v>0</v>
      </c>
    </row>
    <row r="15" spans="1:9" ht="20.25" customHeight="1">
      <c r="A15" s="166" t="s">
        <v>756</v>
      </c>
      <c r="B15" s="81">
        <v>1060.4</v>
      </c>
      <c r="C15" s="81">
        <v>801.4</v>
      </c>
      <c r="D15" s="81">
        <v>721.6</v>
      </c>
      <c r="E15" s="81">
        <v>11.6</v>
      </c>
      <c r="F15" s="81">
        <v>90.3</v>
      </c>
      <c r="G15" s="81">
        <v>152.8</v>
      </c>
      <c r="H15" s="81">
        <v>4.2</v>
      </c>
      <c r="I15" s="81">
        <v>0</v>
      </c>
    </row>
    <row r="16" spans="1:9" ht="20.25" customHeight="1">
      <c r="A16" s="166" t="s">
        <v>757</v>
      </c>
      <c r="B16" s="81">
        <v>898.7</v>
      </c>
      <c r="C16" s="81">
        <v>656.7</v>
      </c>
      <c r="D16" s="81">
        <v>582.3</v>
      </c>
      <c r="E16" s="81">
        <v>14.2</v>
      </c>
      <c r="F16" s="81">
        <v>84.3</v>
      </c>
      <c r="G16" s="81">
        <v>139.5</v>
      </c>
      <c r="H16" s="81">
        <v>4</v>
      </c>
      <c r="I16" s="81">
        <v>0</v>
      </c>
    </row>
    <row r="17" spans="1:9" ht="20.25" customHeight="1">
      <c r="A17" s="166" t="s">
        <v>758</v>
      </c>
      <c r="B17" s="81">
        <v>896.8</v>
      </c>
      <c r="C17" s="81">
        <v>596.9</v>
      </c>
      <c r="D17" s="81">
        <v>517.6</v>
      </c>
      <c r="E17" s="81">
        <v>16</v>
      </c>
      <c r="F17" s="81">
        <v>86</v>
      </c>
      <c r="G17" s="81">
        <v>194.1</v>
      </c>
      <c r="H17" s="81">
        <v>3.8</v>
      </c>
      <c r="I17" s="81">
        <v>0</v>
      </c>
    </row>
    <row r="18" spans="1:9" ht="20.25" customHeight="1">
      <c r="A18" s="166" t="s">
        <v>759</v>
      </c>
      <c r="B18" s="83">
        <v>948.3</v>
      </c>
      <c r="C18" s="83">
        <v>709.7</v>
      </c>
      <c r="D18" s="83">
        <v>631.4</v>
      </c>
      <c r="E18" s="83">
        <v>14.7</v>
      </c>
      <c r="F18" s="83">
        <v>87.9</v>
      </c>
      <c r="G18" s="83">
        <v>131.7</v>
      </c>
      <c r="H18" s="83">
        <v>4.3</v>
      </c>
      <c r="I18" s="81" t="s">
        <v>8</v>
      </c>
    </row>
    <row r="19" spans="1:9" ht="20.25" customHeight="1">
      <c r="A19" s="166" t="s">
        <v>760</v>
      </c>
      <c r="B19" s="83">
        <v>962.8</v>
      </c>
      <c r="C19" s="83">
        <v>721.3</v>
      </c>
      <c r="D19" s="83">
        <v>637.7</v>
      </c>
      <c r="E19" s="83">
        <v>12.6</v>
      </c>
      <c r="F19" s="83">
        <v>88.2</v>
      </c>
      <c r="G19" s="83">
        <v>135.8</v>
      </c>
      <c r="H19" s="83">
        <v>4.9</v>
      </c>
      <c r="I19" s="83">
        <v>0</v>
      </c>
    </row>
    <row r="20" spans="1:9" ht="20.25" customHeight="1">
      <c r="A20" s="166" t="s">
        <v>761</v>
      </c>
      <c r="B20" s="83">
        <v>963.1</v>
      </c>
      <c r="C20" s="83">
        <v>726.7</v>
      </c>
      <c r="D20" s="83">
        <v>638.1</v>
      </c>
      <c r="E20" s="83">
        <v>15.1</v>
      </c>
      <c r="F20" s="83">
        <v>84.7</v>
      </c>
      <c r="G20" s="83">
        <v>132.1</v>
      </c>
      <c r="H20" s="83">
        <v>4.5</v>
      </c>
      <c r="I20" s="83">
        <v>0</v>
      </c>
    </row>
    <row r="21" spans="1:9" ht="20.25" customHeight="1">
      <c r="A21" s="166" t="s">
        <v>762</v>
      </c>
      <c r="B21" s="83">
        <v>879.1</v>
      </c>
      <c r="C21" s="83">
        <v>636</v>
      </c>
      <c r="D21" s="83">
        <v>558.6</v>
      </c>
      <c r="E21" s="83">
        <v>12.4</v>
      </c>
      <c r="F21" s="83">
        <v>73.1</v>
      </c>
      <c r="G21" s="83">
        <v>153.3</v>
      </c>
      <c r="H21" s="83">
        <v>4.2</v>
      </c>
      <c r="I21" s="83">
        <v>0</v>
      </c>
    </row>
    <row r="22" spans="1:9" ht="30" customHeight="1">
      <c r="A22" s="164">
        <v>2011</v>
      </c>
      <c r="B22" s="165">
        <v>12619.1</v>
      </c>
      <c r="C22" s="165">
        <v>9257.5</v>
      </c>
      <c r="D22" s="165">
        <v>8104</v>
      </c>
      <c r="E22" s="165">
        <v>236.3</v>
      </c>
      <c r="F22" s="165">
        <v>1123</v>
      </c>
      <c r="G22" s="165">
        <v>1938.9</v>
      </c>
      <c r="H22" s="165">
        <v>63.4</v>
      </c>
      <c r="I22" s="167">
        <v>0</v>
      </c>
    </row>
    <row r="23" spans="1:9" ht="22.5" customHeight="1">
      <c r="A23" s="166" t="s">
        <v>751</v>
      </c>
      <c r="B23" s="81">
        <v>914.2</v>
      </c>
      <c r="C23" s="81">
        <v>690.3</v>
      </c>
      <c r="D23" s="81">
        <v>610.3</v>
      </c>
      <c r="E23" s="81">
        <v>13.1</v>
      </c>
      <c r="F23" s="81">
        <v>86</v>
      </c>
      <c r="G23" s="81">
        <v>118.2</v>
      </c>
      <c r="H23" s="81">
        <v>6.5</v>
      </c>
      <c r="I23" s="81" t="s">
        <v>8</v>
      </c>
    </row>
    <row r="24" spans="1:9" ht="20.25" customHeight="1">
      <c r="A24" s="166" t="s">
        <v>752</v>
      </c>
      <c r="B24" s="81">
        <v>1028.5</v>
      </c>
      <c r="C24" s="81">
        <v>783.4</v>
      </c>
      <c r="D24" s="81">
        <v>690.6</v>
      </c>
      <c r="E24" s="81">
        <v>13.8</v>
      </c>
      <c r="F24" s="81">
        <v>86</v>
      </c>
      <c r="G24" s="81">
        <v>138.8</v>
      </c>
      <c r="H24" s="81">
        <v>6.5</v>
      </c>
      <c r="I24" s="81">
        <v>0</v>
      </c>
    </row>
    <row r="25" spans="1:9" ht="20.25" customHeight="1">
      <c r="A25" s="166" t="s">
        <v>753</v>
      </c>
      <c r="B25" s="81">
        <v>1130</v>
      </c>
      <c r="C25" s="81">
        <v>831.6</v>
      </c>
      <c r="D25" s="81">
        <v>724.6</v>
      </c>
      <c r="E25" s="81">
        <v>19.8</v>
      </c>
      <c r="F25" s="81">
        <v>98.7</v>
      </c>
      <c r="G25" s="81">
        <v>174.3</v>
      </c>
      <c r="H25" s="81">
        <v>5.7</v>
      </c>
      <c r="I25" s="81" t="s">
        <v>8</v>
      </c>
    </row>
    <row r="26" spans="1:19" ht="20.25" customHeight="1">
      <c r="A26" s="166" t="s">
        <v>754</v>
      </c>
      <c r="B26" s="81">
        <v>1021</v>
      </c>
      <c r="C26" s="81">
        <v>799.1</v>
      </c>
      <c r="D26" s="81">
        <v>713.9</v>
      </c>
      <c r="E26" s="81">
        <v>13.5</v>
      </c>
      <c r="F26" s="81">
        <v>79.2</v>
      </c>
      <c r="G26" s="81">
        <v>124</v>
      </c>
      <c r="H26" s="81">
        <v>5.2</v>
      </c>
      <c r="I26" s="81" t="s">
        <v>8</v>
      </c>
      <c r="J26" s="189"/>
      <c r="K26" s="189"/>
      <c r="L26" s="189"/>
      <c r="M26" s="189"/>
      <c r="N26" s="3"/>
      <c r="O26" s="3"/>
      <c r="P26" s="3"/>
      <c r="Q26" s="3"/>
      <c r="R26" s="3"/>
      <c r="S26" s="3"/>
    </row>
    <row r="27" spans="1:19" ht="20.25" customHeight="1">
      <c r="A27" s="166" t="s">
        <v>755</v>
      </c>
      <c r="B27" s="81">
        <v>1075.6</v>
      </c>
      <c r="C27" s="81">
        <v>782.5</v>
      </c>
      <c r="D27" s="81">
        <v>694.6</v>
      </c>
      <c r="E27" s="81">
        <v>20.7</v>
      </c>
      <c r="F27" s="81">
        <v>101.1</v>
      </c>
      <c r="G27" s="81">
        <v>166.1</v>
      </c>
      <c r="H27" s="81">
        <v>5.2</v>
      </c>
      <c r="I27" s="81" t="s">
        <v>8</v>
      </c>
      <c r="J27" s="189"/>
      <c r="K27" s="189"/>
      <c r="L27" s="189"/>
      <c r="M27" s="189"/>
      <c r="N27" s="3"/>
      <c r="O27" s="3"/>
      <c r="P27" s="3"/>
      <c r="Q27" s="3"/>
      <c r="R27" s="3"/>
      <c r="S27" s="3"/>
    </row>
    <row r="28" spans="1:19" ht="20.25" customHeight="1">
      <c r="A28" s="166" t="s">
        <v>756</v>
      </c>
      <c r="B28" s="81">
        <v>1056.5</v>
      </c>
      <c r="C28" s="81">
        <v>796.6</v>
      </c>
      <c r="D28" s="81">
        <v>702.1</v>
      </c>
      <c r="E28" s="81">
        <v>22.6</v>
      </c>
      <c r="F28" s="81">
        <v>80.8</v>
      </c>
      <c r="G28" s="81">
        <v>152.2</v>
      </c>
      <c r="H28" s="81">
        <v>4.3</v>
      </c>
      <c r="I28" s="81" t="s">
        <v>8</v>
      </c>
      <c r="J28" s="3"/>
      <c r="K28" s="3"/>
      <c r="L28" s="3"/>
      <c r="M28" s="3"/>
      <c r="N28" s="3"/>
      <c r="O28" s="3"/>
      <c r="P28" s="3"/>
      <c r="Q28" s="3"/>
      <c r="R28" s="3"/>
      <c r="S28" s="3"/>
    </row>
    <row r="29" spans="1:19" ht="20.25" customHeight="1">
      <c r="A29" s="166" t="s">
        <v>757</v>
      </c>
      <c r="B29" s="81">
        <v>1037.3</v>
      </c>
      <c r="C29" s="81">
        <v>741.2</v>
      </c>
      <c r="D29" s="81">
        <v>643.4</v>
      </c>
      <c r="E29" s="81">
        <v>22.5</v>
      </c>
      <c r="F29" s="81">
        <v>100.1</v>
      </c>
      <c r="G29" s="81">
        <v>168.8</v>
      </c>
      <c r="H29" s="81">
        <v>4.7</v>
      </c>
      <c r="I29" s="81" t="s">
        <v>8</v>
      </c>
      <c r="J29" s="3"/>
      <c r="K29" s="3"/>
      <c r="L29" s="3"/>
      <c r="M29" s="3"/>
      <c r="N29" s="3"/>
      <c r="O29" s="3"/>
      <c r="P29" s="3"/>
      <c r="Q29" s="3"/>
      <c r="R29" s="3"/>
      <c r="S29" s="3"/>
    </row>
    <row r="30" spans="1:19" ht="20.25" customHeight="1">
      <c r="A30" s="166" t="s">
        <v>758</v>
      </c>
      <c r="B30" s="81">
        <v>1034.6</v>
      </c>
      <c r="C30" s="81">
        <v>704.7</v>
      </c>
      <c r="D30" s="81">
        <v>610.6</v>
      </c>
      <c r="E30" s="81">
        <v>24.9</v>
      </c>
      <c r="F30" s="81">
        <v>101.4</v>
      </c>
      <c r="G30" s="81">
        <v>199</v>
      </c>
      <c r="H30" s="81">
        <v>4.6</v>
      </c>
      <c r="I30" s="81" t="s">
        <v>8</v>
      </c>
      <c r="J30" s="3"/>
      <c r="K30" s="3"/>
      <c r="L30" s="3"/>
      <c r="M30" s="3"/>
      <c r="N30" s="3"/>
      <c r="O30" s="3"/>
      <c r="P30" s="3"/>
      <c r="Q30" s="3"/>
      <c r="R30" s="3"/>
      <c r="S30" s="3"/>
    </row>
    <row r="31" spans="1:19" ht="20.25" customHeight="1">
      <c r="A31" s="166" t="s">
        <v>759</v>
      </c>
      <c r="B31" s="83">
        <v>1162.5</v>
      </c>
      <c r="C31" s="83">
        <v>843</v>
      </c>
      <c r="D31" s="83">
        <v>725.7</v>
      </c>
      <c r="E31" s="83">
        <v>18.8</v>
      </c>
      <c r="F31" s="83">
        <v>104.3</v>
      </c>
      <c r="G31" s="83">
        <v>190.8</v>
      </c>
      <c r="H31" s="83">
        <v>5.6</v>
      </c>
      <c r="I31" s="83">
        <v>0</v>
      </c>
      <c r="J31" s="3"/>
      <c r="K31" s="3"/>
      <c r="L31" s="3"/>
      <c r="M31" s="3"/>
      <c r="N31" s="3"/>
      <c r="O31" s="3"/>
      <c r="P31" s="3"/>
      <c r="Q31" s="3"/>
      <c r="R31" s="3"/>
      <c r="S31" s="3"/>
    </row>
    <row r="32" spans="1:13" ht="20.25" customHeight="1">
      <c r="A32" s="166" t="s">
        <v>760</v>
      </c>
      <c r="B32" s="83">
        <v>1048.1</v>
      </c>
      <c r="C32" s="83">
        <v>798</v>
      </c>
      <c r="D32" s="83">
        <v>690.8</v>
      </c>
      <c r="E32" s="83">
        <v>15.3</v>
      </c>
      <c r="F32" s="83">
        <v>87.9</v>
      </c>
      <c r="G32" s="83">
        <v>142.3</v>
      </c>
      <c r="H32" s="83">
        <v>4.6</v>
      </c>
      <c r="I32" s="83" t="s">
        <v>8</v>
      </c>
      <c r="J32" s="83"/>
      <c r="K32" s="83"/>
      <c r="L32" s="83"/>
      <c r="M32" s="83"/>
    </row>
    <row r="33" spans="1:13" ht="20.25" customHeight="1">
      <c r="A33" s="166" t="s">
        <v>761</v>
      </c>
      <c r="B33" s="83">
        <v>1157.5</v>
      </c>
      <c r="C33" s="83">
        <v>827</v>
      </c>
      <c r="D33" s="83">
        <v>717.5</v>
      </c>
      <c r="E33" s="83">
        <v>32.3</v>
      </c>
      <c r="F33" s="83">
        <v>105.4</v>
      </c>
      <c r="G33" s="83">
        <v>187.5</v>
      </c>
      <c r="H33" s="83">
        <v>5.4</v>
      </c>
      <c r="I33" s="83" t="s">
        <v>8</v>
      </c>
      <c r="J33" s="83"/>
      <c r="K33" s="83"/>
      <c r="L33" s="83"/>
      <c r="M33" s="83"/>
    </row>
    <row r="34" spans="1:9" ht="20.25" customHeight="1">
      <c r="A34" s="166" t="s">
        <v>762</v>
      </c>
      <c r="B34" s="83">
        <v>953.2</v>
      </c>
      <c r="C34" s="83">
        <v>660.1</v>
      </c>
      <c r="D34" s="83">
        <v>580</v>
      </c>
      <c r="E34" s="83">
        <v>18.9</v>
      </c>
      <c r="F34" s="83">
        <v>92.1</v>
      </c>
      <c r="G34" s="83">
        <v>177</v>
      </c>
      <c r="H34" s="83">
        <v>5.1</v>
      </c>
      <c r="I34" s="83" t="s">
        <v>8</v>
      </c>
    </row>
    <row r="35" spans="1:9" ht="30" customHeight="1">
      <c r="A35" s="164">
        <v>2012</v>
      </c>
      <c r="B35" s="165">
        <v>12655.2</v>
      </c>
      <c r="C35" s="165">
        <v>9164.2</v>
      </c>
      <c r="D35" s="165">
        <v>7951.4</v>
      </c>
      <c r="E35" s="165">
        <v>267</v>
      </c>
      <c r="F35" s="165">
        <v>1268.2</v>
      </c>
      <c r="G35" s="165">
        <v>1881.8</v>
      </c>
      <c r="H35" s="165">
        <v>74</v>
      </c>
      <c r="I35" s="167">
        <v>0.1</v>
      </c>
    </row>
    <row r="36" spans="1:9" ht="30" customHeight="1">
      <c r="A36" s="166" t="s">
        <v>751</v>
      </c>
      <c r="B36" s="81">
        <v>1048.1</v>
      </c>
      <c r="C36" s="81">
        <v>792.9</v>
      </c>
      <c r="D36" s="81">
        <v>699.3</v>
      </c>
      <c r="E36" s="81">
        <v>21.5</v>
      </c>
      <c r="F36" s="81">
        <v>82.1</v>
      </c>
      <c r="G36" s="81">
        <v>147.6</v>
      </c>
      <c r="H36" s="81">
        <v>4</v>
      </c>
      <c r="I36" s="81" t="s">
        <v>8</v>
      </c>
    </row>
    <row r="37" spans="1:9" ht="22.5" customHeight="1">
      <c r="A37" s="166" t="s">
        <v>752</v>
      </c>
      <c r="B37" s="81">
        <v>1138.3</v>
      </c>
      <c r="C37" s="81">
        <v>842.9</v>
      </c>
      <c r="D37" s="81">
        <v>731.3</v>
      </c>
      <c r="E37" s="81">
        <v>17.2</v>
      </c>
      <c r="F37" s="81">
        <v>103.6</v>
      </c>
      <c r="G37" s="81">
        <v>169.4</v>
      </c>
      <c r="H37" s="81">
        <v>5.2</v>
      </c>
      <c r="I37" s="81" t="s">
        <v>8</v>
      </c>
    </row>
    <row r="38" spans="1:9" ht="20.25" customHeight="1">
      <c r="A38" s="166" t="s">
        <v>753</v>
      </c>
      <c r="B38" s="81">
        <v>1095.3</v>
      </c>
      <c r="C38" s="81">
        <v>790.1</v>
      </c>
      <c r="D38" s="81">
        <v>676.7</v>
      </c>
      <c r="E38" s="81">
        <v>21.9</v>
      </c>
      <c r="F38" s="81">
        <v>112.4</v>
      </c>
      <c r="G38" s="81">
        <v>164.3</v>
      </c>
      <c r="H38" s="81">
        <v>6.5</v>
      </c>
      <c r="I38" s="81">
        <v>0</v>
      </c>
    </row>
    <row r="39" spans="1:9" ht="20.25" customHeight="1">
      <c r="A39" s="166" t="s">
        <v>754</v>
      </c>
      <c r="B39" s="81">
        <v>1000.6</v>
      </c>
      <c r="C39" s="81">
        <v>739.9</v>
      </c>
      <c r="D39" s="81">
        <v>641.2</v>
      </c>
      <c r="E39" s="81">
        <v>18.8</v>
      </c>
      <c r="F39" s="81">
        <v>92.6</v>
      </c>
      <c r="G39" s="81">
        <v>142.8</v>
      </c>
      <c r="H39" s="81">
        <v>6.5</v>
      </c>
      <c r="I39" s="81" t="s">
        <v>8</v>
      </c>
    </row>
    <row r="40" spans="1:19" ht="20.25" customHeight="1">
      <c r="A40" s="166" t="s">
        <v>755</v>
      </c>
      <c r="B40" s="81">
        <v>1068.4</v>
      </c>
      <c r="C40" s="81">
        <v>805.7</v>
      </c>
      <c r="D40" s="81">
        <v>705.6</v>
      </c>
      <c r="E40" s="81">
        <v>17.1</v>
      </c>
      <c r="F40" s="81">
        <v>106.3</v>
      </c>
      <c r="G40" s="81">
        <v>132.5</v>
      </c>
      <c r="H40" s="81">
        <v>6.7</v>
      </c>
      <c r="I40" s="81" t="s">
        <v>8</v>
      </c>
      <c r="J40" s="189"/>
      <c r="K40" s="189"/>
      <c r="L40" s="189"/>
      <c r="M40" s="189"/>
      <c r="N40" s="3"/>
      <c r="O40" s="3"/>
      <c r="P40" s="3"/>
      <c r="Q40" s="3"/>
      <c r="R40" s="3"/>
      <c r="S40" s="3"/>
    </row>
    <row r="41" spans="1:19" ht="20.25" customHeight="1">
      <c r="A41" s="166" t="s">
        <v>756</v>
      </c>
      <c r="B41" s="81">
        <v>1118</v>
      </c>
      <c r="C41" s="81">
        <v>819.7</v>
      </c>
      <c r="D41" s="81">
        <v>720</v>
      </c>
      <c r="E41" s="81">
        <v>22.2</v>
      </c>
      <c r="F41" s="81">
        <v>112.4</v>
      </c>
      <c r="G41" s="81">
        <v>158.6</v>
      </c>
      <c r="H41" s="81">
        <v>5.1</v>
      </c>
      <c r="I41" s="81" t="s">
        <v>8</v>
      </c>
      <c r="J41" s="189"/>
      <c r="K41" s="189"/>
      <c r="L41" s="189"/>
      <c r="M41" s="189"/>
      <c r="N41" s="3"/>
      <c r="O41" s="3"/>
      <c r="P41" s="3"/>
      <c r="Q41" s="3"/>
      <c r="R41" s="3"/>
      <c r="S41" s="3"/>
    </row>
    <row r="42" spans="1:19" ht="20.25" customHeight="1">
      <c r="A42" s="166" t="s">
        <v>757</v>
      </c>
      <c r="B42" s="81">
        <v>1070.6</v>
      </c>
      <c r="C42" s="81">
        <v>759.6</v>
      </c>
      <c r="D42" s="81">
        <v>659.2</v>
      </c>
      <c r="E42" s="81">
        <v>18.6</v>
      </c>
      <c r="F42" s="81">
        <v>125</v>
      </c>
      <c r="G42" s="81">
        <v>160.4</v>
      </c>
      <c r="H42" s="81">
        <v>7</v>
      </c>
      <c r="I42" s="81" t="s">
        <v>8</v>
      </c>
      <c r="J42" s="3"/>
      <c r="K42" s="3"/>
      <c r="L42" s="3"/>
      <c r="M42" s="3"/>
      <c r="N42" s="3"/>
      <c r="O42" s="3"/>
      <c r="P42" s="3"/>
      <c r="Q42" s="3"/>
      <c r="R42" s="3"/>
      <c r="S42" s="3"/>
    </row>
    <row r="43" spans="1:19" ht="20.25" customHeight="1">
      <c r="A43" s="166" t="s">
        <v>758</v>
      </c>
      <c r="B43" s="81">
        <v>1007.4</v>
      </c>
      <c r="C43" s="81">
        <v>678.4</v>
      </c>
      <c r="D43" s="81">
        <v>568.8</v>
      </c>
      <c r="E43" s="81">
        <v>18.6</v>
      </c>
      <c r="F43" s="81">
        <v>115.1</v>
      </c>
      <c r="G43" s="81">
        <v>186.1</v>
      </c>
      <c r="H43" s="81">
        <v>9.2</v>
      </c>
      <c r="I43" s="81" t="s">
        <v>8</v>
      </c>
      <c r="J43" s="3"/>
      <c r="K43" s="3"/>
      <c r="L43" s="3"/>
      <c r="M43" s="3"/>
      <c r="N43" s="3"/>
      <c r="O43" s="3"/>
      <c r="P43" s="3"/>
      <c r="Q43" s="3"/>
      <c r="R43" s="3"/>
      <c r="S43" s="3"/>
    </row>
    <row r="44" spans="1:19" ht="20.25" customHeight="1">
      <c r="A44" s="166" t="s">
        <v>759</v>
      </c>
      <c r="B44" s="81">
        <v>993.8</v>
      </c>
      <c r="C44" s="81">
        <v>714.8</v>
      </c>
      <c r="D44" s="81">
        <v>626</v>
      </c>
      <c r="E44" s="81">
        <v>16.7</v>
      </c>
      <c r="F44" s="81">
        <v>98.7</v>
      </c>
      <c r="G44" s="81">
        <v>155.4</v>
      </c>
      <c r="H44" s="81">
        <v>8.3</v>
      </c>
      <c r="I44" s="81">
        <v>0</v>
      </c>
      <c r="J44" s="189"/>
      <c r="K44" s="189"/>
      <c r="L44" s="189"/>
      <c r="M44" s="189"/>
      <c r="N44" s="3"/>
      <c r="O44" s="3"/>
      <c r="P44" s="3"/>
      <c r="Q44" s="3"/>
      <c r="R44" s="3"/>
      <c r="S44" s="3"/>
    </row>
    <row r="45" spans="1:19" ht="20.25" customHeight="1">
      <c r="A45" s="166" t="s">
        <v>760</v>
      </c>
      <c r="B45" s="81">
        <v>1094.7</v>
      </c>
      <c r="C45" s="81">
        <v>802.6</v>
      </c>
      <c r="D45" s="81">
        <v>704.3</v>
      </c>
      <c r="E45" s="81">
        <v>16.3</v>
      </c>
      <c r="F45" s="81">
        <v>120.1</v>
      </c>
      <c r="G45" s="81">
        <v>150.4</v>
      </c>
      <c r="H45" s="81">
        <v>5.2</v>
      </c>
      <c r="I45" s="81">
        <v>0</v>
      </c>
      <c r="J45" s="189"/>
      <c r="K45" s="189"/>
      <c r="L45" s="189"/>
      <c r="M45" s="189"/>
      <c r="N45" s="3"/>
      <c r="O45" s="3"/>
      <c r="P45" s="3"/>
      <c r="Q45" s="3"/>
      <c r="R45" s="3"/>
      <c r="S45" s="3"/>
    </row>
    <row r="46" spans="1:19" ht="20.25" customHeight="1">
      <c r="A46" s="166" t="s">
        <v>761</v>
      </c>
      <c r="B46" s="81">
        <v>1129.5</v>
      </c>
      <c r="C46" s="81">
        <v>801.9</v>
      </c>
      <c r="D46" s="81">
        <v>683.5</v>
      </c>
      <c r="E46" s="81">
        <v>49.2</v>
      </c>
      <c r="F46" s="81">
        <v>107.8</v>
      </c>
      <c r="G46" s="81">
        <v>164.3</v>
      </c>
      <c r="H46" s="81">
        <v>6.3</v>
      </c>
      <c r="I46" s="81">
        <v>0</v>
      </c>
      <c r="J46" s="189"/>
      <c r="K46" s="189"/>
      <c r="L46" s="189"/>
      <c r="M46" s="189"/>
      <c r="N46" s="3"/>
      <c r="O46" s="3"/>
      <c r="P46" s="3"/>
      <c r="Q46" s="3"/>
      <c r="R46" s="3"/>
      <c r="S46" s="3"/>
    </row>
    <row r="47" spans="1:19" ht="20.25" customHeight="1">
      <c r="A47" s="166" t="s">
        <v>762</v>
      </c>
      <c r="B47" s="81">
        <v>890.5</v>
      </c>
      <c r="C47" s="81">
        <v>615.8</v>
      </c>
      <c r="D47" s="81">
        <v>535.6</v>
      </c>
      <c r="E47" s="81">
        <v>28.8</v>
      </c>
      <c r="F47" s="81">
        <v>92.1</v>
      </c>
      <c r="G47" s="81">
        <v>149.9</v>
      </c>
      <c r="H47" s="81">
        <v>3.9</v>
      </c>
      <c r="I47" s="81">
        <v>0</v>
      </c>
      <c r="J47" s="189"/>
      <c r="K47" s="189"/>
      <c r="L47" s="189"/>
      <c r="M47" s="189"/>
      <c r="N47" s="3"/>
      <c r="O47" s="3"/>
      <c r="P47" s="3"/>
      <c r="Q47" s="3"/>
      <c r="R47" s="3"/>
      <c r="S47" s="3"/>
    </row>
    <row r="48" spans="1:13" ht="20.25" customHeight="1">
      <c r="A48" s="278" t="s">
        <v>874</v>
      </c>
      <c r="B48" s="83"/>
      <c r="C48" s="83"/>
      <c r="D48" s="83"/>
      <c r="E48" s="83"/>
      <c r="F48" s="83"/>
      <c r="G48" s="83"/>
      <c r="H48" s="83"/>
      <c r="I48" s="83"/>
      <c r="J48" s="83"/>
      <c r="K48" s="83"/>
      <c r="L48" s="83"/>
      <c r="M48" s="83"/>
    </row>
    <row r="49" spans="1:9" ht="57.75" customHeight="1">
      <c r="A49" s="595" t="s">
        <v>1189</v>
      </c>
      <c r="B49" s="596"/>
      <c r="C49" s="596"/>
      <c r="D49" s="596"/>
      <c r="E49" s="596"/>
      <c r="F49" s="596"/>
      <c r="G49" s="596"/>
      <c r="H49" s="596"/>
      <c r="I49" s="596"/>
    </row>
    <row r="50" spans="1:13" ht="25.5" customHeight="1">
      <c r="A50" s="597"/>
      <c r="B50" s="597"/>
      <c r="C50" s="597"/>
      <c r="D50" s="597"/>
      <c r="E50" s="597"/>
      <c r="F50" s="597"/>
      <c r="G50" s="597"/>
      <c r="H50" s="597"/>
      <c r="I50" s="597"/>
      <c r="J50" s="597"/>
      <c r="K50" s="597"/>
      <c r="L50" s="597"/>
      <c r="M50" s="597"/>
    </row>
  </sheetData>
  <sheetProtection/>
  <mergeCells count="14">
    <mergeCell ref="A50:M50"/>
    <mergeCell ref="D4:D6"/>
    <mergeCell ref="E4:E6"/>
    <mergeCell ref="F4:F6"/>
    <mergeCell ref="G4:G6"/>
    <mergeCell ref="A49:I49"/>
    <mergeCell ref="A1:I1"/>
    <mergeCell ref="H4:H6"/>
    <mergeCell ref="I4:I6"/>
    <mergeCell ref="A3:A7"/>
    <mergeCell ref="B3:B6"/>
    <mergeCell ref="C3:I3"/>
    <mergeCell ref="C4:C6"/>
    <mergeCell ref="B7:I7"/>
  </mergeCells>
  <printOptions horizontalCentered="1"/>
  <pageMargins left="0.5905511811023623" right="0.4330708661417323" top="0.984251968503937" bottom="0.1968503937007874" header="0.5118110236220472" footer="0.11811023622047245"/>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S50"/>
  <sheetViews>
    <sheetView zoomScalePageLayoutView="0" workbookViewId="0" topLeftCell="A1">
      <selection activeCell="A2" sqref="A2"/>
    </sheetView>
  </sheetViews>
  <sheetFormatPr defaultColWidth="11.421875" defaultRowHeight="12.75"/>
  <cols>
    <col min="1" max="1" width="12.8515625" style="0" customWidth="1"/>
    <col min="2" max="9" width="13.28125" style="0" customWidth="1"/>
  </cols>
  <sheetData>
    <row r="1" spans="1:9" ht="17.25">
      <c r="A1" s="583" t="s">
        <v>1245</v>
      </c>
      <c r="B1" s="583"/>
      <c r="C1" s="583"/>
      <c r="D1" s="583"/>
      <c r="E1" s="583"/>
      <c r="F1" s="583"/>
      <c r="G1" s="583"/>
      <c r="H1" s="583"/>
      <c r="I1" s="583"/>
    </row>
    <row r="2" spans="1:2" ht="12.75">
      <c r="A2" s="14"/>
      <c r="B2" s="14"/>
    </row>
    <row r="3" spans="1:9" s="22" customFormat="1" ht="17.25" customHeight="1">
      <c r="A3" s="552" t="s">
        <v>261</v>
      </c>
      <c r="B3" s="601" t="s">
        <v>1161</v>
      </c>
      <c r="C3" s="587" t="s">
        <v>480</v>
      </c>
      <c r="D3" s="587"/>
      <c r="E3" s="603"/>
      <c r="F3" s="587"/>
      <c r="G3" s="587"/>
      <c r="H3" s="587"/>
      <c r="I3" s="589"/>
    </row>
    <row r="4" spans="1:9" s="22" customFormat="1" ht="12.75">
      <c r="A4" s="449"/>
      <c r="B4" s="602"/>
      <c r="C4" s="591" t="s">
        <v>207</v>
      </c>
      <c r="D4" s="591" t="s">
        <v>260</v>
      </c>
      <c r="E4" s="591" t="s">
        <v>209</v>
      </c>
      <c r="F4" s="591" t="s">
        <v>210</v>
      </c>
      <c r="G4" s="591" t="s">
        <v>211</v>
      </c>
      <c r="H4" s="473" t="s">
        <v>1116</v>
      </c>
      <c r="I4" s="476" t="s">
        <v>212</v>
      </c>
    </row>
    <row r="5" spans="1:9" s="22" customFormat="1" ht="15" customHeight="1">
      <c r="A5" s="449"/>
      <c r="B5" s="602"/>
      <c r="C5" s="591"/>
      <c r="D5" s="591"/>
      <c r="E5" s="591"/>
      <c r="F5" s="591"/>
      <c r="G5" s="591"/>
      <c r="H5" s="471"/>
      <c r="I5" s="474"/>
    </row>
    <row r="6" spans="1:9" s="22" customFormat="1" ht="12.75">
      <c r="A6" s="449"/>
      <c r="B6" s="602"/>
      <c r="C6" s="591"/>
      <c r="D6" s="591"/>
      <c r="E6" s="591"/>
      <c r="F6" s="591"/>
      <c r="G6" s="591"/>
      <c r="H6" s="472"/>
      <c r="I6" s="475"/>
    </row>
    <row r="7" spans="1:9" s="22" customFormat="1" ht="15" customHeight="1">
      <c r="A7" s="450"/>
      <c r="B7" s="604" t="s">
        <v>873</v>
      </c>
      <c r="C7" s="585"/>
      <c r="D7" s="585"/>
      <c r="E7" s="585"/>
      <c r="F7" s="585"/>
      <c r="G7" s="585"/>
      <c r="H7" s="585"/>
      <c r="I7" s="586"/>
    </row>
    <row r="8" ht="8.25" customHeight="1" hidden="1">
      <c r="A8" s="42"/>
    </row>
    <row r="9" spans="1:9" s="17" customFormat="1" ht="30" customHeight="1">
      <c r="A9" s="164">
        <v>2010</v>
      </c>
      <c r="B9" s="165">
        <v>6755.4</v>
      </c>
      <c r="C9" s="165">
        <v>5318.4</v>
      </c>
      <c r="D9" s="165">
        <v>4727.4</v>
      </c>
      <c r="E9" s="165">
        <v>29</v>
      </c>
      <c r="F9" s="165">
        <v>332.2</v>
      </c>
      <c r="G9" s="165">
        <v>1072.9</v>
      </c>
      <c r="H9" s="165">
        <v>2.9</v>
      </c>
      <c r="I9" s="167" t="s">
        <v>8</v>
      </c>
    </row>
    <row r="10" spans="1:9" ht="22.5" customHeight="1">
      <c r="A10" s="166" t="s">
        <v>751</v>
      </c>
      <c r="B10" s="81">
        <v>454.9</v>
      </c>
      <c r="C10" s="81">
        <v>344.1</v>
      </c>
      <c r="D10" s="81">
        <v>296.9</v>
      </c>
      <c r="E10" s="81">
        <v>1.7</v>
      </c>
      <c r="F10" s="81">
        <v>18</v>
      </c>
      <c r="G10" s="81">
        <v>91.1</v>
      </c>
      <c r="H10" s="81">
        <v>0.1</v>
      </c>
      <c r="I10" s="81" t="s">
        <v>8</v>
      </c>
    </row>
    <row r="11" spans="1:9" ht="20.25" customHeight="1">
      <c r="A11" s="166" t="s">
        <v>752</v>
      </c>
      <c r="B11" s="81">
        <v>500.7</v>
      </c>
      <c r="C11" s="81">
        <v>402</v>
      </c>
      <c r="D11" s="81">
        <v>347.6</v>
      </c>
      <c r="E11" s="81">
        <v>2.2</v>
      </c>
      <c r="F11" s="81">
        <v>20.9</v>
      </c>
      <c r="G11" s="81">
        <v>75.5</v>
      </c>
      <c r="H11" s="81">
        <v>0.1</v>
      </c>
      <c r="I11" s="81" t="s">
        <v>8</v>
      </c>
    </row>
    <row r="12" spans="1:9" ht="20.25" customHeight="1">
      <c r="A12" s="166" t="s">
        <v>753</v>
      </c>
      <c r="B12" s="81">
        <v>581</v>
      </c>
      <c r="C12" s="81">
        <v>469.9</v>
      </c>
      <c r="D12" s="81">
        <v>401.1</v>
      </c>
      <c r="E12" s="81">
        <v>2.8</v>
      </c>
      <c r="F12" s="81">
        <v>25</v>
      </c>
      <c r="G12" s="81">
        <v>83.1</v>
      </c>
      <c r="H12" s="81">
        <v>0.1</v>
      </c>
      <c r="I12" s="81" t="s">
        <v>8</v>
      </c>
    </row>
    <row r="13" spans="1:9" ht="20.25" customHeight="1">
      <c r="A13" s="166" t="s">
        <v>754</v>
      </c>
      <c r="B13" s="81">
        <v>536.1</v>
      </c>
      <c r="C13" s="81">
        <v>423.5</v>
      </c>
      <c r="D13" s="81">
        <v>366.8</v>
      </c>
      <c r="E13" s="81">
        <v>1.7</v>
      </c>
      <c r="F13" s="81">
        <v>24.3</v>
      </c>
      <c r="G13" s="81">
        <v>86.5</v>
      </c>
      <c r="H13" s="81">
        <v>0.2</v>
      </c>
      <c r="I13" s="81" t="s">
        <v>8</v>
      </c>
    </row>
    <row r="14" spans="1:9" ht="20.25" customHeight="1">
      <c r="A14" s="166" t="s">
        <v>755</v>
      </c>
      <c r="B14" s="81">
        <v>548.4</v>
      </c>
      <c r="C14" s="81">
        <v>439.6</v>
      </c>
      <c r="D14" s="81">
        <v>384</v>
      </c>
      <c r="E14" s="81">
        <v>2.1</v>
      </c>
      <c r="F14" s="81">
        <v>23.5</v>
      </c>
      <c r="G14" s="81">
        <v>82.7</v>
      </c>
      <c r="H14" s="81">
        <v>0.6</v>
      </c>
      <c r="I14" s="81" t="s">
        <v>8</v>
      </c>
    </row>
    <row r="15" spans="1:9" ht="20.25" customHeight="1">
      <c r="A15" s="166" t="s">
        <v>756</v>
      </c>
      <c r="B15" s="81">
        <v>619.1</v>
      </c>
      <c r="C15" s="81">
        <v>484.8</v>
      </c>
      <c r="D15" s="81">
        <v>437.2</v>
      </c>
      <c r="E15" s="81">
        <v>2.8</v>
      </c>
      <c r="F15" s="81">
        <v>30.6</v>
      </c>
      <c r="G15" s="81">
        <v>100.7</v>
      </c>
      <c r="H15" s="81">
        <v>0.2</v>
      </c>
      <c r="I15" s="81" t="s">
        <v>8</v>
      </c>
    </row>
    <row r="16" spans="1:9" ht="20.25" customHeight="1">
      <c r="A16" s="166" t="s">
        <v>757</v>
      </c>
      <c r="B16" s="81">
        <v>578.4</v>
      </c>
      <c r="C16" s="81">
        <v>448.5</v>
      </c>
      <c r="D16" s="81">
        <v>409.8</v>
      </c>
      <c r="E16" s="81">
        <v>3.1</v>
      </c>
      <c r="F16" s="81">
        <v>32.2</v>
      </c>
      <c r="G16" s="81">
        <v>94.4</v>
      </c>
      <c r="H16" s="81">
        <v>0.2</v>
      </c>
      <c r="I16" s="81" t="s">
        <v>8</v>
      </c>
    </row>
    <row r="17" spans="1:9" ht="20.25" customHeight="1">
      <c r="A17" s="166" t="s">
        <v>758</v>
      </c>
      <c r="B17" s="81">
        <v>563.1</v>
      </c>
      <c r="C17" s="81">
        <v>438.2</v>
      </c>
      <c r="D17" s="81">
        <v>395.1</v>
      </c>
      <c r="E17" s="81">
        <v>2.2</v>
      </c>
      <c r="F17" s="81">
        <v>26.2</v>
      </c>
      <c r="G17" s="81">
        <v>96.3</v>
      </c>
      <c r="H17" s="81">
        <v>0.1</v>
      </c>
      <c r="I17" s="81" t="s">
        <v>8</v>
      </c>
    </row>
    <row r="18" spans="1:9" ht="20.25" customHeight="1">
      <c r="A18" s="166" t="s">
        <v>759</v>
      </c>
      <c r="B18" s="83">
        <v>576.8</v>
      </c>
      <c r="C18" s="83">
        <v>452.1</v>
      </c>
      <c r="D18" s="83">
        <v>407.7</v>
      </c>
      <c r="E18" s="83">
        <v>3.3</v>
      </c>
      <c r="F18" s="83">
        <v>28.5</v>
      </c>
      <c r="G18" s="83">
        <v>92.8</v>
      </c>
      <c r="H18" s="83">
        <v>0.1</v>
      </c>
      <c r="I18" s="81" t="s">
        <v>8</v>
      </c>
    </row>
    <row r="19" spans="1:9" ht="20.25" customHeight="1">
      <c r="A19" s="166" t="s">
        <v>760</v>
      </c>
      <c r="B19" s="83">
        <v>616.1</v>
      </c>
      <c r="C19" s="83">
        <v>481.7</v>
      </c>
      <c r="D19" s="83">
        <v>447</v>
      </c>
      <c r="E19" s="83">
        <v>3</v>
      </c>
      <c r="F19" s="83">
        <v>41.5</v>
      </c>
      <c r="G19" s="83">
        <v>89.6</v>
      </c>
      <c r="H19" s="83">
        <v>0.3</v>
      </c>
      <c r="I19" s="83" t="s">
        <v>8</v>
      </c>
    </row>
    <row r="20" spans="1:9" ht="20.25" customHeight="1">
      <c r="A20" s="166" t="s">
        <v>761</v>
      </c>
      <c r="B20" s="83">
        <v>588.1</v>
      </c>
      <c r="C20" s="83">
        <v>463</v>
      </c>
      <c r="D20" s="83">
        <v>414.1</v>
      </c>
      <c r="E20" s="83">
        <v>2.9</v>
      </c>
      <c r="F20" s="83">
        <v>26.8</v>
      </c>
      <c r="G20" s="83">
        <v>94.8</v>
      </c>
      <c r="H20" s="83">
        <v>0.6</v>
      </c>
      <c r="I20" s="83" t="s">
        <v>8</v>
      </c>
    </row>
    <row r="21" spans="1:9" ht="20.25" customHeight="1">
      <c r="A21" s="166" t="s">
        <v>762</v>
      </c>
      <c r="B21" s="83">
        <v>592.7</v>
      </c>
      <c r="C21" s="83">
        <v>470.9</v>
      </c>
      <c r="D21" s="83">
        <v>420.1</v>
      </c>
      <c r="E21" s="83">
        <v>1.4</v>
      </c>
      <c r="F21" s="83">
        <v>34.7</v>
      </c>
      <c r="G21" s="83">
        <v>85.5</v>
      </c>
      <c r="H21" s="83">
        <v>0.3</v>
      </c>
      <c r="I21" s="83" t="s">
        <v>8</v>
      </c>
    </row>
    <row r="22" spans="1:9" ht="30" customHeight="1">
      <c r="A22" s="164">
        <v>2011</v>
      </c>
      <c r="B22" s="165">
        <v>7995.4</v>
      </c>
      <c r="C22" s="165">
        <v>6191.6</v>
      </c>
      <c r="D22" s="165">
        <v>5462.4</v>
      </c>
      <c r="E22" s="165">
        <v>35.1</v>
      </c>
      <c r="F22" s="165">
        <v>385.9</v>
      </c>
      <c r="G22" s="165">
        <v>1378.1</v>
      </c>
      <c r="H22" s="165">
        <v>4.6</v>
      </c>
      <c r="I22" s="167" t="s">
        <v>8</v>
      </c>
    </row>
    <row r="23" spans="1:9" ht="22.5" customHeight="1">
      <c r="A23" s="166" t="s">
        <v>751</v>
      </c>
      <c r="B23" s="81">
        <v>649.5</v>
      </c>
      <c r="C23" s="81">
        <v>499.6</v>
      </c>
      <c r="D23" s="81">
        <v>422.1</v>
      </c>
      <c r="E23" s="81">
        <v>2.1</v>
      </c>
      <c r="F23" s="81">
        <v>35.1</v>
      </c>
      <c r="G23" s="81">
        <v>112.5</v>
      </c>
      <c r="H23" s="81">
        <v>0.1</v>
      </c>
      <c r="I23" s="81" t="s">
        <v>8</v>
      </c>
    </row>
    <row r="24" spans="1:9" ht="20.25" customHeight="1">
      <c r="A24" s="166" t="s">
        <v>752</v>
      </c>
      <c r="B24" s="81">
        <v>646.7</v>
      </c>
      <c r="C24" s="81">
        <v>509</v>
      </c>
      <c r="D24" s="81">
        <v>440.7</v>
      </c>
      <c r="E24" s="81">
        <v>1.7</v>
      </c>
      <c r="F24" s="81">
        <v>29.7</v>
      </c>
      <c r="G24" s="81">
        <v>106.1</v>
      </c>
      <c r="H24" s="81">
        <v>0.3</v>
      </c>
      <c r="I24" s="81" t="s">
        <v>8</v>
      </c>
    </row>
    <row r="25" spans="1:9" ht="20.25" customHeight="1">
      <c r="A25" s="166" t="s">
        <v>753</v>
      </c>
      <c r="B25" s="81">
        <v>697</v>
      </c>
      <c r="C25" s="81">
        <v>554.3</v>
      </c>
      <c r="D25" s="81">
        <v>486.5</v>
      </c>
      <c r="E25" s="81">
        <v>2.8</v>
      </c>
      <c r="F25" s="81">
        <v>34.3</v>
      </c>
      <c r="G25" s="81">
        <v>105.4</v>
      </c>
      <c r="H25" s="81">
        <v>0.1</v>
      </c>
      <c r="I25" s="81" t="s">
        <v>8</v>
      </c>
    </row>
    <row r="26" spans="1:19" ht="20.25" customHeight="1">
      <c r="A26" s="166" t="s">
        <v>754</v>
      </c>
      <c r="B26" s="81">
        <v>636.9</v>
      </c>
      <c r="C26" s="81">
        <v>493.2</v>
      </c>
      <c r="D26" s="81">
        <v>457.5</v>
      </c>
      <c r="E26" s="81">
        <v>3.9</v>
      </c>
      <c r="F26" s="81">
        <v>34.8</v>
      </c>
      <c r="G26" s="81">
        <v>104.9</v>
      </c>
      <c r="H26" s="81">
        <v>0.1</v>
      </c>
      <c r="I26" s="81" t="s">
        <v>8</v>
      </c>
      <c r="J26" s="189"/>
      <c r="K26" s="189"/>
      <c r="L26" s="189"/>
      <c r="M26" s="189"/>
      <c r="N26" s="3"/>
      <c r="O26" s="3"/>
      <c r="P26" s="3"/>
      <c r="Q26" s="3"/>
      <c r="R26" s="3"/>
      <c r="S26" s="3"/>
    </row>
    <row r="27" spans="1:19" ht="20.25" customHeight="1">
      <c r="A27" s="166" t="s">
        <v>755</v>
      </c>
      <c r="B27" s="81">
        <v>680</v>
      </c>
      <c r="C27" s="81">
        <v>533.1</v>
      </c>
      <c r="D27" s="81">
        <v>457</v>
      </c>
      <c r="E27" s="81">
        <v>4.1</v>
      </c>
      <c r="F27" s="81">
        <v>34.2</v>
      </c>
      <c r="G27" s="81">
        <v>108.3</v>
      </c>
      <c r="H27" s="81">
        <v>0.2</v>
      </c>
      <c r="I27" s="81" t="s">
        <v>8</v>
      </c>
      <c r="J27" s="189"/>
      <c r="K27" s="189"/>
      <c r="L27" s="189"/>
      <c r="M27" s="189"/>
      <c r="N27" s="3"/>
      <c r="O27" s="3"/>
      <c r="P27" s="3"/>
      <c r="Q27" s="3"/>
      <c r="R27" s="3"/>
      <c r="S27" s="3"/>
    </row>
    <row r="28" spans="1:19" ht="20.25" customHeight="1">
      <c r="A28" s="166" t="s">
        <v>756</v>
      </c>
      <c r="B28" s="81">
        <v>669</v>
      </c>
      <c r="C28" s="81">
        <v>525.1</v>
      </c>
      <c r="D28" s="81">
        <v>486.3</v>
      </c>
      <c r="E28" s="81">
        <v>4.9</v>
      </c>
      <c r="F28" s="81">
        <v>31.3</v>
      </c>
      <c r="G28" s="81">
        <v>107.5</v>
      </c>
      <c r="H28" s="81">
        <v>0.1</v>
      </c>
      <c r="I28" s="81" t="s">
        <v>8</v>
      </c>
      <c r="J28" s="3"/>
      <c r="K28" s="3"/>
      <c r="L28" s="3"/>
      <c r="M28" s="3"/>
      <c r="N28" s="3"/>
      <c r="O28" s="3"/>
      <c r="P28" s="3"/>
      <c r="Q28" s="3"/>
      <c r="R28" s="3"/>
      <c r="S28" s="3"/>
    </row>
    <row r="29" spans="1:19" ht="20.25" customHeight="1">
      <c r="A29" s="166" t="s">
        <v>757</v>
      </c>
      <c r="B29" s="81">
        <v>674.9</v>
      </c>
      <c r="C29" s="81">
        <v>529.6</v>
      </c>
      <c r="D29" s="81">
        <v>465.7</v>
      </c>
      <c r="E29" s="81">
        <v>2.7</v>
      </c>
      <c r="F29" s="81">
        <v>29.5</v>
      </c>
      <c r="G29" s="81">
        <v>112.8</v>
      </c>
      <c r="H29" s="81">
        <v>0.2</v>
      </c>
      <c r="I29" s="81" t="s">
        <v>8</v>
      </c>
      <c r="J29" s="3"/>
      <c r="K29" s="3"/>
      <c r="L29" s="3"/>
      <c r="M29" s="3"/>
      <c r="N29" s="3"/>
      <c r="O29" s="3"/>
      <c r="P29" s="3"/>
      <c r="Q29" s="3"/>
      <c r="R29" s="3"/>
      <c r="S29" s="3"/>
    </row>
    <row r="30" spans="1:19" ht="20.25" customHeight="1">
      <c r="A30" s="166" t="s">
        <v>758</v>
      </c>
      <c r="B30" s="81">
        <v>630.2</v>
      </c>
      <c r="C30" s="81">
        <v>463.4</v>
      </c>
      <c r="D30" s="81">
        <v>423.8</v>
      </c>
      <c r="E30" s="81">
        <v>2.6</v>
      </c>
      <c r="F30" s="81">
        <v>32.6</v>
      </c>
      <c r="G30" s="81">
        <v>131.3</v>
      </c>
      <c r="H30" s="81">
        <v>0.2</v>
      </c>
      <c r="I30" s="81" t="s">
        <v>8</v>
      </c>
      <c r="J30" s="3"/>
      <c r="K30" s="3"/>
      <c r="L30" s="3"/>
      <c r="M30" s="3"/>
      <c r="N30" s="3"/>
      <c r="O30" s="3"/>
      <c r="P30" s="3"/>
      <c r="Q30" s="3"/>
      <c r="R30" s="3"/>
      <c r="S30" s="3"/>
    </row>
    <row r="31" spans="1:19" ht="20.25" customHeight="1">
      <c r="A31" s="166" t="s">
        <v>759</v>
      </c>
      <c r="B31" s="83">
        <v>701.7</v>
      </c>
      <c r="C31" s="83">
        <v>539.8</v>
      </c>
      <c r="D31" s="83">
        <v>477.1</v>
      </c>
      <c r="E31" s="83">
        <v>2.7</v>
      </c>
      <c r="F31" s="83">
        <v>30</v>
      </c>
      <c r="G31" s="83">
        <v>128.3</v>
      </c>
      <c r="H31" s="83">
        <v>0.9</v>
      </c>
      <c r="I31" s="83" t="s">
        <v>8</v>
      </c>
      <c r="J31" s="3"/>
      <c r="K31" s="3"/>
      <c r="L31" s="3"/>
      <c r="M31" s="3"/>
      <c r="N31" s="3"/>
      <c r="O31" s="3"/>
      <c r="P31" s="3"/>
      <c r="Q31" s="3"/>
      <c r="R31" s="3"/>
      <c r="S31" s="3"/>
    </row>
    <row r="32" spans="1:13" ht="20.25" customHeight="1">
      <c r="A32" s="166" t="s">
        <v>760</v>
      </c>
      <c r="B32" s="83">
        <v>656.4</v>
      </c>
      <c r="C32" s="83">
        <v>490.9</v>
      </c>
      <c r="D32" s="83">
        <v>438.8</v>
      </c>
      <c r="E32" s="83">
        <v>3.1</v>
      </c>
      <c r="F32" s="83">
        <v>32.3</v>
      </c>
      <c r="G32" s="83">
        <v>129.9</v>
      </c>
      <c r="H32" s="83">
        <v>0.1</v>
      </c>
      <c r="I32" s="83" t="s">
        <v>8</v>
      </c>
      <c r="J32" s="83"/>
      <c r="K32" s="83"/>
      <c r="L32" s="83"/>
      <c r="M32" s="83"/>
    </row>
    <row r="33" spans="1:13" ht="20.25" customHeight="1">
      <c r="A33" s="166" t="s">
        <v>761</v>
      </c>
      <c r="B33" s="83">
        <v>700.9</v>
      </c>
      <c r="C33" s="83">
        <v>541.4</v>
      </c>
      <c r="D33" s="83">
        <v>481.9</v>
      </c>
      <c r="E33" s="83">
        <v>2.6</v>
      </c>
      <c r="F33" s="83">
        <v>32.8</v>
      </c>
      <c r="G33" s="83">
        <v>123.6</v>
      </c>
      <c r="H33" s="83">
        <v>0.6</v>
      </c>
      <c r="I33" s="83" t="s">
        <v>8</v>
      </c>
      <c r="J33" s="83"/>
      <c r="K33" s="83"/>
      <c r="L33" s="83"/>
      <c r="M33" s="83"/>
    </row>
    <row r="34" spans="1:9" ht="20.25" customHeight="1">
      <c r="A34" s="166" t="s">
        <v>762</v>
      </c>
      <c r="B34" s="83">
        <v>652.3</v>
      </c>
      <c r="C34" s="83">
        <v>512.3</v>
      </c>
      <c r="D34" s="83">
        <v>425</v>
      </c>
      <c r="E34" s="83">
        <v>1.9</v>
      </c>
      <c r="F34" s="83">
        <v>29.2</v>
      </c>
      <c r="G34" s="83">
        <v>107.4</v>
      </c>
      <c r="H34" s="83">
        <v>1.5</v>
      </c>
      <c r="I34" s="83" t="s">
        <v>8</v>
      </c>
    </row>
    <row r="35" spans="1:9" ht="30" customHeight="1">
      <c r="A35" s="164">
        <v>2012</v>
      </c>
      <c r="B35" s="165">
        <v>8157.8</v>
      </c>
      <c r="C35" s="165">
        <v>6370.7</v>
      </c>
      <c r="D35" s="165">
        <v>5780.2</v>
      </c>
      <c r="E35" s="165">
        <v>42.3</v>
      </c>
      <c r="F35" s="165">
        <v>350.7</v>
      </c>
      <c r="G35" s="165">
        <v>1388.8</v>
      </c>
      <c r="H35" s="165">
        <v>5.3</v>
      </c>
      <c r="I35" s="167" t="s">
        <v>8</v>
      </c>
    </row>
    <row r="36" spans="1:9" ht="30" customHeight="1">
      <c r="A36" s="166" t="s">
        <v>751</v>
      </c>
      <c r="B36" s="81">
        <v>682.7</v>
      </c>
      <c r="C36" s="81">
        <v>517.5</v>
      </c>
      <c r="D36" s="81">
        <v>452.8</v>
      </c>
      <c r="E36" s="81">
        <v>3.2</v>
      </c>
      <c r="F36" s="81">
        <v>27.3</v>
      </c>
      <c r="G36" s="81">
        <v>134</v>
      </c>
      <c r="H36" s="81">
        <v>0.8</v>
      </c>
      <c r="I36" s="81" t="s">
        <v>8</v>
      </c>
    </row>
    <row r="37" spans="1:9" ht="22.5" customHeight="1">
      <c r="A37" s="166" t="s">
        <v>752</v>
      </c>
      <c r="B37" s="81">
        <v>701.4</v>
      </c>
      <c r="C37" s="81">
        <v>550.5</v>
      </c>
      <c r="D37" s="81">
        <v>483.3</v>
      </c>
      <c r="E37" s="81">
        <v>2.7</v>
      </c>
      <c r="F37" s="81">
        <v>28.1</v>
      </c>
      <c r="G37" s="81">
        <v>120</v>
      </c>
      <c r="H37" s="81">
        <v>0.1</v>
      </c>
      <c r="I37" s="81" t="s">
        <v>8</v>
      </c>
    </row>
    <row r="38" spans="1:9" ht="20.25" customHeight="1">
      <c r="A38" s="166" t="s">
        <v>753</v>
      </c>
      <c r="B38" s="81">
        <v>679.3</v>
      </c>
      <c r="C38" s="81">
        <v>541.3</v>
      </c>
      <c r="D38" s="81">
        <v>482.7</v>
      </c>
      <c r="E38" s="81">
        <v>3</v>
      </c>
      <c r="F38" s="81">
        <v>33</v>
      </c>
      <c r="G38" s="81">
        <v>101.6</v>
      </c>
      <c r="H38" s="81">
        <v>0.4</v>
      </c>
      <c r="I38" s="81" t="s">
        <v>8</v>
      </c>
    </row>
    <row r="39" spans="1:9" ht="20.25" customHeight="1">
      <c r="A39" s="166" t="s">
        <v>754</v>
      </c>
      <c r="B39" s="81">
        <v>670.7</v>
      </c>
      <c r="C39" s="81">
        <v>524</v>
      </c>
      <c r="D39" s="81">
        <v>468.5</v>
      </c>
      <c r="E39" s="81">
        <v>3.8</v>
      </c>
      <c r="F39" s="81">
        <v>29.3</v>
      </c>
      <c r="G39" s="81">
        <v>112.9</v>
      </c>
      <c r="H39" s="81">
        <v>0.6</v>
      </c>
      <c r="I39" s="81" t="s">
        <v>8</v>
      </c>
    </row>
    <row r="40" spans="1:19" ht="20.25" customHeight="1">
      <c r="A40" s="166" t="s">
        <v>755</v>
      </c>
      <c r="B40" s="81">
        <v>683.7</v>
      </c>
      <c r="C40" s="81">
        <v>528.4</v>
      </c>
      <c r="D40" s="81">
        <v>483.1</v>
      </c>
      <c r="E40" s="81">
        <v>4.6</v>
      </c>
      <c r="F40" s="81">
        <v>29.1</v>
      </c>
      <c r="G40" s="81">
        <v>121.3</v>
      </c>
      <c r="H40" s="81">
        <v>0.4</v>
      </c>
      <c r="I40" s="81" t="s">
        <v>8</v>
      </c>
      <c r="J40" s="189"/>
      <c r="K40" s="189"/>
      <c r="L40" s="189"/>
      <c r="M40" s="189"/>
      <c r="N40" s="3"/>
      <c r="O40" s="3"/>
      <c r="P40" s="3"/>
      <c r="Q40" s="3"/>
      <c r="R40" s="3"/>
      <c r="S40" s="3"/>
    </row>
    <row r="41" spans="1:9" ht="20.25" customHeight="1">
      <c r="A41" s="166" t="s">
        <v>756</v>
      </c>
      <c r="B41" s="81">
        <v>715.8</v>
      </c>
      <c r="C41" s="81">
        <v>545.5</v>
      </c>
      <c r="D41" s="81">
        <v>498.1</v>
      </c>
      <c r="E41" s="81">
        <v>3.9</v>
      </c>
      <c r="F41" s="81">
        <v>32.6</v>
      </c>
      <c r="G41" s="81">
        <v>133.2</v>
      </c>
      <c r="H41" s="81">
        <v>0.6</v>
      </c>
      <c r="I41" s="81" t="s">
        <v>8</v>
      </c>
    </row>
    <row r="42" spans="1:9" ht="20.25" customHeight="1">
      <c r="A42" s="166" t="s">
        <v>757</v>
      </c>
      <c r="B42" s="81">
        <v>729.4</v>
      </c>
      <c r="C42" s="81">
        <v>568.6</v>
      </c>
      <c r="D42" s="81">
        <v>517.5</v>
      </c>
      <c r="E42" s="81">
        <v>3.8</v>
      </c>
      <c r="F42" s="81">
        <v>33.5</v>
      </c>
      <c r="G42" s="81">
        <v>123</v>
      </c>
      <c r="H42" s="81">
        <v>0.5</v>
      </c>
      <c r="I42" s="81" t="s">
        <v>8</v>
      </c>
    </row>
    <row r="43" spans="1:9" ht="20.25" customHeight="1">
      <c r="A43" s="166" t="s">
        <v>758</v>
      </c>
      <c r="B43" s="81">
        <v>684.2</v>
      </c>
      <c r="C43" s="81">
        <v>524.6</v>
      </c>
      <c r="D43" s="81">
        <v>476.2</v>
      </c>
      <c r="E43" s="81">
        <v>2.6</v>
      </c>
      <c r="F43" s="81">
        <v>35.7</v>
      </c>
      <c r="G43" s="81">
        <v>120.3</v>
      </c>
      <c r="H43" s="81">
        <v>0.9</v>
      </c>
      <c r="I43" s="81" t="s">
        <v>8</v>
      </c>
    </row>
    <row r="44" spans="1:9" ht="20.25" customHeight="1">
      <c r="A44" s="166" t="s">
        <v>759</v>
      </c>
      <c r="B44" s="81">
        <v>675.4</v>
      </c>
      <c r="C44" s="81">
        <v>532</v>
      </c>
      <c r="D44" s="81">
        <v>483.6</v>
      </c>
      <c r="E44" s="81">
        <v>3.9</v>
      </c>
      <c r="F44" s="81">
        <v>29.5</v>
      </c>
      <c r="G44" s="81">
        <v>109.8</v>
      </c>
      <c r="H44" s="81">
        <v>0.3</v>
      </c>
      <c r="I44" s="81" t="s">
        <v>8</v>
      </c>
    </row>
    <row r="45" spans="1:9" ht="20.25" customHeight="1">
      <c r="A45" s="166" t="s">
        <v>760</v>
      </c>
      <c r="B45" s="81">
        <v>702.6</v>
      </c>
      <c r="C45" s="81">
        <v>557</v>
      </c>
      <c r="D45" s="81">
        <v>515.6</v>
      </c>
      <c r="E45" s="81">
        <v>3.8</v>
      </c>
      <c r="F45" s="81">
        <v>29.5</v>
      </c>
      <c r="G45" s="81">
        <v>111.8</v>
      </c>
      <c r="H45" s="81">
        <v>0.4</v>
      </c>
      <c r="I45" s="81" t="s">
        <v>8</v>
      </c>
    </row>
    <row r="46" spans="1:9" ht="20.25" customHeight="1">
      <c r="A46" s="166" t="s">
        <v>761</v>
      </c>
      <c r="B46" s="81">
        <v>646.5</v>
      </c>
      <c r="C46" s="81">
        <v>513.5</v>
      </c>
      <c r="D46" s="81">
        <v>477.5</v>
      </c>
      <c r="E46" s="81">
        <v>4.1</v>
      </c>
      <c r="F46" s="81">
        <v>21.5</v>
      </c>
      <c r="G46" s="81">
        <v>107.1</v>
      </c>
      <c r="H46" s="81">
        <v>0.3</v>
      </c>
      <c r="I46" s="81" t="s">
        <v>8</v>
      </c>
    </row>
    <row r="47" spans="1:9" ht="20.25" customHeight="1">
      <c r="A47" s="166" t="s">
        <v>762</v>
      </c>
      <c r="B47" s="81">
        <v>586.2</v>
      </c>
      <c r="C47" s="81">
        <v>467.7</v>
      </c>
      <c r="D47" s="81">
        <v>441.4</v>
      </c>
      <c r="E47" s="81">
        <v>2.8</v>
      </c>
      <c r="F47" s="81">
        <v>21.6</v>
      </c>
      <c r="G47" s="81">
        <v>93.9</v>
      </c>
      <c r="H47" s="81">
        <v>0.2</v>
      </c>
      <c r="I47" s="81" t="s">
        <v>8</v>
      </c>
    </row>
    <row r="48" spans="1:13" ht="20.25" customHeight="1">
      <c r="A48" s="278" t="s">
        <v>874</v>
      </c>
      <c r="B48" s="83"/>
      <c r="C48" s="83"/>
      <c r="D48" s="83"/>
      <c r="E48" s="83"/>
      <c r="F48" s="83"/>
      <c r="G48" s="83"/>
      <c r="H48" s="83"/>
      <c r="I48" s="83"/>
      <c r="J48" s="83"/>
      <c r="K48" s="83"/>
      <c r="L48" s="83"/>
      <c r="M48" s="83"/>
    </row>
    <row r="49" spans="1:9" ht="57.75" customHeight="1">
      <c r="A49" s="595" t="s">
        <v>1189</v>
      </c>
      <c r="B49" s="596"/>
      <c r="C49" s="596"/>
      <c r="D49" s="596"/>
      <c r="E49" s="596"/>
      <c r="F49" s="596"/>
      <c r="G49" s="596"/>
      <c r="H49" s="596"/>
      <c r="I49" s="596"/>
    </row>
    <row r="50" spans="1:13" ht="25.5" customHeight="1">
      <c r="A50" s="597"/>
      <c r="B50" s="597"/>
      <c r="C50" s="597"/>
      <c r="D50" s="597"/>
      <c r="E50" s="597"/>
      <c r="F50" s="597"/>
      <c r="G50" s="597"/>
      <c r="H50" s="597"/>
      <c r="I50" s="597"/>
      <c r="J50" s="597"/>
      <c r="K50" s="597"/>
      <c r="L50" s="597"/>
      <c r="M50" s="597"/>
    </row>
  </sheetData>
  <sheetProtection/>
  <mergeCells count="14">
    <mergeCell ref="A50:M50"/>
    <mergeCell ref="D4:D6"/>
    <mergeCell ref="E4:E6"/>
    <mergeCell ref="F4:F6"/>
    <mergeCell ref="G4:G6"/>
    <mergeCell ref="A49:I49"/>
    <mergeCell ref="A1:I1"/>
    <mergeCell ref="H4:H6"/>
    <mergeCell ref="I4:I6"/>
    <mergeCell ref="A3:A7"/>
    <mergeCell ref="B3:B6"/>
    <mergeCell ref="C3:I3"/>
    <mergeCell ref="C4:C6"/>
    <mergeCell ref="B7:I7"/>
  </mergeCells>
  <printOptions horizontalCentered="1"/>
  <pageMargins left="0.5905511811023623" right="0.4330708661417323" top="0.984251968503937" bottom="0.1968503937007874" header="0.5118110236220472" footer="0.11811023622047245"/>
  <pageSetup firstPageNumber="41" useFirstPageNumber="1" horizontalDpi="600" verticalDpi="600" orientation="portrait" paperSize="9" scale="75" r:id="rId1"/>
  <headerFooter alignWithMargins="0">
    <oddHeader>&amp;C&amp;12- &amp;P -</oddHeader>
  </headerFooter>
</worksheet>
</file>

<file path=xl/worksheets/sheet25.xml><?xml version="1.0" encoding="utf-8"?>
<worksheet xmlns="http://schemas.openxmlformats.org/spreadsheetml/2006/main" xmlns:r="http://schemas.openxmlformats.org/officeDocument/2006/relationships">
  <sheetPr codeName="Tabelle22"/>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35" t="s">
        <v>1012</v>
      </c>
    </row>
    <row r="2" ht="9.75" customHeight="1">
      <c r="A2" s="184"/>
    </row>
    <row r="3" ht="11.25" customHeight="1">
      <c r="B3" s="185" t="s">
        <v>527</v>
      </c>
    </row>
    <row r="4" ht="9.75" customHeight="1">
      <c r="A4" s="184"/>
    </row>
    <row r="5" spans="1:2" ht="11.25" customHeight="1">
      <c r="A5" s="17" t="s">
        <v>1013</v>
      </c>
      <c r="B5" s="186">
        <v>2</v>
      </c>
    </row>
    <row r="6" spans="1:2" ht="11.25" customHeight="1">
      <c r="A6" s="184"/>
      <c r="B6" s="187"/>
    </row>
    <row r="7" spans="1:2" ht="11.25" customHeight="1">
      <c r="A7" s="108" t="s">
        <v>1014</v>
      </c>
      <c r="B7" s="186">
        <v>7</v>
      </c>
    </row>
    <row r="8" spans="1:2" ht="4.5" customHeight="1">
      <c r="A8" s="184"/>
      <c r="B8" s="187"/>
    </row>
    <row r="9" spans="1:2" ht="11.25" customHeight="1">
      <c r="A9" s="108" t="s">
        <v>1015</v>
      </c>
      <c r="B9" s="186">
        <v>8</v>
      </c>
    </row>
    <row r="10" spans="1:2" ht="11.25" customHeight="1">
      <c r="A10" s="184"/>
      <c r="B10" s="187"/>
    </row>
    <row r="11" spans="1:2" ht="11.25" customHeight="1">
      <c r="A11" s="17" t="s">
        <v>1016</v>
      </c>
      <c r="B11" s="187"/>
    </row>
    <row r="12" ht="9.75" customHeight="1">
      <c r="A12" s="184"/>
    </row>
    <row r="13" spans="1:2" ht="11.25" customHeight="1">
      <c r="A13" s="108" t="s">
        <v>1255</v>
      </c>
      <c r="B13" s="186">
        <v>9</v>
      </c>
    </row>
    <row r="14" spans="1:2" ht="4.5" customHeight="1">
      <c r="A14" s="184"/>
      <c r="B14" s="187"/>
    </row>
    <row r="15" spans="1:2" ht="11.25" customHeight="1">
      <c r="A15" s="108" t="s">
        <v>1256</v>
      </c>
      <c r="B15" s="186">
        <v>9</v>
      </c>
    </row>
    <row r="16" spans="1:2" ht="4.5" customHeight="1">
      <c r="A16" s="184"/>
      <c r="B16" s="187"/>
    </row>
    <row r="17" spans="1:2" ht="11.25" customHeight="1">
      <c r="A17" s="108" t="s">
        <v>1227</v>
      </c>
      <c r="B17" s="187"/>
    </row>
    <row r="18" spans="1:2" ht="11.25" customHeight="1">
      <c r="A18" s="108" t="s">
        <v>1017</v>
      </c>
      <c r="B18" s="186">
        <v>10</v>
      </c>
    </row>
    <row r="19" spans="1:2" ht="4.5" customHeight="1">
      <c r="A19" s="184"/>
      <c r="B19" s="187"/>
    </row>
    <row r="20" spans="1:2" ht="11.25" customHeight="1">
      <c r="A20" s="108" t="s">
        <v>1228</v>
      </c>
      <c r="B20" s="187"/>
    </row>
    <row r="21" spans="1:2" ht="11.25" customHeight="1">
      <c r="A21" s="188" t="s">
        <v>1017</v>
      </c>
      <c r="B21" s="186">
        <v>10</v>
      </c>
    </row>
    <row r="22" spans="1:2" ht="4.5" customHeight="1">
      <c r="A22" s="184"/>
      <c r="B22" s="187"/>
    </row>
    <row r="23" spans="1:2" ht="11.25" customHeight="1">
      <c r="A23" s="108" t="s">
        <v>1229</v>
      </c>
      <c r="B23" s="187"/>
    </row>
    <row r="24" spans="1:2" ht="11.25" customHeight="1">
      <c r="A24" s="108" t="s">
        <v>1017</v>
      </c>
      <c r="B24" s="186">
        <v>11</v>
      </c>
    </row>
    <row r="25" spans="1:2" ht="4.5" customHeight="1">
      <c r="A25" s="184"/>
      <c r="B25" s="187"/>
    </row>
    <row r="26" spans="1:2" ht="11.25" customHeight="1">
      <c r="A26" s="108" t="s">
        <v>1230</v>
      </c>
      <c r="B26" s="187"/>
    </row>
    <row r="27" spans="1:2" ht="11.25" customHeight="1">
      <c r="A27" s="108" t="s">
        <v>1018</v>
      </c>
      <c r="B27" s="186">
        <v>11</v>
      </c>
    </row>
    <row r="28" spans="1:2" ht="4.5" customHeight="1">
      <c r="A28" s="184"/>
      <c r="B28" s="187"/>
    </row>
    <row r="29" spans="1:2" ht="11.25" customHeight="1">
      <c r="A29" s="108" t="s">
        <v>1231</v>
      </c>
      <c r="B29" s="186">
        <v>12</v>
      </c>
    </row>
    <row r="30" spans="1:2" ht="4.5" customHeight="1">
      <c r="A30" s="184"/>
      <c r="B30" s="187"/>
    </row>
    <row r="31" spans="1:2" ht="11.25" customHeight="1">
      <c r="A31" s="184"/>
      <c r="B31" s="187"/>
    </row>
    <row r="32" spans="1:2" ht="11.25" customHeight="1">
      <c r="A32" s="17" t="s">
        <v>1019</v>
      </c>
      <c r="B32" s="187"/>
    </row>
    <row r="33" ht="9.75" customHeight="1">
      <c r="A33" s="184"/>
    </row>
    <row r="34" spans="1:2" ht="11.25" customHeight="1">
      <c r="A34" s="108" t="s">
        <v>1232</v>
      </c>
      <c r="B34" s="186">
        <v>13</v>
      </c>
    </row>
    <row r="35" spans="1:2" ht="4.5" customHeight="1">
      <c r="A35" s="184"/>
      <c r="B35" s="187"/>
    </row>
    <row r="36" spans="1:2" ht="11.25" customHeight="1">
      <c r="A36" s="108" t="s">
        <v>1233</v>
      </c>
      <c r="B36" s="187"/>
    </row>
    <row r="37" spans="1:2" ht="11.25" customHeight="1">
      <c r="A37" s="108" t="s">
        <v>1020</v>
      </c>
      <c r="B37" s="186">
        <v>14</v>
      </c>
    </row>
    <row r="38" spans="1:2" ht="4.5" customHeight="1">
      <c r="A38" s="184"/>
      <c r="B38" s="187"/>
    </row>
    <row r="39" spans="1:2" ht="11.25" customHeight="1">
      <c r="A39" s="108" t="s">
        <v>1234</v>
      </c>
      <c r="B39" s="187"/>
    </row>
    <row r="40" spans="1:2" ht="11.25" customHeight="1">
      <c r="A40" s="108" t="s">
        <v>1021</v>
      </c>
      <c r="B40" s="186">
        <v>14</v>
      </c>
    </row>
    <row r="41" spans="1:2" ht="4.5" customHeight="1">
      <c r="A41" s="184"/>
      <c r="B41" s="187"/>
    </row>
    <row r="42" spans="1:2" ht="11.25" customHeight="1">
      <c r="A42" s="108" t="s">
        <v>1235</v>
      </c>
      <c r="B42" s="187"/>
    </row>
    <row r="43" spans="1:2" ht="11.25" customHeight="1">
      <c r="A43" s="108" t="s">
        <v>528</v>
      </c>
      <c r="B43" s="186">
        <v>16</v>
      </c>
    </row>
    <row r="44" spans="1:2" ht="4.5" customHeight="1">
      <c r="A44" s="184"/>
      <c r="B44" s="187"/>
    </row>
    <row r="45" spans="1:2" ht="11.25" customHeight="1">
      <c r="A45" s="108" t="s">
        <v>1236</v>
      </c>
      <c r="B45" s="187"/>
    </row>
    <row r="46" spans="1:2" ht="11.25" customHeight="1">
      <c r="A46" s="108" t="s">
        <v>529</v>
      </c>
      <c r="B46" s="186">
        <v>16</v>
      </c>
    </row>
    <row r="47" spans="1:2" ht="4.5" customHeight="1">
      <c r="A47" s="184"/>
      <c r="B47" s="187"/>
    </row>
    <row r="48" spans="1:2" ht="11.25" customHeight="1">
      <c r="A48" s="108" t="s">
        <v>1237</v>
      </c>
      <c r="B48" s="187"/>
    </row>
    <row r="49" spans="1:2" ht="11.25" customHeight="1">
      <c r="A49" s="108" t="s">
        <v>1022</v>
      </c>
      <c r="B49" s="186">
        <v>18</v>
      </c>
    </row>
    <row r="50" spans="1:2" ht="4.5" customHeight="1">
      <c r="A50" s="184"/>
      <c r="B50" s="187"/>
    </row>
    <row r="51" spans="1:2" ht="11.25" customHeight="1">
      <c r="A51" s="108" t="s">
        <v>1238</v>
      </c>
      <c r="B51" s="187"/>
    </row>
    <row r="52" spans="1:2" ht="11.25" customHeight="1">
      <c r="A52" s="108" t="s">
        <v>1023</v>
      </c>
      <c r="B52" s="186">
        <v>18</v>
      </c>
    </row>
    <row r="53" spans="1:2" ht="4.5" customHeight="1">
      <c r="A53" s="184"/>
      <c r="B53" s="187"/>
    </row>
    <row r="54" spans="1:2" ht="11.25" customHeight="1">
      <c r="A54" s="108" t="s">
        <v>1239</v>
      </c>
      <c r="B54" s="187"/>
    </row>
    <row r="55" spans="1:2" ht="11.25" customHeight="1">
      <c r="A55" s="108" t="s">
        <v>1022</v>
      </c>
      <c r="B55" s="186">
        <v>19</v>
      </c>
    </row>
    <row r="56" spans="1:2" ht="4.5" customHeight="1">
      <c r="A56" s="184"/>
      <c r="B56" s="187"/>
    </row>
    <row r="57" spans="1:2" ht="11.25" customHeight="1">
      <c r="A57" s="108" t="s">
        <v>1240</v>
      </c>
      <c r="B57" s="187"/>
    </row>
    <row r="58" spans="1:2" ht="11.25" customHeight="1">
      <c r="A58" s="108" t="s">
        <v>1023</v>
      </c>
      <c r="B58" s="186">
        <v>19</v>
      </c>
    </row>
    <row r="59" spans="1:2" ht="4.5" customHeight="1">
      <c r="A59" s="184"/>
      <c r="B59" s="187"/>
    </row>
    <row r="60" spans="1:2" ht="11.25" customHeight="1">
      <c r="A60" s="108" t="s">
        <v>530</v>
      </c>
      <c r="B60" s="186">
        <v>20</v>
      </c>
    </row>
    <row r="61" spans="1:2" ht="4.5" customHeight="1">
      <c r="A61" s="184"/>
      <c r="B61" s="187"/>
    </row>
    <row r="62" spans="1:2" ht="11.25" customHeight="1">
      <c r="A62" s="108" t="s">
        <v>531</v>
      </c>
      <c r="B62" s="186">
        <v>20</v>
      </c>
    </row>
    <row r="63" spans="1:2" ht="4.5" customHeight="1">
      <c r="A63" s="184"/>
      <c r="B63" s="187"/>
    </row>
    <row r="64" spans="1:2" ht="11.25" customHeight="1">
      <c r="A64" s="108" t="s">
        <v>1241</v>
      </c>
      <c r="B64" s="421" t="s">
        <v>1258</v>
      </c>
    </row>
    <row r="65" spans="1:2" ht="4.5" customHeight="1">
      <c r="A65" s="184"/>
      <c r="B65" s="187"/>
    </row>
    <row r="66" spans="1:2" ht="11.25" customHeight="1">
      <c r="A66" s="108" t="s">
        <v>1242</v>
      </c>
      <c r="B66" s="186">
        <v>21</v>
      </c>
    </row>
    <row r="67" spans="1:2" ht="4.5" customHeight="1">
      <c r="A67" s="184"/>
      <c r="B67" s="187"/>
    </row>
    <row r="68" spans="1:2" ht="11.25" customHeight="1">
      <c r="A68" s="108" t="s">
        <v>1243</v>
      </c>
      <c r="B68" s="186">
        <v>21</v>
      </c>
    </row>
    <row r="69" spans="1:2" ht="4.5" customHeight="1">
      <c r="A69" s="184"/>
      <c r="B69" s="187"/>
    </row>
    <row r="70" spans="1:2" ht="11.25" customHeight="1">
      <c r="A70" s="108" t="s">
        <v>1244</v>
      </c>
      <c r="B70" s="186">
        <v>21</v>
      </c>
    </row>
    <row r="71" spans="1:2" ht="4.5" customHeight="1">
      <c r="A71" s="184"/>
      <c r="B71" s="187"/>
    </row>
    <row r="72" spans="1:2" ht="11.25" customHeight="1">
      <c r="A72" s="108" t="s">
        <v>532</v>
      </c>
      <c r="B72" s="186">
        <v>22</v>
      </c>
    </row>
    <row r="73" spans="1:2" ht="4.5" customHeight="1">
      <c r="A73" s="184"/>
      <c r="B73" s="187"/>
    </row>
    <row r="74" spans="1:2" ht="11.25" customHeight="1">
      <c r="A74" s="108" t="s">
        <v>533</v>
      </c>
      <c r="B74" s="186">
        <v>26</v>
      </c>
    </row>
    <row r="75" spans="1:2" ht="4.5" customHeight="1">
      <c r="A75" s="184"/>
      <c r="B75" s="187"/>
    </row>
    <row r="76" spans="1:2" ht="11.25" customHeight="1">
      <c r="A76" s="108" t="s">
        <v>937</v>
      </c>
      <c r="B76" s="186">
        <v>30</v>
      </c>
    </row>
    <row r="77" spans="1:2" ht="4.5" customHeight="1">
      <c r="A77" s="184"/>
      <c r="B77" s="187"/>
    </row>
    <row r="78" spans="1:2" ht="11.25" customHeight="1">
      <c r="A78" s="108" t="s">
        <v>534</v>
      </c>
      <c r="B78" s="186">
        <v>34</v>
      </c>
    </row>
    <row r="79" spans="1:2" ht="4.5" customHeight="1">
      <c r="A79" s="184"/>
      <c r="B79" s="187"/>
    </row>
    <row r="80" spans="1:2" ht="11.25" customHeight="1">
      <c r="A80" s="108" t="s">
        <v>1223</v>
      </c>
      <c r="B80" s="186">
        <v>38</v>
      </c>
    </row>
    <row r="81" spans="1:2" ht="4.5" customHeight="1">
      <c r="A81" s="184"/>
      <c r="B81" s="187"/>
    </row>
    <row r="82" spans="1:2" ht="11.25" customHeight="1">
      <c r="A82" s="108" t="s">
        <v>1224</v>
      </c>
      <c r="B82" s="186">
        <v>39</v>
      </c>
    </row>
    <row r="83" spans="1:2" ht="4.5" customHeight="1">
      <c r="A83" s="184"/>
      <c r="B83" s="187"/>
    </row>
    <row r="84" spans="1:2" ht="11.25" customHeight="1">
      <c r="A84" s="108" t="s">
        <v>1225</v>
      </c>
      <c r="B84" s="186">
        <v>40</v>
      </c>
    </row>
    <row r="85" spans="1:2" ht="4.5" customHeight="1">
      <c r="A85" s="184"/>
      <c r="B85" s="187"/>
    </row>
    <row r="86" spans="1:2" ht="11.25" customHeight="1">
      <c r="A86" s="108" t="s">
        <v>1226</v>
      </c>
      <c r="B86" s="186">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I289"/>
  <sheetViews>
    <sheetView zoomScalePageLayoutView="0" workbookViewId="0" topLeftCell="A1">
      <selection activeCell="A1" sqref="A1:H1"/>
    </sheetView>
  </sheetViews>
  <sheetFormatPr defaultColWidth="11.421875" defaultRowHeight="12.75"/>
  <cols>
    <col min="1" max="1" width="3.421875" style="209" customWidth="1"/>
    <col min="2" max="2" width="19.8515625" style="209" customWidth="1"/>
    <col min="3" max="8" width="12.57421875" style="209" customWidth="1"/>
    <col min="9" max="16384" width="11.421875" style="209" customWidth="1"/>
  </cols>
  <sheetData>
    <row r="1" spans="1:8" ht="16.5">
      <c r="A1" s="430" t="s">
        <v>1013</v>
      </c>
      <c r="B1" s="430"/>
      <c r="C1" s="430"/>
      <c r="D1" s="430"/>
      <c r="E1" s="430"/>
      <c r="F1" s="430"/>
      <c r="G1" s="430"/>
      <c r="H1" s="430"/>
    </row>
    <row r="2" ht="34.5" customHeight="1">
      <c r="A2" s="209" t="s">
        <v>9</v>
      </c>
    </row>
    <row r="3" spans="1:8" ht="15" customHeight="1">
      <c r="A3" s="431" t="s">
        <v>1024</v>
      </c>
      <c r="B3" s="431"/>
      <c r="C3" s="431"/>
      <c r="D3" s="431"/>
      <c r="E3" s="431"/>
      <c r="F3" s="431"/>
      <c r="G3" s="431"/>
      <c r="H3" s="431"/>
    </row>
    <row r="4" ht="13.5" customHeight="1">
      <c r="A4" s="250" t="s">
        <v>10</v>
      </c>
    </row>
    <row r="5" spans="1:8" s="253" customFormat="1" ht="51.75" customHeight="1">
      <c r="A5" s="427" t="s">
        <v>1025</v>
      </c>
      <c r="B5" s="427"/>
      <c r="C5" s="427"/>
      <c r="D5" s="427"/>
      <c r="E5" s="427"/>
      <c r="F5" s="427"/>
      <c r="G5" s="427"/>
      <c r="H5" s="252"/>
    </row>
    <row r="6" ht="25.5" customHeight="1"/>
    <row r="7" spans="1:8" ht="15">
      <c r="A7" s="428" t="s">
        <v>1026</v>
      </c>
      <c r="B7" s="428"/>
      <c r="C7" s="428"/>
      <c r="D7" s="428"/>
      <c r="E7" s="428"/>
      <c r="F7" s="428"/>
      <c r="G7" s="428"/>
      <c r="H7" s="428"/>
    </row>
    <row r="8" ht="15.75" customHeight="1">
      <c r="A8" s="250"/>
    </row>
    <row r="9" spans="1:7" s="256" customFormat="1" ht="51" customHeight="1">
      <c r="A9" s="254" t="s">
        <v>1027</v>
      </c>
      <c r="B9" s="429" t="s">
        <v>1121</v>
      </c>
      <c r="C9" s="429"/>
      <c r="D9" s="429"/>
      <c r="E9" s="429"/>
      <c r="F9" s="429"/>
      <c r="G9" s="429"/>
    </row>
    <row r="10" spans="1:8" s="256" customFormat="1" ht="63.75" customHeight="1">
      <c r="A10" s="254" t="s">
        <v>1027</v>
      </c>
      <c r="B10" s="429" t="s">
        <v>1122</v>
      </c>
      <c r="C10" s="429"/>
      <c r="D10" s="429"/>
      <c r="E10" s="429"/>
      <c r="F10" s="429"/>
      <c r="G10" s="429"/>
      <c r="H10" s="255"/>
    </row>
    <row r="11" spans="1:8" s="256" customFormat="1" ht="63.75" customHeight="1">
      <c r="A11" s="254" t="s">
        <v>1027</v>
      </c>
      <c r="B11" s="429" t="s">
        <v>1172</v>
      </c>
      <c r="C11" s="429"/>
      <c r="D11" s="429"/>
      <c r="E11" s="429"/>
      <c r="F11" s="429"/>
      <c r="G11" s="429"/>
      <c r="H11" s="255"/>
    </row>
    <row r="12" spans="1:8" s="256" customFormat="1" ht="76.5" customHeight="1">
      <c r="A12" s="254" t="s">
        <v>1027</v>
      </c>
      <c r="B12" s="429" t="s">
        <v>1030</v>
      </c>
      <c r="C12" s="429"/>
      <c r="D12" s="429"/>
      <c r="E12" s="429"/>
      <c r="F12" s="429"/>
      <c r="G12" s="429"/>
      <c r="H12" s="255"/>
    </row>
    <row r="13" spans="1:8" s="256" customFormat="1" ht="89.25" customHeight="1">
      <c r="A13" s="254" t="s">
        <v>1027</v>
      </c>
      <c r="B13" s="429" t="s">
        <v>366</v>
      </c>
      <c r="C13" s="429"/>
      <c r="D13" s="429"/>
      <c r="E13" s="429"/>
      <c r="F13" s="429"/>
      <c r="G13" s="429"/>
      <c r="H13" s="255"/>
    </row>
    <row r="14" spans="1:7" s="256" customFormat="1" ht="51" customHeight="1">
      <c r="A14" s="254" t="s">
        <v>1027</v>
      </c>
      <c r="B14" s="429" t="s">
        <v>1173</v>
      </c>
      <c r="C14" s="429"/>
      <c r="D14" s="429"/>
      <c r="E14" s="429"/>
      <c r="F14" s="429"/>
      <c r="G14" s="429"/>
    </row>
    <row r="15" spans="1:8" s="256" customFormat="1" ht="63.75" customHeight="1">
      <c r="A15" s="254" t="s">
        <v>1027</v>
      </c>
      <c r="B15" s="429" t="s">
        <v>367</v>
      </c>
      <c r="C15" s="429"/>
      <c r="D15" s="429"/>
      <c r="E15" s="429"/>
      <c r="F15" s="429"/>
      <c r="G15" s="429"/>
      <c r="H15" s="255"/>
    </row>
    <row r="16" spans="1:8" s="256" customFormat="1" ht="63.75" customHeight="1">
      <c r="A16" s="254" t="s">
        <v>1027</v>
      </c>
      <c r="B16" s="429" t="s">
        <v>1182</v>
      </c>
      <c r="C16" s="429"/>
      <c r="D16" s="429"/>
      <c r="E16" s="429"/>
      <c r="F16" s="429"/>
      <c r="G16" s="429"/>
      <c r="H16" s="255"/>
    </row>
    <row r="17" ht="32.25" customHeight="1"/>
    <row r="18" spans="1:8" s="256" customFormat="1" ht="76.5" customHeight="1">
      <c r="A18" s="254" t="s">
        <v>1027</v>
      </c>
      <c r="B18" s="429" t="s">
        <v>1183</v>
      </c>
      <c r="C18" s="429"/>
      <c r="D18" s="429"/>
      <c r="E18" s="429"/>
      <c r="F18" s="429"/>
      <c r="G18" s="429"/>
      <c r="H18" s="255"/>
    </row>
    <row r="19" ht="25.5" customHeight="1"/>
    <row r="20" spans="1:8" ht="15" customHeight="1">
      <c r="A20" s="431" t="s">
        <v>1028</v>
      </c>
      <c r="B20" s="431"/>
      <c r="C20" s="431"/>
      <c r="D20" s="431"/>
      <c r="E20" s="431"/>
      <c r="F20" s="431"/>
      <c r="G20" s="431"/>
      <c r="H20" s="431"/>
    </row>
    <row r="21" ht="25.5" customHeight="1"/>
    <row r="22" spans="1:8" ht="15">
      <c r="A22" s="428" t="s">
        <v>1029</v>
      </c>
      <c r="B22" s="428"/>
      <c r="C22" s="428"/>
      <c r="D22" s="428"/>
      <c r="E22" s="428"/>
      <c r="F22" s="428"/>
      <c r="G22" s="428"/>
      <c r="H22" s="428"/>
    </row>
    <row r="23" ht="15.75" customHeight="1">
      <c r="A23" s="250"/>
    </row>
    <row r="24" spans="1:8" s="253" customFormat="1" ht="51" customHeight="1">
      <c r="A24" s="427" t="s">
        <v>1123</v>
      </c>
      <c r="B24" s="427"/>
      <c r="C24" s="427"/>
      <c r="D24" s="427"/>
      <c r="E24" s="427"/>
      <c r="F24" s="427"/>
      <c r="G24" s="427"/>
      <c r="H24" s="251"/>
    </row>
    <row r="25" spans="1:8" s="253" customFormat="1" ht="76.5" customHeight="1">
      <c r="A25" s="427" t="s">
        <v>1124</v>
      </c>
      <c r="B25" s="427"/>
      <c r="C25" s="427"/>
      <c r="D25" s="427"/>
      <c r="E25" s="427"/>
      <c r="F25" s="427"/>
      <c r="G25" s="427"/>
      <c r="H25" s="251"/>
    </row>
    <row r="26" spans="1:8" s="253" customFormat="1" ht="63.75" customHeight="1">
      <c r="A26" s="427" t="s">
        <v>1125</v>
      </c>
      <c r="B26" s="427"/>
      <c r="C26" s="427"/>
      <c r="D26" s="427"/>
      <c r="E26" s="427"/>
      <c r="F26" s="427"/>
      <c r="G26" s="427"/>
      <c r="H26" s="251"/>
    </row>
    <row r="27" spans="1:8" s="253" customFormat="1" ht="63.75" customHeight="1">
      <c r="A27" s="427" t="s">
        <v>2</v>
      </c>
      <c r="B27" s="427"/>
      <c r="C27" s="427"/>
      <c r="D27" s="427"/>
      <c r="E27" s="427"/>
      <c r="F27" s="427"/>
      <c r="G27" s="427"/>
      <c r="H27" s="251"/>
    </row>
    <row r="28" spans="1:8" ht="17.25" customHeight="1">
      <c r="A28" s="427" t="s">
        <v>3</v>
      </c>
      <c r="B28" s="427"/>
      <c r="C28" s="427"/>
      <c r="D28" s="427"/>
      <c r="E28" s="427"/>
      <c r="F28" s="427"/>
      <c r="G28" s="427"/>
      <c r="H28" s="257"/>
    </row>
    <row r="29" spans="1:8" s="253" customFormat="1" ht="50.25" customHeight="1">
      <c r="A29" s="427" t="s">
        <v>915</v>
      </c>
      <c r="B29" s="427"/>
      <c r="C29" s="427"/>
      <c r="D29" s="427"/>
      <c r="E29" s="427"/>
      <c r="F29" s="427"/>
      <c r="G29" s="427"/>
      <c r="H29" s="251"/>
    </row>
    <row r="30" spans="1:8" ht="15">
      <c r="A30" s="428" t="s">
        <v>1126</v>
      </c>
      <c r="B30" s="428"/>
      <c r="C30" s="428"/>
      <c r="D30" s="428"/>
      <c r="E30" s="428"/>
      <c r="F30" s="428"/>
      <c r="G30" s="428"/>
      <c r="H30" s="428"/>
    </row>
    <row r="31" ht="15.75" customHeight="1">
      <c r="A31" s="250"/>
    </row>
    <row r="32" spans="1:8" s="253" customFormat="1" ht="63.75" customHeight="1">
      <c r="A32" s="427" t="s">
        <v>1181</v>
      </c>
      <c r="B32" s="427"/>
      <c r="C32" s="427"/>
      <c r="D32" s="427"/>
      <c r="E32" s="427"/>
      <c r="F32" s="427"/>
      <c r="G32" s="427"/>
      <c r="H32" s="251"/>
    </row>
    <row r="33" spans="1:8" s="253" customFormat="1" ht="63.75" customHeight="1">
      <c r="A33" s="427" t="s">
        <v>1127</v>
      </c>
      <c r="B33" s="427"/>
      <c r="C33" s="427"/>
      <c r="D33" s="427"/>
      <c r="E33" s="427"/>
      <c r="F33" s="427"/>
      <c r="G33" s="427"/>
      <c r="H33" s="251"/>
    </row>
    <row r="34" spans="1:8" s="253" customFormat="1" ht="51" customHeight="1">
      <c r="A34" s="427" t="s">
        <v>1128</v>
      </c>
      <c r="B34" s="427"/>
      <c r="C34" s="427"/>
      <c r="D34" s="427"/>
      <c r="E34" s="427"/>
      <c r="F34" s="427"/>
      <c r="G34" s="427"/>
      <c r="H34" s="251"/>
    </row>
    <row r="35" ht="25.5" customHeight="1"/>
    <row r="36" spans="1:8" ht="15">
      <c r="A36" s="428" t="s">
        <v>1129</v>
      </c>
      <c r="B36" s="428"/>
      <c r="C36" s="428"/>
      <c r="D36" s="428"/>
      <c r="E36" s="428"/>
      <c r="F36" s="428"/>
      <c r="G36" s="428"/>
      <c r="H36" s="428"/>
    </row>
    <row r="37" ht="15.75" customHeight="1">
      <c r="A37" s="250"/>
    </row>
    <row r="38" spans="1:8" s="258" customFormat="1" ht="51" customHeight="1">
      <c r="A38" s="427" t="s">
        <v>1130</v>
      </c>
      <c r="B38" s="427"/>
      <c r="C38" s="427"/>
      <c r="D38" s="427"/>
      <c r="E38" s="427"/>
      <c r="F38" s="427"/>
      <c r="G38" s="427"/>
      <c r="H38" s="251"/>
    </row>
    <row r="39" spans="1:8" s="258" customFormat="1" ht="25.5" customHeight="1">
      <c r="A39" s="427" t="s">
        <v>1131</v>
      </c>
      <c r="B39" s="427"/>
      <c r="C39" s="427"/>
      <c r="D39" s="427"/>
      <c r="E39" s="427"/>
      <c r="F39" s="427"/>
      <c r="G39" s="427"/>
      <c r="H39" s="251"/>
    </row>
    <row r="40" spans="1:7" s="252" customFormat="1" ht="38.25" customHeight="1">
      <c r="A40" s="427" t="s">
        <v>1132</v>
      </c>
      <c r="B40" s="427"/>
      <c r="C40" s="427"/>
      <c r="D40" s="427"/>
      <c r="E40" s="427"/>
      <c r="F40" s="427"/>
      <c r="G40" s="427"/>
    </row>
    <row r="41" spans="1:8" s="252" customFormat="1" ht="51" customHeight="1">
      <c r="A41" s="427" t="s">
        <v>1133</v>
      </c>
      <c r="B41" s="427"/>
      <c r="C41" s="427"/>
      <c r="D41" s="427"/>
      <c r="E41" s="427"/>
      <c r="F41" s="427"/>
      <c r="G41" s="427"/>
      <c r="H41" s="251"/>
    </row>
    <row r="42" spans="1:8" s="258" customFormat="1" ht="51" customHeight="1">
      <c r="A42" s="427" t="s">
        <v>1134</v>
      </c>
      <c r="B42" s="427"/>
      <c r="C42" s="427"/>
      <c r="D42" s="427"/>
      <c r="E42" s="427"/>
      <c r="F42" s="427"/>
      <c r="G42" s="427"/>
      <c r="H42" s="259"/>
    </row>
    <row r="43" spans="1:8" s="258" customFormat="1" ht="38.25" customHeight="1">
      <c r="A43" s="427" t="s">
        <v>1135</v>
      </c>
      <c r="B43" s="427"/>
      <c r="C43" s="427"/>
      <c r="D43" s="427"/>
      <c r="E43" s="427"/>
      <c r="F43" s="427"/>
      <c r="G43" s="427"/>
      <c r="H43" s="251"/>
    </row>
    <row r="44" ht="25.5" customHeight="1"/>
    <row r="45" spans="1:8" ht="15">
      <c r="A45" s="428" t="s">
        <v>1136</v>
      </c>
      <c r="B45" s="428"/>
      <c r="C45" s="428"/>
      <c r="D45" s="428"/>
      <c r="E45" s="428"/>
      <c r="F45" s="428"/>
      <c r="G45" s="428"/>
      <c r="H45" s="428"/>
    </row>
    <row r="46" ht="15.75" customHeight="1">
      <c r="A46" s="250"/>
    </row>
    <row r="47" spans="1:8" s="260" customFormat="1" ht="131.25" customHeight="1">
      <c r="A47" s="427" t="s">
        <v>1137</v>
      </c>
      <c r="B47" s="427"/>
      <c r="C47" s="427"/>
      <c r="D47" s="427"/>
      <c r="E47" s="427"/>
      <c r="F47" s="427"/>
      <c r="G47" s="427"/>
      <c r="H47" s="251"/>
    </row>
    <row r="48" spans="1:8" s="260" customFormat="1" ht="63" customHeight="1">
      <c r="A48" s="427" t="s">
        <v>1257</v>
      </c>
      <c r="B48" s="427"/>
      <c r="C48" s="427"/>
      <c r="D48" s="427"/>
      <c r="E48" s="427"/>
      <c r="F48" s="427"/>
      <c r="G48" s="427"/>
      <c r="H48" s="251"/>
    </row>
    <row r="49" ht="25.5" customHeight="1"/>
    <row r="50" spans="1:8" ht="15">
      <c r="A50" s="428" t="s">
        <v>15</v>
      </c>
      <c r="B50" s="428"/>
      <c r="C50" s="428"/>
      <c r="D50" s="428"/>
      <c r="E50" s="428"/>
      <c r="F50" s="428"/>
      <c r="G50" s="428"/>
      <c r="H50" s="428"/>
    </row>
    <row r="51" ht="15.75" customHeight="1">
      <c r="A51" s="250"/>
    </row>
    <row r="52" spans="1:8" s="258" customFormat="1" ht="38.25" customHeight="1">
      <c r="A52" s="427" t="s">
        <v>1138</v>
      </c>
      <c r="B52" s="427"/>
      <c r="C52" s="427"/>
      <c r="D52" s="427"/>
      <c r="E52" s="427"/>
      <c r="F52" s="427"/>
      <c r="G52" s="427"/>
      <c r="H52" s="251"/>
    </row>
    <row r="53" ht="25.5" customHeight="1"/>
    <row r="54" spans="1:8" ht="15">
      <c r="A54" s="428" t="s">
        <v>1139</v>
      </c>
      <c r="B54" s="428"/>
      <c r="C54" s="428"/>
      <c r="D54" s="428"/>
      <c r="E54" s="428"/>
      <c r="F54" s="428"/>
      <c r="G54" s="428"/>
      <c r="H54" s="428"/>
    </row>
    <row r="55" ht="15.75" customHeight="1">
      <c r="A55" s="250"/>
    </row>
    <row r="56" spans="1:8" s="253" customFormat="1" ht="51" customHeight="1">
      <c r="A56" s="427" t="s">
        <v>11</v>
      </c>
      <c r="B56" s="427"/>
      <c r="C56" s="427"/>
      <c r="D56" s="427"/>
      <c r="E56" s="427"/>
      <c r="F56" s="427"/>
      <c r="G56" s="427"/>
      <c r="H56" s="251"/>
    </row>
    <row r="57" spans="1:8" s="253" customFormat="1" ht="51" customHeight="1">
      <c r="A57" s="427" t="s">
        <v>1140</v>
      </c>
      <c r="B57" s="427"/>
      <c r="C57" s="427"/>
      <c r="D57" s="427"/>
      <c r="E57" s="427"/>
      <c r="F57" s="427"/>
      <c r="G57" s="427"/>
      <c r="H57" s="251"/>
    </row>
    <row r="58" spans="1:8" s="253" customFormat="1" ht="38.25" customHeight="1">
      <c r="A58" s="427" t="s">
        <v>12</v>
      </c>
      <c r="B58" s="427"/>
      <c r="C58" s="427"/>
      <c r="D58" s="427"/>
      <c r="E58" s="427"/>
      <c r="F58" s="427"/>
      <c r="G58" s="427"/>
      <c r="H58" s="251"/>
    </row>
    <row r="59" spans="1:8" s="253" customFormat="1" ht="38.25" customHeight="1">
      <c r="A59" s="427" t="s">
        <v>1031</v>
      </c>
      <c r="B59" s="427"/>
      <c r="C59" s="427"/>
      <c r="D59" s="427"/>
      <c r="E59" s="427"/>
      <c r="F59" s="427"/>
      <c r="G59" s="427"/>
      <c r="H59" s="251"/>
    </row>
    <row r="60" spans="1:8" ht="25.5" customHeight="1">
      <c r="A60" s="427" t="s">
        <v>13</v>
      </c>
      <c r="B60" s="427"/>
      <c r="C60" s="427"/>
      <c r="D60" s="427"/>
      <c r="E60" s="427"/>
      <c r="F60" s="427"/>
      <c r="G60" s="427"/>
      <c r="H60" s="257"/>
    </row>
    <row r="61" spans="1:8" s="253" customFormat="1" ht="25.5" customHeight="1">
      <c r="A61" s="427" t="s">
        <v>14</v>
      </c>
      <c r="B61" s="427"/>
      <c r="C61" s="427"/>
      <c r="D61" s="427"/>
      <c r="E61" s="427"/>
      <c r="F61" s="427"/>
      <c r="G61" s="427"/>
      <c r="H61" s="251"/>
    </row>
    <row r="62" spans="1:8" s="253" customFormat="1" ht="38.25" customHeight="1">
      <c r="A62" s="427" t="s">
        <v>1141</v>
      </c>
      <c r="B62" s="427"/>
      <c r="C62" s="427"/>
      <c r="D62" s="427"/>
      <c r="E62" s="427"/>
      <c r="F62" s="427"/>
      <c r="G62" s="427"/>
      <c r="H62" s="251"/>
    </row>
    <row r="63" ht="29.25" customHeight="1">
      <c r="A63" s="250"/>
    </row>
    <row r="65" ht="9.75" customHeight="1">
      <c r="A65" s="250"/>
    </row>
    <row r="66" s="253" customFormat="1" ht="32.25" customHeight="1">
      <c r="H66" s="251"/>
    </row>
    <row r="289" ht="12.75">
      <c r="I289" s="261"/>
    </row>
  </sheetData>
  <sheetProtection/>
  <mergeCells count="45">
    <mergeCell ref="A1:H1"/>
    <mergeCell ref="A3:H3"/>
    <mergeCell ref="A7:H7"/>
    <mergeCell ref="A5:G5"/>
    <mergeCell ref="B9:G9"/>
    <mergeCell ref="A20:H20"/>
    <mergeCell ref="B10:G10"/>
    <mergeCell ref="B11:G11"/>
    <mergeCell ref="B12:G12"/>
    <mergeCell ref="B13:G13"/>
    <mergeCell ref="B14:G14"/>
    <mergeCell ref="B15:G15"/>
    <mergeCell ref="B16:G16"/>
    <mergeCell ref="B18:G18"/>
    <mergeCell ref="A24:G24"/>
    <mergeCell ref="A25:G25"/>
    <mergeCell ref="A26:G26"/>
    <mergeCell ref="A22:H22"/>
    <mergeCell ref="A27:G27"/>
    <mergeCell ref="A28:G28"/>
    <mergeCell ref="A29:G29"/>
    <mergeCell ref="A32:G32"/>
    <mergeCell ref="A33:G33"/>
    <mergeCell ref="A34:G34"/>
    <mergeCell ref="A30:H30"/>
    <mergeCell ref="A58:G58"/>
    <mergeCell ref="A36:H36"/>
    <mergeCell ref="A38:G38"/>
    <mergeCell ref="A39:G39"/>
    <mergeCell ref="A40:G40"/>
    <mergeCell ref="A41:G41"/>
    <mergeCell ref="A42:G42"/>
    <mergeCell ref="A43:G43"/>
    <mergeCell ref="A45:H45"/>
    <mergeCell ref="A47:G47"/>
    <mergeCell ref="A59:G59"/>
    <mergeCell ref="A48:G48"/>
    <mergeCell ref="A60:G60"/>
    <mergeCell ref="A61:G61"/>
    <mergeCell ref="A62:G62"/>
    <mergeCell ref="A50:H50"/>
    <mergeCell ref="A52:G52"/>
    <mergeCell ref="A54:H54"/>
    <mergeCell ref="A56:G56"/>
    <mergeCell ref="A57:G57"/>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3" manualBreakCount="3">
    <brk id="16" max="6" man="1"/>
    <brk id="34" max="6" man="1"/>
    <brk id="52" max="6"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33"/>
    </row>
    <row r="2" ht="12.75">
      <c r="A2" s="133" t="s">
        <v>16</v>
      </c>
    </row>
    <row r="3" ht="11.25" customHeight="1">
      <c r="A3" s="133"/>
    </row>
    <row r="4" spans="1:2" ht="11.25" customHeight="1">
      <c r="A4" s="108" t="s">
        <v>17</v>
      </c>
      <c r="B4" s="108" t="s">
        <v>18</v>
      </c>
    </row>
    <row r="5" spans="1:2" ht="11.25" customHeight="1">
      <c r="A5" s="108" t="s">
        <v>19</v>
      </c>
      <c r="B5" s="108" t="s">
        <v>20</v>
      </c>
    </row>
    <row r="6" spans="1:2" ht="11.25" customHeight="1">
      <c r="A6" s="108" t="s">
        <v>21</v>
      </c>
      <c r="B6" s="108" t="s">
        <v>22</v>
      </c>
    </row>
    <row r="7" spans="1:2" ht="11.25" customHeight="1">
      <c r="A7" s="108" t="s">
        <v>23</v>
      </c>
      <c r="B7" s="108" t="s">
        <v>24</v>
      </c>
    </row>
    <row r="8" spans="1:2" ht="11.25" customHeight="1">
      <c r="A8" s="108" t="s">
        <v>25</v>
      </c>
      <c r="B8" s="108" t="s">
        <v>26</v>
      </c>
    </row>
    <row r="9" spans="1:2" ht="11.25" customHeight="1">
      <c r="A9" s="108" t="s">
        <v>27</v>
      </c>
      <c r="B9" s="108" t="s">
        <v>28</v>
      </c>
    </row>
    <row r="10" spans="1:2" ht="11.25" customHeight="1">
      <c r="A10" s="108" t="s">
        <v>29</v>
      </c>
      <c r="B10" s="108" t="s">
        <v>30</v>
      </c>
    </row>
    <row r="11" spans="1:2" ht="11.25" customHeight="1">
      <c r="A11" s="108" t="s">
        <v>31</v>
      </c>
      <c r="B11" s="108" t="s">
        <v>32</v>
      </c>
    </row>
    <row r="12" spans="1:2" ht="11.25" customHeight="1">
      <c r="A12" s="108" t="s">
        <v>33</v>
      </c>
      <c r="B12" s="108" t="s">
        <v>34</v>
      </c>
    </row>
    <row r="13" spans="1:2" ht="11.25" customHeight="1">
      <c r="A13" s="108" t="s">
        <v>35</v>
      </c>
      <c r="B13" s="108" t="s">
        <v>36</v>
      </c>
    </row>
    <row r="14" spans="1:2" ht="11.25" customHeight="1">
      <c r="A14" s="108" t="s">
        <v>37</v>
      </c>
      <c r="B14" s="108" t="s">
        <v>38</v>
      </c>
    </row>
    <row r="15" spans="1:2" ht="11.25" customHeight="1">
      <c r="A15" s="108" t="s">
        <v>39</v>
      </c>
      <c r="B15" s="108" t="s">
        <v>40</v>
      </c>
    </row>
    <row r="16" spans="1:2" ht="11.25" customHeight="1">
      <c r="A16" s="108" t="s">
        <v>41</v>
      </c>
      <c r="B16" s="108" t="s">
        <v>42</v>
      </c>
    </row>
    <row r="17" spans="1:2" ht="11.25" customHeight="1">
      <c r="A17" s="108" t="s">
        <v>43</v>
      </c>
      <c r="B17" s="108" t="s">
        <v>44</v>
      </c>
    </row>
    <row r="18" spans="1:2" ht="11.25" customHeight="1">
      <c r="A18" s="108" t="s">
        <v>45</v>
      </c>
      <c r="B18" s="108" t="s">
        <v>46</v>
      </c>
    </row>
    <row r="19" spans="1:2" ht="11.25" customHeight="1">
      <c r="A19" s="108" t="s">
        <v>47</v>
      </c>
      <c r="B19" s="108" t="s">
        <v>48</v>
      </c>
    </row>
    <row r="20" spans="1:2" ht="11.25" customHeight="1">
      <c r="A20" s="108" t="s">
        <v>49</v>
      </c>
      <c r="B20" s="108" t="s">
        <v>50</v>
      </c>
    </row>
    <row r="21" spans="1:2" ht="11.25" customHeight="1">
      <c r="A21" s="108" t="s">
        <v>51</v>
      </c>
      <c r="B21" s="108" t="s">
        <v>52</v>
      </c>
    </row>
    <row r="22" spans="1:2" ht="11.25" customHeight="1">
      <c r="A22" s="108" t="s">
        <v>0</v>
      </c>
      <c r="B22" s="108" t="s">
        <v>1</v>
      </c>
    </row>
    <row r="23" spans="1:2" ht="11.25" customHeight="1">
      <c r="A23" s="108" t="s">
        <v>53</v>
      </c>
      <c r="B23" s="108" t="s">
        <v>54</v>
      </c>
    </row>
    <row r="24" spans="1:2" ht="11.25" customHeight="1">
      <c r="A24" s="108" t="s">
        <v>55</v>
      </c>
      <c r="B24" s="108" t="s">
        <v>56</v>
      </c>
    </row>
    <row r="25" spans="1:2" ht="11.25" customHeight="1">
      <c r="A25" s="108" t="s">
        <v>57</v>
      </c>
      <c r="B25" s="108" t="s">
        <v>58</v>
      </c>
    </row>
    <row r="26" spans="1:2" ht="11.25" customHeight="1">
      <c r="A26" s="108" t="s">
        <v>59</v>
      </c>
      <c r="B26" s="108" t="s">
        <v>60</v>
      </c>
    </row>
    <row r="27" spans="1:2" ht="11.25" customHeight="1">
      <c r="A27" s="108" t="s">
        <v>61</v>
      </c>
      <c r="B27" s="108" t="s">
        <v>62</v>
      </c>
    </row>
    <row r="28" spans="1:2" ht="11.25" customHeight="1">
      <c r="A28" s="108" t="s">
        <v>63</v>
      </c>
      <c r="B28" s="108" t="s">
        <v>64</v>
      </c>
    </row>
    <row r="29" spans="1:2" ht="11.25" customHeight="1">
      <c r="A29" s="108" t="s">
        <v>65</v>
      </c>
      <c r="B29" s="108" t="s">
        <v>66</v>
      </c>
    </row>
    <row r="30" spans="1:2" ht="11.25" customHeight="1">
      <c r="A30" s="108" t="s">
        <v>71</v>
      </c>
      <c r="B30" s="108" t="s">
        <v>72</v>
      </c>
    </row>
    <row r="31" spans="1:2" ht="11.25" customHeight="1">
      <c r="A31" s="108" t="s">
        <v>73</v>
      </c>
      <c r="B31" s="108" t="s">
        <v>74</v>
      </c>
    </row>
    <row r="32" spans="1:2" ht="11.25" customHeight="1">
      <c r="A32" s="108" t="s">
        <v>871</v>
      </c>
      <c r="B32" s="108" t="s">
        <v>75</v>
      </c>
    </row>
    <row r="33" spans="1:2" ht="11.25" customHeight="1">
      <c r="A33" s="108" t="s">
        <v>76</v>
      </c>
      <c r="B33" s="108" t="s">
        <v>77</v>
      </c>
    </row>
    <row r="34" spans="1:2" ht="11.25" customHeight="1">
      <c r="A34" s="108" t="s">
        <v>78</v>
      </c>
      <c r="B34" s="108" t="s">
        <v>79</v>
      </c>
    </row>
    <row r="35" spans="1:2" ht="11.25" customHeight="1">
      <c r="A35" s="108" t="s">
        <v>80</v>
      </c>
      <c r="B35" s="108" t="s">
        <v>81</v>
      </c>
    </row>
    <row r="36" spans="1:2" ht="11.25" customHeight="1">
      <c r="A36" s="108" t="s">
        <v>82</v>
      </c>
      <c r="B36" s="108" t="s">
        <v>83</v>
      </c>
    </row>
    <row r="37" spans="1:2" ht="11.25" customHeight="1">
      <c r="A37" s="108" t="s">
        <v>84</v>
      </c>
      <c r="B37" s="108" t="s">
        <v>85</v>
      </c>
    </row>
    <row r="38" spans="1:2" ht="11.25" customHeight="1">
      <c r="A38" s="108" t="s">
        <v>86</v>
      </c>
      <c r="B38" s="108" t="s">
        <v>87</v>
      </c>
    </row>
    <row r="39" spans="1:2" ht="11.25" customHeight="1">
      <c r="A39" s="108" t="s">
        <v>88</v>
      </c>
      <c r="B39" s="108" t="s">
        <v>89</v>
      </c>
    </row>
    <row r="40" spans="1:2" ht="11.25" customHeight="1">
      <c r="A40" s="108" t="s">
        <v>870</v>
      </c>
      <c r="B40" s="108" t="s">
        <v>90</v>
      </c>
    </row>
    <row r="41" spans="1:2" ht="11.25" customHeight="1">
      <c r="A41" s="108" t="s">
        <v>91</v>
      </c>
      <c r="B41" s="108" t="s">
        <v>92</v>
      </c>
    </row>
    <row r="42" spans="1:2" ht="11.25" customHeight="1">
      <c r="A42" s="108" t="s">
        <v>93</v>
      </c>
      <c r="B42" s="108" t="s">
        <v>94</v>
      </c>
    </row>
    <row r="43" spans="1:2" ht="11.25" customHeight="1">
      <c r="A43" s="108" t="s">
        <v>95</v>
      </c>
      <c r="B43" s="108" t="s">
        <v>96</v>
      </c>
    </row>
    <row r="44" spans="1:2" ht="11.25" customHeight="1">
      <c r="A44" s="108" t="s">
        <v>97</v>
      </c>
      <c r="B44" s="108" t="s">
        <v>98</v>
      </c>
    </row>
    <row r="45" spans="1:2" ht="11.25" customHeight="1">
      <c r="A45" s="108" t="s">
        <v>99</v>
      </c>
      <c r="B45" s="108" t="s">
        <v>100</v>
      </c>
    </row>
    <row r="46" spans="1:2" ht="11.25" customHeight="1">
      <c r="A46" s="108" t="s">
        <v>1164</v>
      </c>
      <c r="B46" s="108" t="s">
        <v>1165</v>
      </c>
    </row>
    <row r="47" spans="1:2" ht="11.25" customHeight="1">
      <c r="A47" s="108" t="s">
        <v>101</v>
      </c>
      <c r="B47" s="108" t="s">
        <v>102</v>
      </c>
    </row>
    <row r="48" spans="1:2" ht="11.25" customHeight="1">
      <c r="A48" s="108" t="s">
        <v>103</v>
      </c>
      <c r="B48" s="108" t="s">
        <v>104</v>
      </c>
    </row>
    <row r="49" spans="1:2" ht="11.25" customHeight="1">
      <c r="A49" s="108" t="s">
        <v>105</v>
      </c>
      <c r="B49" s="108" t="s">
        <v>106</v>
      </c>
    </row>
    <row r="50" spans="1:2" ht="11.25" customHeight="1">
      <c r="A50" s="108" t="s">
        <v>107</v>
      </c>
      <c r="B50" s="108" t="s">
        <v>108</v>
      </c>
    </row>
    <row r="51" ht="11.25" customHeight="1">
      <c r="A51" s="108"/>
    </row>
    <row r="52" ht="12.75">
      <c r="A52" s="133"/>
    </row>
    <row r="53" ht="12.75">
      <c r="A53" s="132"/>
    </row>
    <row r="54" ht="11.25" customHeight="1">
      <c r="A54" s="131"/>
    </row>
    <row r="55" ht="11.25" customHeight="1">
      <c r="A55" s="134"/>
    </row>
    <row r="56" ht="11.25" customHeight="1">
      <c r="A56" s="134"/>
    </row>
    <row r="57" ht="12.75">
      <c r="A57" s="108"/>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PageLayoutView="0"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5.8515625" style="0" customWidth="1"/>
    <col min="9" max="10" width="6.7109375" style="0" customWidth="1"/>
    <col min="11" max="11" width="1.7109375" style="0" customWidth="1"/>
    <col min="12" max="12" width="45.7109375" style="0" customWidth="1"/>
    <col min="13" max="13" width="6.7109375" style="0" customWidth="1"/>
  </cols>
  <sheetData>
    <row r="1" spans="1:12" ht="16.5" customHeight="1">
      <c r="A1" s="88"/>
      <c r="B1" s="89"/>
      <c r="C1" s="89"/>
      <c r="D1" s="89"/>
      <c r="E1" s="89"/>
      <c r="F1" s="89"/>
      <c r="G1" s="89"/>
      <c r="H1" s="90"/>
      <c r="I1" s="432" t="s">
        <v>1179</v>
      </c>
      <c r="J1" s="432"/>
      <c r="K1" s="432"/>
      <c r="L1" s="432"/>
    </row>
    <row r="2" spans="1:12" ht="24.75" customHeight="1">
      <c r="A2" s="433" t="s">
        <v>945</v>
      </c>
      <c r="B2" s="433"/>
      <c r="C2" s="433"/>
      <c r="D2" s="433"/>
      <c r="E2" s="433"/>
      <c r="F2" s="433"/>
      <c r="G2" s="433"/>
      <c r="H2" s="433"/>
      <c r="I2" s="433"/>
      <c r="J2" s="433"/>
      <c r="K2" s="433"/>
      <c r="L2" s="433"/>
    </row>
    <row r="3" spans="1:12" ht="9.75" customHeight="1">
      <c r="A3" s="91"/>
      <c r="B3" s="144"/>
      <c r="C3" s="91"/>
      <c r="D3" s="91"/>
      <c r="E3" s="91"/>
      <c r="F3" s="91"/>
      <c r="G3" s="91"/>
      <c r="H3" s="91"/>
      <c r="I3" s="91"/>
      <c r="J3" s="91"/>
      <c r="K3" s="91"/>
      <c r="L3" s="91"/>
    </row>
    <row r="4" spans="1:12" ht="15.75">
      <c r="A4" s="92" t="s">
        <v>555</v>
      </c>
      <c r="B4" s="93">
        <v>1</v>
      </c>
      <c r="C4" s="93"/>
      <c r="D4" s="94" t="s">
        <v>357</v>
      </c>
      <c r="E4" s="92" t="s">
        <v>635</v>
      </c>
      <c r="F4" s="93">
        <v>314</v>
      </c>
      <c r="G4" s="93"/>
      <c r="H4" s="94" t="s">
        <v>425</v>
      </c>
      <c r="I4" s="95" t="s">
        <v>798</v>
      </c>
      <c r="J4" s="93">
        <v>625</v>
      </c>
      <c r="K4" s="93"/>
      <c r="L4" s="96" t="s">
        <v>947</v>
      </c>
    </row>
    <row r="5" spans="1:12" s="57" customFormat="1" ht="14.25" customHeight="1">
      <c r="A5" s="92" t="s">
        <v>556</v>
      </c>
      <c r="B5" s="93">
        <v>3</v>
      </c>
      <c r="C5" s="93"/>
      <c r="D5" s="94" t="s">
        <v>358</v>
      </c>
      <c r="E5" s="92" t="s">
        <v>636</v>
      </c>
      <c r="F5" s="93">
        <v>318</v>
      </c>
      <c r="G5" s="93"/>
      <c r="H5" s="94" t="s">
        <v>946</v>
      </c>
      <c r="I5" s="95"/>
      <c r="J5" s="93"/>
      <c r="K5" s="93"/>
      <c r="L5" s="96" t="s">
        <v>916</v>
      </c>
    </row>
    <row r="6" spans="1:12" s="57" customFormat="1" ht="14.25" customHeight="1">
      <c r="A6" s="92" t="s">
        <v>949</v>
      </c>
      <c r="B6" s="93">
        <v>4</v>
      </c>
      <c r="C6" s="93"/>
      <c r="D6" s="94" t="s">
        <v>950</v>
      </c>
      <c r="E6" s="92" t="s">
        <v>637</v>
      </c>
      <c r="F6" s="93">
        <v>322</v>
      </c>
      <c r="G6" s="93"/>
      <c r="H6" s="94" t="s">
        <v>948</v>
      </c>
      <c r="I6" s="95" t="s">
        <v>1032</v>
      </c>
      <c r="J6" s="93">
        <v>626</v>
      </c>
      <c r="K6" s="93"/>
      <c r="L6" s="96" t="s">
        <v>952</v>
      </c>
    </row>
    <row r="7" spans="1:12" s="57" customFormat="1" ht="14.25" customHeight="1">
      <c r="A7" s="92" t="s">
        <v>557</v>
      </c>
      <c r="B7" s="93">
        <v>5</v>
      </c>
      <c r="C7" s="93"/>
      <c r="D7" s="94" t="s">
        <v>359</v>
      </c>
      <c r="E7" s="92"/>
      <c r="F7" s="93"/>
      <c r="G7" s="93"/>
      <c r="H7" s="94" t="s">
        <v>951</v>
      </c>
      <c r="I7" s="95" t="s">
        <v>799</v>
      </c>
      <c r="J7" s="93">
        <v>628</v>
      </c>
      <c r="K7" s="93"/>
      <c r="L7" s="96" t="s">
        <v>140</v>
      </c>
    </row>
    <row r="8" spans="1:12" s="57" customFormat="1" ht="14.25" customHeight="1">
      <c r="A8" s="92" t="s">
        <v>558</v>
      </c>
      <c r="B8" s="93">
        <v>6</v>
      </c>
      <c r="C8" s="93"/>
      <c r="D8" s="94" t="s">
        <v>880</v>
      </c>
      <c r="E8" s="92" t="s">
        <v>638</v>
      </c>
      <c r="F8" s="93">
        <v>324</v>
      </c>
      <c r="G8" s="93"/>
      <c r="H8" s="94" t="s">
        <v>428</v>
      </c>
      <c r="I8" s="95" t="s">
        <v>800</v>
      </c>
      <c r="J8" s="93">
        <v>632</v>
      </c>
      <c r="K8" s="93"/>
      <c r="L8" s="96" t="s">
        <v>141</v>
      </c>
    </row>
    <row r="9" spans="1:12" s="57" customFormat="1" ht="14.25" customHeight="1">
      <c r="A9" s="92" t="s">
        <v>559</v>
      </c>
      <c r="B9" s="93">
        <v>7</v>
      </c>
      <c r="C9" s="93"/>
      <c r="D9" s="94" t="s">
        <v>360</v>
      </c>
      <c r="E9" s="92" t="s">
        <v>639</v>
      </c>
      <c r="F9" s="93">
        <v>328</v>
      </c>
      <c r="G9" s="93"/>
      <c r="H9" s="94" t="s">
        <v>429</v>
      </c>
      <c r="I9" s="95" t="s">
        <v>801</v>
      </c>
      <c r="J9" s="93">
        <v>636</v>
      </c>
      <c r="K9" s="93"/>
      <c r="L9" s="96" t="s">
        <v>142</v>
      </c>
    </row>
    <row r="10" spans="1:12" s="57" customFormat="1" ht="14.25" customHeight="1">
      <c r="A10" s="92" t="s">
        <v>560</v>
      </c>
      <c r="B10" s="93">
        <v>8</v>
      </c>
      <c r="C10" s="93"/>
      <c r="D10" s="94" t="s">
        <v>953</v>
      </c>
      <c r="E10" s="92" t="s">
        <v>640</v>
      </c>
      <c r="F10" s="93">
        <v>329</v>
      </c>
      <c r="G10" s="93"/>
      <c r="H10" s="94" t="s">
        <v>430</v>
      </c>
      <c r="I10" s="95" t="s">
        <v>802</v>
      </c>
      <c r="J10" s="93">
        <v>640</v>
      </c>
      <c r="K10" s="93"/>
      <c r="L10" s="96" t="s">
        <v>143</v>
      </c>
    </row>
    <row r="11" spans="1:12" s="57" customFormat="1" ht="14.25" customHeight="1">
      <c r="A11" s="92" t="s">
        <v>561</v>
      </c>
      <c r="B11" s="93">
        <v>9</v>
      </c>
      <c r="C11" s="93"/>
      <c r="D11" s="94" t="s">
        <v>361</v>
      </c>
      <c r="E11" s="92" t="s">
        <v>641</v>
      </c>
      <c r="F11" s="93">
        <v>330</v>
      </c>
      <c r="G11" s="93"/>
      <c r="H11" s="94" t="s">
        <v>431</v>
      </c>
      <c r="I11" s="95" t="s">
        <v>803</v>
      </c>
      <c r="J11" s="93">
        <v>644</v>
      </c>
      <c r="K11" s="93"/>
      <c r="L11" s="96" t="s">
        <v>144</v>
      </c>
    </row>
    <row r="12" spans="1:12" s="57" customFormat="1" ht="14.25" customHeight="1">
      <c r="A12" s="92" t="s">
        <v>562</v>
      </c>
      <c r="B12" s="93">
        <v>10</v>
      </c>
      <c r="C12" s="93"/>
      <c r="D12" s="94" t="s">
        <v>362</v>
      </c>
      <c r="E12" s="95" t="s">
        <v>642</v>
      </c>
      <c r="F12" s="93">
        <v>334</v>
      </c>
      <c r="G12" s="93"/>
      <c r="H12" s="94" t="s">
        <v>894</v>
      </c>
      <c r="I12" s="95" t="s">
        <v>804</v>
      </c>
      <c r="J12" s="93">
        <v>647</v>
      </c>
      <c r="K12" s="93"/>
      <c r="L12" s="96" t="s">
        <v>954</v>
      </c>
    </row>
    <row r="13" spans="1:12" s="57" customFormat="1" ht="14.25" customHeight="1">
      <c r="A13" s="92" t="s">
        <v>563</v>
      </c>
      <c r="B13" s="93">
        <v>11</v>
      </c>
      <c r="C13" s="93"/>
      <c r="D13" s="94" t="s">
        <v>363</v>
      </c>
      <c r="E13" s="95" t="s">
        <v>643</v>
      </c>
      <c r="F13" s="93">
        <v>336</v>
      </c>
      <c r="G13" s="93"/>
      <c r="H13" s="94" t="s">
        <v>432</v>
      </c>
      <c r="I13" s="95"/>
      <c r="J13" s="93"/>
      <c r="K13" s="93"/>
      <c r="L13" s="96" t="s">
        <v>917</v>
      </c>
    </row>
    <row r="14" spans="1:12" s="57" customFormat="1" ht="14.25" customHeight="1">
      <c r="A14" s="92" t="s">
        <v>564</v>
      </c>
      <c r="B14" s="93">
        <v>13</v>
      </c>
      <c r="C14" s="93"/>
      <c r="D14" s="94" t="s">
        <v>364</v>
      </c>
      <c r="E14" s="95" t="s">
        <v>644</v>
      </c>
      <c r="F14" s="93">
        <v>338</v>
      </c>
      <c r="G14" s="93"/>
      <c r="H14" s="94" t="s">
        <v>433</v>
      </c>
      <c r="I14" s="92" t="s">
        <v>805</v>
      </c>
      <c r="J14" s="93">
        <v>649</v>
      </c>
      <c r="K14" s="93"/>
      <c r="L14" s="96" t="s">
        <v>146</v>
      </c>
    </row>
    <row r="15" spans="1:12" s="57" customFormat="1" ht="14.25" customHeight="1">
      <c r="A15" s="92" t="s">
        <v>565</v>
      </c>
      <c r="B15" s="93">
        <v>14</v>
      </c>
      <c r="C15" s="93"/>
      <c r="D15" s="94" t="s">
        <v>365</v>
      </c>
      <c r="E15" s="95" t="s">
        <v>645</v>
      </c>
      <c r="F15" s="93">
        <v>342</v>
      </c>
      <c r="G15" s="93"/>
      <c r="H15" s="94" t="s">
        <v>434</v>
      </c>
      <c r="I15" s="92" t="s">
        <v>806</v>
      </c>
      <c r="J15" s="93">
        <v>653</v>
      </c>
      <c r="K15" s="93"/>
      <c r="L15" s="96" t="s">
        <v>147</v>
      </c>
    </row>
    <row r="16" spans="1:12" s="57" customFormat="1" ht="14.25" customHeight="1">
      <c r="A16" s="92" t="s">
        <v>566</v>
      </c>
      <c r="B16" s="93">
        <v>15</v>
      </c>
      <c r="C16" s="93"/>
      <c r="D16" s="94" t="s">
        <v>491</v>
      </c>
      <c r="E16" s="95" t="s">
        <v>646</v>
      </c>
      <c r="F16" s="93">
        <v>346</v>
      </c>
      <c r="G16" s="93"/>
      <c r="H16" s="94" t="s">
        <v>435</v>
      </c>
      <c r="I16" s="95" t="s">
        <v>807</v>
      </c>
      <c r="J16" s="93">
        <v>660</v>
      </c>
      <c r="K16" s="93"/>
      <c r="L16" s="96" t="s">
        <v>148</v>
      </c>
    </row>
    <row r="17" spans="1:12" s="57" customFormat="1" ht="14.25" customHeight="1">
      <c r="A17" s="92" t="s">
        <v>567</v>
      </c>
      <c r="B17" s="93">
        <v>17</v>
      </c>
      <c r="C17" s="93"/>
      <c r="D17" s="94" t="s">
        <v>368</v>
      </c>
      <c r="E17" s="95" t="s">
        <v>647</v>
      </c>
      <c r="F17" s="93">
        <v>350</v>
      </c>
      <c r="G17" s="93"/>
      <c r="H17" s="94" t="s">
        <v>436</v>
      </c>
      <c r="I17" s="95" t="s">
        <v>808</v>
      </c>
      <c r="J17" s="93">
        <v>662</v>
      </c>
      <c r="K17" s="93"/>
      <c r="L17" s="96" t="s">
        <v>149</v>
      </c>
    </row>
    <row r="18" spans="1:12" s="57" customFormat="1" ht="14.25" customHeight="1">
      <c r="A18" s="92" t="s">
        <v>568</v>
      </c>
      <c r="B18" s="93">
        <v>18</v>
      </c>
      <c r="C18" s="93"/>
      <c r="D18" s="94" t="s">
        <v>369</v>
      </c>
      <c r="E18" s="95" t="s">
        <v>648</v>
      </c>
      <c r="F18" s="93">
        <v>352</v>
      </c>
      <c r="G18" s="93"/>
      <c r="H18" s="94" t="s">
        <v>437</v>
      </c>
      <c r="I18" s="95" t="s">
        <v>809</v>
      </c>
      <c r="J18" s="93">
        <v>664</v>
      </c>
      <c r="K18" s="93"/>
      <c r="L18" s="96" t="s">
        <v>150</v>
      </c>
    </row>
    <row r="19" spans="1:12" s="57" customFormat="1" ht="14.25" customHeight="1">
      <c r="A19" s="92" t="s">
        <v>569</v>
      </c>
      <c r="B19" s="93">
        <v>20</v>
      </c>
      <c r="C19" s="93"/>
      <c r="D19" s="94" t="s">
        <v>370</v>
      </c>
      <c r="E19" s="95" t="s">
        <v>649</v>
      </c>
      <c r="F19" s="93">
        <v>355</v>
      </c>
      <c r="G19" s="93"/>
      <c r="H19" s="94" t="s">
        <v>955</v>
      </c>
      <c r="I19" s="95" t="s">
        <v>810</v>
      </c>
      <c r="J19" s="93">
        <v>666</v>
      </c>
      <c r="K19" s="93"/>
      <c r="L19" s="96" t="s">
        <v>151</v>
      </c>
    </row>
    <row r="20" spans="1:12" s="57" customFormat="1" ht="14.25" customHeight="1">
      <c r="A20" s="92" t="s">
        <v>570</v>
      </c>
      <c r="B20" s="93">
        <v>23</v>
      </c>
      <c r="C20" s="93"/>
      <c r="D20" s="94" t="s">
        <v>371</v>
      </c>
      <c r="E20" s="95" t="s">
        <v>650</v>
      </c>
      <c r="F20" s="93">
        <v>357</v>
      </c>
      <c r="G20" s="93"/>
      <c r="H20" s="94" t="s">
        <v>956</v>
      </c>
      <c r="I20" s="95" t="s">
        <v>811</v>
      </c>
      <c r="J20" s="93">
        <v>667</v>
      </c>
      <c r="K20" s="93"/>
      <c r="L20" s="96" t="s">
        <v>152</v>
      </c>
    </row>
    <row r="21" spans="1:12" s="57" customFormat="1" ht="14.25" customHeight="1">
      <c r="A21" s="92" t="s">
        <v>571</v>
      </c>
      <c r="B21" s="93">
        <v>24</v>
      </c>
      <c r="C21" s="93"/>
      <c r="D21" s="94" t="s">
        <v>372</v>
      </c>
      <c r="E21" s="95"/>
      <c r="F21" s="93"/>
      <c r="G21" s="93"/>
      <c r="H21" s="94" t="s">
        <v>1000</v>
      </c>
      <c r="I21" s="95" t="s">
        <v>812</v>
      </c>
      <c r="J21" s="93">
        <v>669</v>
      </c>
      <c r="K21" s="93"/>
      <c r="L21" s="96" t="s">
        <v>153</v>
      </c>
    </row>
    <row r="22" spans="1:12" s="57" customFormat="1" ht="14.25" customHeight="1">
      <c r="A22" s="92" t="s">
        <v>572</v>
      </c>
      <c r="B22" s="93">
        <v>28</v>
      </c>
      <c r="C22" s="93"/>
      <c r="D22" s="94" t="s">
        <v>373</v>
      </c>
      <c r="E22" s="95" t="s">
        <v>651</v>
      </c>
      <c r="F22" s="93">
        <v>366</v>
      </c>
      <c r="G22" s="93"/>
      <c r="H22" s="94" t="s">
        <v>440</v>
      </c>
      <c r="I22" s="95" t="s">
        <v>813</v>
      </c>
      <c r="J22" s="93">
        <v>672</v>
      </c>
      <c r="K22" s="93"/>
      <c r="L22" s="96" t="s">
        <v>154</v>
      </c>
    </row>
    <row r="23" spans="1:12" s="57" customFormat="1" ht="14.25" customHeight="1">
      <c r="A23" s="92" t="s">
        <v>573</v>
      </c>
      <c r="B23" s="93">
        <v>37</v>
      </c>
      <c r="C23" s="93"/>
      <c r="D23" s="94" t="s">
        <v>374</v>
      </c>
      <c r="E23" s="95" t="s">
        <v>652</v>
      </c>
      <c r="F23" s="93">
        <v>370</v>
      </c>
      <c r="G23" s="93"/>
      <c r="H23" s="94" t="s">
        <v>441</v>
      </c>
      <c r="I23" s="95" t="s">
        <v>814</v>
      </c>
      <c r="J23" s="93">
        <v>675</v>
      </c>
      <c r="K23" s="93"/>
      <c r="L23" s="96" t="s">
        <v>155</v>
      </c>
    </row>
    <row r="24" spans="1:12" s="57" customFormat="1" ht="14.25" customHeight="1">
      <c r="A24" s="92" t="s">
        <v>574</v>
      </c>
      <c r="B24" s="93">
        <v>39</v>
      </c>
      <c r="C24" s="93"/>
      <c r="D24" s="94" t="s">
        <v>375</v>
      </c>
      <c r="E24" s="95" t="s">
        <v>653</v>
      </c>
      <c r="F24" s="93">
        <v>373</v>
      </c>
      <c r="G24" s="93"/>
      <c r="H24" s="94" t="s">
        <v>442</v>
      </c>
      <c r="I24" s="95" t="s">
        <v>815</v>
      </c>
      <c r="J24" s="93">
        <v>676</v>
      </c>
      <c r="K24" s="93"/>
      <c r="L24" s="96" t="s">
        <v>156</v>
      </c>
    </row>
    <row r="25" spans="1:12" s="57" customFormat="1" ht="14.25" customHeight="1">
      <c r="A25" s="92" t="s">
        <v>575</v>
      </c>
      <c r="B25" s="93">
        <v>41</v>
      </c>
      <c r="C25" s="93"/>
      <c r="D25" s="94" t="s">
        <v>957</v>
      </c>
      <c r="E25" s="95" t="s">
        <v>654</v>
      </c>
      <c r="F25" s="93">
        <v>375</v>
      </c>
      <c r="G25" s="93"/>
      <c r="H25" s="94" t="s">
        <v>443</v>
      </c>
      <c r="I25" s="95" t="s">
        <v>816</v>
      </c>
      <c r="J25" s="93">
        <v>680</v>
      </c>
      <c r="K25" s="93"/>
      <c r="L25" s="96" t="s">
        <v>157</v>
      </c>
    </row>
    <row r="26" spans="1:12" s="57" customFormat="1" ht="14.25" customHeight="1">
      <c r="A26" s="92" t="s">
        <v>576</v>
      </c>
      <c r="B26" s="93">
        <v>43</v>
      </c>
      <c r="C26" s="93"/>
      <c r="D26" s="94" t="s">
        <v>376</v>
      </c>
      <c r="E26" s="95" t="s">
        <v>655</v>
      </c>
      <c r="F26" s="93">
        <v>377</v>
      </c>
      <c r="G26" s="93"/>
      <c r="H26" s="94" t="s">
        <v>444</v>
      </c>
      <c r="I26" s="95" t="s">
        <v>817</v>
      </c>
      <c r="J26" s="93">
        <v>684</v>
      </c>
      <c r="K26" s="93"/>
      <c r="L26" s="96" t="s">
        <v>958</v>
      </c>
    </row>
    <row r="27" spans="1:12" s="57" customFormat="1" ht="14.25" customHeight="1">
      <c r="A27" s="92" t="s">
        <v>577</v>
      </c>
      <c r="B27" s="93">
        <v>44</v>
      </c>
      <c r="C27" s="93"/>
      <c r="D27" s="94" t="s">
        <v>377</v>
      </c>
      <c r="E27" s="95" t="s">
        <v>656</v>
      </c>
      <c r="F27" s="93">
        <v>378</v>
      </c>
      <c r="G27" s="93"/>
      <c r="H27" s="94" t="s">
        <v>445</v>
      </c>
      <c r="L27" s="97" t="s">
        <v>918</v>
      </c>
    </row>
    <row r="28" spans="1:12" s="57" customFormat="1" ht="14.25" customHeight="1">
      <c r="A28" s="92" t="s">
        <v>578</v>
      </c>
      <c r="B28" s="93">
        <v>45</v>
      </c>
      <c r="C28" s="93"/>
      <c r="D28" s="94" t="s">
        <v>934</v>
      </c>
      <c r="E28" s="95" t="s">
        <v>657</v>
      </c>
      <c r="F28" s="93">
        <v>382</v>
      </c>
      <c r="G28" s="93"/>
      <c r="H28" s="94" t="s">
        <v>446</v>
      </c>
      <c r="I28" s="57" t="s">
        <v>818</v>
      </c>
      <c r="J28" s="98">
        <v>690</v>
      </c>
      <c r="L28" s="97" t="s">
        <v>159</v>
      </c>
    </row>
    <row r="29" spans="1:12" s="57" customFormat="1" ht="14.25" customHeight="1">
      <c r="A29" s="92" t="s">
        <v>579</v>
      </c>
      <c r="B29" s="93">
        <v>46</v>
      </c>
      <c r="C29" s="93"/>
      <c r="D29" s="94" t="s">
        <v>378</v>
      </c>
      <c r="E29" s="95" t="s">
        <v>658</v>
      </c>
      <c r="F29" s="93">
        <v>386</v>
      </c>
      <c r="G29" s="93"/>
      <c r="H29" s="94" t="s">
        <v>447</v>
      </c>
      <c r="I29" s="57" t="s">
        <v>819</v>
      </c>
      <c r="J29" s="98">
        <v>696</v>
      </c>
      <c r="L29" s="97" t="s">
        <v>160</v>
      </c>
    </row>
    <row r="30" spans="1:12" s="57" customFormat="1" ht="14.25" customHeight="1">
      <c r="A30" s="92" t="s">
        <v>580</v>
      </c>
      <c r="B30" s="93">
        <v>47</v>
      </c>
      <c r="C30" s="93"/>
      <c r="D30" s="94" t="s">
        <v>379</v>
      </c>
      <c r="E30" s="95" t="s">
        <v>659</v>
      </c>
      <c r="F30" s="93">
        <v>388</v>
      </c>
      <c r="G30" s="93"/>
      <c r="H30" s="94" t="s">
        <v>959</v>
      </c>
      <c r="I30" s="57" t="s">
        <v>820</v>
      </c>
      <c r="J30" s="98">
        <v>700</v>
      </c>
      <c r="L30" s="97" t="s">
        <v>161</v>
      </c>
    </row>
    <row r="31" spans="1:12" s="57" customFormat="1" ht="14.25" customHeight="1">
      <c r="A31" s="95" t="s">
        <v>581</v>
      </c>
      <c r="B31" s="93">
        <v>52</v>
      </c>
      <c r="C31" s="93"/>
      <c r="D31" s="94" t="s">
        <v>960</v>
      </c>
      <c r="E31" s="95" t="s">
        <v>660</v>
      </c>
      <c r="F31" s="93">
        <v>389</v>
      </c>
      <c r="G31" s="93"/>
      <c r="H31" s="94" t="s">
        <v>448</v>
      </c>
      <c r="I31" s="57" t="s">
        <v>821</v>
      </c>
      <c r="J31" s="98">
        <v>701</v>
      </c>
      <c r="L31" s="97" t="s">
        <v>162</v>
      </c>
    </row>
    <row r="32" spans="1:12" s="57" customFormat="1" ht="14.25" customHeight="1">
      <c r="A32" s="92" t="s">
        <v>582</v>
      </c>
      <c r="B32" s="93">
        <v>53</v>
      </c>
      <c r="C32" s="93"/>
      <c r="D32" s="94" t="s">
        <v>380</v>
      </c>
      <c r="E32" s="95" t="s">
        <v>661</v>
      </c>
      <c r="F32" s="93">
        <v>391</v>
      </c>
      <c r="G32" s="93"/>
      <c r="H32" s="94" t="s">
        <v>449</v>
      </c>
      <c r="I32" s="57" t="s">
        <v>822</v>
      </c>
      <c r="J32" s="98">
        <v>703</v>
      </c>
      <c r="L32" s="97" t="s">
        <v>163</v>
      </c>
    </row>
    <row r="33" spans="1:12" s="57" customFormat="1" ht="14.25" customHeight="1">
      <c r="A33" s="92" t="s">
        <v>583</v>
      </c>
      <c r="B33" s="93">
        <v>54</v>
      </c>
      <c r="C33" s="93"/>
      <c r="D33" s="94" t="s">
        <v>381</v>
      </c>
      <c r="E33" s="95" t="s">
        <v>662</v>
      </c>
      <c r="F33" s="93">
        <v>393</v>
      </c>
      <c r="G33" s="93"/>
      <c r="H33" s="94" t="s">
        <v>450</v>
      </c>
      <c r="I33" s="57" t="s">
        <v>823</v>
      </c>
      <c r="J33" s="98">
        <v>706</v>
      </c>
      <c r="L33" s="97" t="s">
        <v>164</v>
      </c>
    </row>
    <row r="34" spans="1:12" s="57" customFormat="1" ht="14.25" customHeight="1">
      <c r="A34" s="92" t="s">
        <v>584</v>
      </c>
      <c r="B34" s="93">
        <v>55</v>
      </c>
      <c r="C34" s="93"/>
      <c r="D34" s="94" t="s">
        <v>382</v>
      </c>
      <c r="E34" s="95" t="s">
        <v>663</v>
      </c>
      <c r="F34" s="93">
        <v>395</v>
      </c>
      <c r="G34" s="93"/>
      <c r="H34" s="94" t="s">
        <v>451</v>
      </c>
      <c r="I34" s="57" t="s">
        <v>824</v>
      </c>
      <c r="J34" s="98">
        <v>708</v>
      </c>
      <c r="L34" s="97" t="s">
        <v>165</v>
      </c>
    </row>
    <row r="35" spans="1:12" s="57" customFormat="1" ht="14.25" customHeight="1">
      <c r="A35" s="92" t="s">
        <v>585</v>
      </c>
      <c r="B35" s="93">
        <v>60</v>
      </c>
      <c r="C35" s="93"/>
      <c r="D35" s="94" t="s">
        <v>383</v>
      </c>
      <c r="E35" s="95" t="s">
        <v>664</v>
      </c>
      <c r="F35" s="93">
        <v>400</v>
      </c>
      <c r="G35" s="93"/>
      <c r="H35" s="94" t="s">
        <v>452</v>
      </c>
      <c r="I35" s="57" t="s">
        <v>825</v>
      </c>
      <c r="J35" s="98">
        <v>716</v>
      </c>
      <c r="L35" s="97" t="s">
        <v>166</v>
      </c>
    </row>
    <row r="36" spans="1:12" s="57" customFormat="1" ht="14.25" customHeight="1">
      <c r="A36" s="92" t="s">
        <v>586</v>
      </c>
      <c r="B36" s="93">
        <v>61</v>
      </c>
      <c r="C36" s="93"/>
      <c r="D36" s="94" t="s">
        <v>384</v>
      </c>
      <c r="E36" s="95" t="s">
        <v>665</v>
      </c>
      <c r="F36" s="93">
        <v>404</v>
      </c>
      <c r="G36" s="93"/>
      <c r="H36" s="94" t="s">
        <v>453</v>
      </c>
      <c r="I36" s="57" t="s">
        <v>826</v>
      </c>
      <c r="J36" s="98">
        <v>720</v>
      </c>
      <c r="L36" s="97" t="s">
        <v>167</v>
      </c>
    </row>
    <row r="37" spans="1:12" s="57" customFormat="1" ht="14.25" customHeight="1">
      <c r="A37" s="92" t="s">
        <v>587</v>
      </c>
      <c r="B37" s="93">
        <v>63</v>
      </c>
      <c r="C37" s="93"/>
      <c r="D37" s="94" t="s">
        <v>385</v>
      </c>
      <c r="E37" s="95" t="s">
        <v>666</v>
      </c>
      <c r="F37" s="93">
        <v>406</v>
      </c>
      <c r="G37" s="93"/>
      <c r="H37" s="94" t="s">
        <v>961</v>
      </c>
      <c r="I37" s="95" t="s">
        <v>827</v>
      </c>
      <c r="J37" s="93">
        <v>724</v>
      </c>
      <c r="K37" s="93"/>
      <c r="L37" s="96" t="s">
        <v>962</v>
      </c>
    </row>
    <row r="38" spans="1:12" s="57" customFormat="1" ht="14.25" customHeight="1">
      <c r="A38" s="92" t="s">
        <v>588</v>
      </c>
      <c r="B38" s="93">
        <v>64</v>
      </c>
      <c r="C38" s="93"/>
      <c r="D38" s="94" t="s">
        <v>386</v>
      </c>
      <c r="E38" s="95" t="s">
        <v>667</v>
      </c>
      <c r="F38" s="93">
        <v>408</v>
      </c>
      <c r="G38" s="93"/>
      <c r="H38" s="94" t="s">
        <v>454</v>
      </c>
      <c r="L38" s="97" t="s">
        <v>919</v>
      </c>
    </row>
    <row r="39" spans="1:12" s="57" customFormat="1" ht="14.25" customHeight="1">
      <c r="A39" s="92" t="s">
        <v>589</v>
      </c>
      <c r="B39" s="93">
        <v>66</v>
      </c>
      <c r="C39" s="93"/>
      <c r="D39" s="94" t="s">
        <v>963</v>
      </c>
      <c r="E39" s="95" t="s">
        <v>668</v>
      </c>
      <c r="F39" s="93">
        <v>412</v>
      </c>
      <c r="G39" s="93"/>
      <c r="H39" s="94" t="s">
        <v>455</v>
      </c>
      <c r="I39" s="95" t="s">
        <v>828</v>
      </c>
      <c r="J39" s="93">
        <v>728</v>
      </c>
      <c r="K39" s="93"/>
      <c r="L39" s="96" t="s">
        <v>169</v>
      </c>
    </row>
    <row r="40" spans="1:12" s="57" customFormat="1" ht="14.25" customHeight="1">
      <c r="A40" s="92" t="s">
        <v>590</v>
      </c>
      <c r="B40" s="93">
        <v>68</v>
      </c>
      <c r="C40" s="93"/>
      <c r="D40" s="94" t="s">
        <v>387</v>
      </c>
      <c r="E40" s="92" t="s">
        <v>669</v>
      </c>
      <c r="F40" s="98">
        <v>413</v>
      </c>
      <c r="H40" s="94" t="s">
        <v>456</v>
      </c>
      <c r="I40" s="95" t="s">
        <v>829</v>
      </c>
      <c r="J40" s="93">
        <v>732</v>
      </c>
      <c r="K40" s="93"/>
      <c r="L40" s="96" t="s">
        <v>170</v>
      </c>
    </row>
    <row r="41" spans="1:12" s="57" customFormat="1" ht="14.25" customHeight="1">
      <c r="A41" s="92" t="s">
        <v>591</v>
      </c>
      <c r="B41" s="93">
        <v>70</v>
      </c>
      <c r="C41" s="93"/>
      <c r="D41" s="94" t="s">
        <v>388</v>
      </c>
      <c r="E41" s="95" t="s">
        <v>670</v>
      </c>
      <c r="F41" s="93">
        <v>416</v>
      </c>
      <c r="G41" s="93"/>
      <c r="H41" s="94" t="s">
        <v>457</v>
      </c>
      <c r="I41" s="95" t="s">
        <v>830</v>
      </c>
      <c r="J41" s="93">
        <v>736</v>
      </c>
      <c r="K41" s="93"/>
      <c r="L41" s="96" t="s">
        <v>171</v>
      </c>
    </row>
    <row r="42" spans="1:12" s="57" customFormat="1" ht="14.25" customHeight="1">
      <c r="A42" s="92" t="s">
        <v>592</v>
      </c>
      <c r="B42" s="93">
        <v>72</v>
      </c>
      <c r="C42" s="93"/>
      <c r="D42" s="94" t="s">
        <v>389</v>
      </c>
      <c r="E42" s="95" t="s">
        <v>671</v>
      </c>
      <c r="F42" s="93">
        <v>421</v>
      </c>
      <c r="G42" s="93"/>
      <c r="H42" s="94" t="s">
        <v>458</v>
      </c>
      <c r="I42" s="95" t="s">
        <v>831</v>
      </c>
      <c r="J42" s="93">
        <v>740</v>
      </c>
      <c r="K42" s="93"/>
      <c r="L42" s="96" t="s">
        <v>172</v>
      </c>
    </row>
    <row r="43" spans="1:12" s="57" customFormat="1" ht="14.25" customHeight="1">
      <c r="A43" s="92" t="s">
        <v>593</v>
      </c>
      <c r="B43" s="93">
        <v>73</v>
      </c>
      <c r="C43" s="93"/>
      <c r="D43" s="94" t="s">
        <v>390</v>
      </c>
      <c r="E43" s="95" t="s">
        <v>672</v>
      </c>
      <c r="F43" s="93">
        <v>424</v>
      </c>
      <c r="G43" s="93"/>
      <c r="H43" s="94" t="s">
        <v>459</v>
      </c>
      <c r="I43" s="95" t="s">
        <v>832</v>
      </c>
      <c r="J43" s="93">
        <v>743</v>
      </c>
      <c r="K43" s="93"/>
      <c r="L43" s="96" t="s">
        <v>173</v>
      </c>
    </row>
    <row r="44" spans="1:12" s="57" customFormat="1" ht="14.25" customHeight="1">
      <c r="A44" s="92" t="s">
        <v>594</v>
      </c>
      <c r="B44" s="93">
        <v>74</v>
      </c>
      <c r="C44" s="93"/>
      <c r="D44" s="94" t="s">
        <v>391</v>
      </c>
      <c r="E44" s="95" t="s">
        <v>673</v>
      </c>
      <c r="F44" s="93">
        <v>428</v>
      </c>
      <c r="G44" s="93"/>
      <c r="H44" s="94" t="s">
        <v>460</v>
      </c>
      <c r="I44" s="57" t="s">
        <v>833</v>
      </c>
      <c r="J44" s="98">
        <v>800</v>
      </c>
      <c r="L44" s="97" t="s">
        <v>174</v>
      </c>
    </row>
    <row r="45" spans="1:12" s="57" customFormat="1" ht="14.25" customHeight="1">
      <c r="A45" s="92" t="s">
        <v>595</v>
      </c>
      <c r="B45" s="93">
        <v>75</v>
      </c>
      <c r="C45" s="93"/>
      <c r="D45" s="94" t="s">
        <v>879</v>
      </c>
      <c r="E45" s="95" t="s">
        <v>674</v>
      </c>
      <c r="F45" s="93">
        <v>432</v>
      </c>
      <c r="G45" s="93"/>
      <c r="H45" s="94" t="s">
        <v>461</v>
      </c>
      <c r="I45" s="57" t="s">
        <v>834</v>
      </c>
      <c r="J45" s="98">
        <v>801</v>
      </c>
      <c r="L45" s="97" t="s">
        <v>175</v>
      </c>
    </row>
    <row r="46" spans="1:12" s="57" customFormat="1" ht="14.25" customHeight="1">
      <c r="A46" s="95" t="s">
        <v>596</v>
      </c>
      <c r="B46" s="93">
        <v>76</v>
      </c>
      <c r="C46" s="93"/>
      <c r="D46" s="94" t="s">
        <v>392</v>
      </c>
      <c r="E46" s="95" t="s">
        <v>675</v>
      </c>
      <c r="F46" s="93">
        <v>436</v>
      </c>
      <c r="G46" s="93"/>
      <c r="H46" s="94" t="s">
        <v>462</v>
      </c>
      <c r="I46" s="57" t="s">
        <v>835</v>
      </c>
      <c r="J46" s="98">
        <v>803</v>
      </c>
      <c r="L46" s="97" t="s">
        <v>176</v>
      </c>
    </row>
    <row r="47" spans="1:12" s="57" customFormat="1" ht="14.25" customHeight="1">
      <c r="A47" s="95" t="s">
        <v>597</v>
      </c>
      <c r="B47" s="93">
        <v>77</v>
      </c>
      <c r="C47" s="93"/>
      <c r="D47" s="94" t="s">
        <v>393</v>
      </c>
      <c r="E47" s="95" t="s">
        <v>676</v>
      </c>
      <c r="F47" s="93">
        <v>442</v>
      </c>
      <c r="G47" s="93"/>
      <c r="H47" s="94" t="s">
        <v>463</v>
      </c>
      <c r="I47" s="57" t="s">
        <v>836</v>
      </c>
      <c r="J47" s="98">
        <v>804</v>
      </c>
      <c r="L47" s="97" t="s">
        <v>177</v>
      </c>
    </row>
    <row r="48" spans="1:12" s="57" customFormat="1" ht="14.25" customHeight="1">
      <c r="A48" s="95" t="s">
        <v>598</v>
      </c>
      <c r="B48" s="93">
        <v>78</v>
      </c>
      <c r="C48" s="93"/>
      <c r="D48" s="94" t="s">
        <v>394</v>
      </c>
      <c r="E48" s="95" t="s">
        <v>677</v>
      </c>
      <c r="F48" s="93">
        <v>446</v>
      </c>
      <c r="G48" s="93"/>
      <c r="H48" s="94" t="s">
        <v>464</v>
      </c>
      <c r="I48" s="57" t="s">
        <v>837</v>
      </c>
      <c r="J48" s="98">
        <v>806</v>
      </c>
      <c r="L48" s="97" t="s">
        <v>178</v>
      </c>
    </row>
    <row r="49" spans="1:12" s="57" customFormat="1" ht="14.25" customHeight="1">
      <c r="A49" s="95" t="s">
        <v>599</v>
      </c>
      <c r="B49" s="93">
        <v>79</v>
      </c>
      <c r="C49" s="93"/>
      <c r="D49" s="94" t="s">
        <v>395</v>
      </c>
      <c r="E49" s="95" t="s">
        <v>678</v>
      </c>
      <c r="F49" s="93">
        <v>448</v>
      </c>
      <c r="G49" s="93"/>
      <c r="H49" s="94" t="s">
        <v>465</v>
      </c>
      <c r="I49" s="57" t="s">
        <v>838</v>
      </c>
      <c r="J49" s="98">
        <v>807</v>
      </c>
      <c r="L49" s="97" t="s">
        <v>179</v>
      </c>
    </row>
    <row r="50" spans="1:12" s="57" customFormat="1" ht="14.25" customHeight="1">
      <c r="A50" s="95" t="s">
        <v>600</v>
      </c>
      <c r="B50" s="93">
        <v>80</v>
      </c>
      <c r="C50" s="93"/>
      <c r="D50" s="94" t="s">
        <v>396</v>
      </c>
      <c r="E50" s="95" t="s">
        <v>679</v>
      </c>
      <c r="F50" s="93">
        <v>449</v>
      </c>
      <c r="G50" s="93"/>
      <c r="H50" s="94" t="s">
        <v>466</v>
      </c>
      <c r="I50" s="57" t="s">
        <v>839</v>
      </c>
      <c r="J50" s="98">
        <v>809</v>
      </c>
      <c r="L50" s="97" t="s">
        <v>180</v>
      </c>
    </row>
    <row r="51" spans="1:12" s="57" customFormat="1" ht="14.25" customHeight="1">
      <c r="A51" s="95" t="s">
        <v>601</v>
      </c>
      <c r="B51" s="93">
        <v>81</v>
      </c>
      <c r="C51" s="93"/>
      <c r="D51" s="94" t="s">
        <v>397</v>
      </c>
      <c r="E51" s="95" t="s">
        <v>680</v>
      </c>
      <c r="F51" s="93">
        <v>452</v>
      </c>
      <c r="G51" s="93"/>
      <c r="H51" s="94" t="s">
        <v>467</v>
      </c>
      <c r="I51" s="57" t="s">
        <v>840</v>
      </c>
      <c r="J51" s="98">
        <v>811</v>
      </c>
      <c r="L51" s="97" t="s">
        <v>181</v>
      </c>
    </row>
    <row r="52" spans="1:12" s="57" customFormat="1" ht="14.25" customHeight="1">
      <c r="A52" s="95" t="s">
        <v>602</v>
      </c>
      <c r="B52" s="93">
        <v>82</v>
      </c>
      <c r="C52" s="93"/>
      <c r="D52" s="94" t="s">
        <v>398</v>
      </c>
      <c r="E52" s="95" t="s">
        <v>681</v>
      </c>
      <c r="F52" s="93">
        <v>453</v>
      </c>
      <c r="G52" s="93"/>
      <c r="H52" s="94" t="s">
        <v>468</v>
      </c>
      <c r="I52" s="57" t="s">
        <v>841</v>
      </c>
      <c r="J52" s="98">
        <v>812</v>
      </c>
      <c r="L52" s="97" t="s">
        <v>182</v>
      </c>
    </row>
    <row r="53" spans="1:12" s="57" customFormat="1" ht="14.25" customHeight="1">
      <c r="A53" s="92" t="s">
        <v>603</v>
      </c>
      <c r="B53" s="93">
        <v>83</v>
      </c>
      <c r="C53" s="93"/>
      <c r="D53" s="94" t="s">
        <v>1033</v>
      </c>
      <c r="E53" s="95" t="s">
        <v>682</v>
      </c>
      <c r="F53" s="93">
        <v>454</v>
      </c>
      <c r="G53" s="93"/>
      <c r="H53" s="94" t="s">
        <v>469</v>
      </c>
      <c r="I53" s="57" t="s">
        <v>842</v>
      </c>
      <c r="J53" s="98">
        <v>813</v>
      </c>
      <c r="L53" s="97" t="s">
        <v>964</v>
      </c>
    </row>
    <row r="54" spans="1:12" s="57" customFormat="1" ht="14.25" customHeight="1">
      <c r="A54" s="92" t="s">
        <v>604</v>
      </c>
      <c r="B54" s="93">
        <v>91</v>
      </c>
      <c r="C54" s="93"/>
      <c r="D54" s="94" t="s">
        <v>399</v>
      </c>
      <c r="E54" s="95" t="s">
        <v>683</v>
      </c>
      <c r="F54" s="93">
        <v>456</v>
      </c>
      <c r="G54" s="93"/>
      <c r="H54" s="94" t="s">
        <v>470</v>
      </c>
      <c r="I54" s="57" t="s">
        <v>843</v>
      </c>
      <c r="J54" s="98">
        <v>815</v>
      </c>
      <c r="L54" s="97" t="s">
        <v>184</v>
      </c>
    </row>
    <row r="55" spans="1:12" s="57" customFormat="1" ht="14.25" customHeight="1">
      <c r="A55" s="92" t="s">
        <v>605</v>
      </c>
      <c r="B55" s="93">
        <v>92</v>
      </c>
      <c r="C55" s="93"/>
      <c r="D55" s="94" t="s">
        <v>400</v>
      </c>
      <c r="E55" s="95" t="s">
        <v>684</v>
      </c>
      <c r="F55" s="93">
        <v>457</v>
      </c>
      <c r="G55" s="93"/>
      <c r="H55" s="94" t="s">
        <v>965</v>
      </c>
      <c r="I55" s="57" t="s">
        <v>844</v>
      </c>
      <c r="J55" s="98">
        <v>816</v>
      </c>
      <c r="L55" s="97" t="s">
        <v>185</v>
      </c>
    </row>
    <row r="56" spans="1:12" s="57" customFormat="1" ht="14.25" customHeight="1">
      <c r="A56" s="92" t="s">
        <v>606</v>
      </c>
      <c r="B56" s="93">
        <v>93</v>
      </c>
      <c r="C56" s="93"/>
      <c r="D56" s="94" t="s">
        <v>401</v>
      </c>
      <c r="E56" s="95"/>
      <c r="F56" s="93"/>
      <c r="G56" s="93"/>
      <c r="H56" s="94" t="s">
        <v>920</v>
      </c>
      <c r="I56" s="57" t="s">
        <v>845</v>
      </c>
      <c r="J56" s="98">
        <v>817</v>
      </c>
      <c r="L56" s="97" t="s">
        <v>186</v>
      </c>
    </row>
    <row r="57" spans="1:12" s="57" customFormat="1" ht="14.25" customHeight="1">
      <c r="A57" s="92" t="s">
        <v>1005</v>
      </c>
      <c r="B57" s="93">
        <v>95</v>
      </c>
      <c r="C57" s="93"/>
      <c r="D57" s="94" t="s">
        <v>890</v>
      </c>
      <c r="E57" s="95" t="s">
        <v>685</v>
      </c>
      <c r="F57" s="93">
        <v>459</v>
      </c>
      <c r="G57" s="93"/>
      <c r="H57" s="94" t="s">
        <v>472</v>
      </c>
      <c r="I57" s="57" t="s">
        <v>846</v>
      </c>
      <c r="J57" s="98">
        <v>819</v>
      </c>
      <c r="L57" s="97" t="s">
        <v>187</v>
      </c>
    </row>
    <row r="58" spans="1:12" s="57" customFormat="1" ht="14.25" customHeight="1">
      <c r="A58" s="92" t="s">
        <v>607</v>
      </c>
      <c r="B58" s="93">
        <v>96</v>
      </c>
      <c r="C58" s="93"/>
      <c r="D58" s="94" t="s">
        <v>966</v>
      </c>
      <c r="E58" s="95" t="s">
        <v>687</v>
      </c>
      <c r="F58" s="93">
        <v>460</v>
      </c>
      <c r="G58" s="93"/>
      <c r="H58" s="94" t="s">
        <v>473</v>
      </c>
      <c r="I58" s="57" t="s">
        <v>847</v>
      </c>
      <c r="J58" s="98">
        <v>820</v>
      </c>
      <c r="L58" s="97" t="s">
        <v>967</v>
      </c>
    </row>
    <row r="59" spans="1:12" s="57" customFormat="1" ht="14.25" customHeight="1">
      <c r="A59" s="92"/>
      <c r="B59" s="93"/>
      <c r="C59" s="93"/>
      <c r="D59" s="94" t="s">
        <v>968</v>
      </c>
      <c r="E59" s="95" t="s">
        <v>688</v>
      </c>
      <c r="F59" s="93">
        <v>463</v>
      </c>
      <c r="G59" s="93"/>
      <c r="H59" s="94" t="s">
        <v>474</v>
      </c>
      <c r="I59" s="57" t="s">
        <v>848</v>
      </c>
      <c r="J59" s="98">
        <v>822</v>
      </c>
      <c r="L59" s="97" t="s">
        <v>969</v>
      </c>
    </row>
    <row r="60" spans="1:12" s="57" customFormat="1" ht="14.25" customHeight="1">
      <c r="A60" s="92" t="s">
        <v>921</v>
      </c>
      <c r="B60" s="93">
        <v>97</v>
      </c>
      <c r="C60" s="93"/>
      <c r="D60" s="94" t="s">
        <v>891</v>
      </c>
      <c r="E60" s="95" t="s">
        <v>689</v>
      </c>
      <c r="F60" s="93">
        <v>464</v>
      </c>
      <c r="G60" s="93"/>
      <c r="H60" s="94" t="s">
        <v>475</v>
      </c>
      <c r="I60" s="95" t="s">
        <v>849</v>
      </c>
      <c r="J60" s="93">
        <v>823</v>
      </c>
      <c r="K60" s="93"/>
      <c r="L60" s="97" t="s">
        <v>970</v>
      </c>
    </row>
    <row r="61" spans="1:12" s="57" customFormat="1" ht="14.25" customHeight="1">
      <c r="A61" s="92" t="s">
        <v>1006</v>
      </c>
      <c r="B61" s="93">
        <v>98</v>
      </c>
      <c r="C61" s="93"/>
      <c r="D61" s="262" t="s">
        <v>892</v>
      </c>
      <c r="E61" s="95" t="s">
        <v>770</v>
      </c>
      <c r="F61" s="93">
        <v>465</v>
      </c>
      <c r="G61" s="93"/>
      <c r="H61" s="94" t="s">
        <v>476</v>
      </c>
      <c r="I61" s="95"/>
      <c r="J61" s="93"/>
      <c r="K61" s="93"/>
      <c r="L61" s="97" t="s">
        <v>922</v>
      </c>
    </row>
    <row r="62" spans="1:12" s="57" customFormat="1" ht="14.25" customHeight="1">
      <c r="A62" s="92" t="s">
        <v>608</v>
      </c>
      <c r="B62" s="93">
        <v>204</v>
      </c>
      <c r="C62" s="93"/>
      <c r="D62" s="94" t="s">
        <v>402</v>
      </c>
      <c r="E62" s="95" t="s">
        <v>771</v>
      </c>
      <c r="F62" s="93">
        <v>467</v>
      </c>
      <c r="G62" s="93"/>
      <c r="H62" s="94" t="s">
        <v>971</v>
      </c>
      <c r="I62" s="95" t="s">
        <v>850</v>
      </c>
      <c r="J62" s="93">
        <v>824</v>
      </c>
      <c r="K62" s="93"/>
      <c r="L62" s="97" t="s">
        <v>188</v>
      </c>
    </row>
    <row r="63" spans="1:12" s="57" customFormat="1" ht="14.25" customHeight="1">
      <c r="A63" s="92" t="s">
        <v>609</v>
      </c>
      <c r="B63" s="93">
        <v>208</v>
      </c>
      <c r="C63" s="93"/>
      <c r="D63" s="94" t="s">
        <v>403</v>
      </c>
      <c r="E63" s="95"/>
      <c r="F63" s="93"/>
      <c r="G63" s="93"/>
      <c r="H63" s="94" t="s">
        <v>972</v>
      </c>
      <c r="I63" s="95" t="s">
        <v>851</v>
      </c>
      <c r="J63" s="93">
        <v>825</v>
      </c>
      <c r="K63" s="93"/>
      <c r="L63" s="97" t="s">
        <v>189</v>
      </c>
    </row>
    <row r="64" spans="1:12" s="57" customFormat="1" ht="14.25" customHeight="1">
      <c r="A64" s="92" t="s">
        <v>610</v>
      </c>
      <c r="B64" s="93">
        <v>212</v>
      </c>
      <c r="C64" s="93"/>
      <c r="D64" s="94" t="s">
        <v>404</v>
      </c>
      <c r="E64" s="95" t="s">
        <v>772</v>
      </c>
      <c r="F64" s="93">
        <v>468</v>
      </c>
      <c r="G64" s="93"/>
      <c r="H64" s="94" t="s">
        <v>115</v>
      </c>
      <c r="I64" s="95" t="s">
        <v>852</v>
      </c>
      <c r="J64" s="93">
        <v>830</v>
      </c>
      <c r="K64" s="93"/>
      <c r="L64" s="97" t="s">
        <v>190</v>
      </c>
    </row>
    <row r="65" spans="1:12" s="57" customFormat="1" ht="14.25" customHeight="1">
      <c r="A65" s="92" t="s">
        <v>611</v>
      </c>
      <c r="B65" s="93">
        <v>216</v>
      </c>
      <c r="C65" s="93"/>
      <c r="D65" s="94" t="s">
        <v>973</v>
      </c>
      <c r="E65" s="95" t="s">
        <v>773</v>
      </c>
      <c r="F65" s="93">
        <v>469</v>
      </c>
      <c r="G65" s="93"/>
      <c r="H65" s="94" t="s">
        <v>116</v>
      </c>
      <c r="I65" s="95" t="s">
        <v>853</v>
      </c>
      <c r="J65" s="93">
        <v>831</v>
      </c>
      <c r="L65" s="97" t="s">
        <v>191</v>
      </c>
    </row>
    <row r="66" spans="4:12" s="57" customFormat="1" ht="14.25" customHeight="1">
      <c r="D66" s="94" t="s">
        <v>974</v>
      </c>
      <c r="E66" s="99" t="s">
        <v>774</v>
      </c>
      <c r="F66" s="93">
        <v>470</v>
      </c>
      <c r="G66" s="96"/>
      <c r="H66" s="94" t="s">
        <v>117</v>
      </c>
      <c r="I66" s="95" t="s">
        <v>854</v>
      </c>
      <c r="J66" s="93">
        <v>832</v>
      </c>
      <c r="L66" s="97" t="s">
        <v>975</v>
      </c>
    </row>
    <row r="67" spans="1:12" s="57" customFormat="1" ht="14.25" customHeight="1">
      <c r="A67" s="92" t="s">
        <v>612</v>
      </c>
      <c r="B67" s="93">
        <v>220</v>
      </c>
      <c r="D67" s="94" t="s">
        <v>504</v>
      </c>
      <c r="E67" s="95" t="s">
        <v>775</v>
      </c>
      <c r="F67" s="93">
        <v>472</v>
      </c>
      <c r="G67" s="93"/>
      <c r="H67" s="94" t="s">
        <v>118</v>
      </c>
      <c r="I67" s="95"/>
      <c r="J67" s="93"/>
      <c r="L67" s="97" t="s">
        <v>990</v>
      </c>
    </row>
    <row r="68" spans="1:12" s="57" customFormat="1" ht="14.25" customHeight="1">
      <c r="A68" s="92" t="s">
        <v>613</v>
      </c>
      <c r="B68" s="93">
        <v>224</v>
      </c>
      <c r="C68" s="93"/>
      <c r="D68" s="94" t="s">
        <v>406</v>
      </c>
      <c r="E68" s="95" t="s">
        <v>776</v>
      </c>
      <c r="F68" s="93">
        <v>473</v>
      </c>
      <c r="G68" s="93"/>
      <c r="H68" s="94" t="s">
        <v>119</v>
      </c>
      <c r="I68" s="57" t="s">
        <v>855</v>
      </c>
      <c r="J68" s="93">
        <v>833</v>
      </c>
      <c r="L68" s="97" t="s">
        <v>192</v>
      </c>
    </row>
    <row r="69" spans="1:12" s="57" customFormat="1" ht="14.25" customHeight="1">
      <c r="A69" s="92" t="s">
        <v>614</v>
      </c>
      <c r="B69" s="93">
        <v>228</v>
      </c>
      <c r="C69" s="93"/>
      <c r="D69" s="94" t="s">
        <v>407</v>
      </c>
      <c r="E69" s="95" t="s">
        <v>777</v>
      </c>
      <c r="F69" s="93">
        <v>474</v>
      </c>
      <c r="G69" s="93"/>
      <c r="H69" s="94" t="s">
        <v>120</v>
      </c>
      <c r="I69" s="57" t="s">
        <v>856</v>
      </c>
      <c r="J69" s="93">
        <v>834</v>
      </c>
      <c r="L69" s="97" t="s">
        <v>193</v>
      </c>
    </row>
    <row r="70" spans="1:12" s="57" customFormat="1" ht="14.25" customHeight="1">
      <c r="A70" s="92" t="s">
        <v>615</v>
      </c>
      <c r="B70" s="93">
        <v>232</v>
      </c>
      <c r="C70" s="93"/>
      <c r="D70" s="94" t="s">
        <v>408</v>
      </c>
      <c r="E70" s="95" t="s">
        <v>778</v>
      </c>
      <c r="F70" s="93">
        <v>478</v>
      </c>
      <c r="G70" s="93"/>
      <c r="H70" s="94" t="s">
        <v>976</v>
      </c>
      <c r="I70" s="57" t="s">
        <v>857</v>
      </c>
      <c r="J70" s="93">
        <v>835</v>
      </c>
      <c r="L70" s="97" t="s">
        <v>977</v>
      </c>
    </row>
    <row r="71" spans="1:12" s="57" customFormat="1" ht="14.25" customHeight="1">
      <c r="A71" s="92" t="s">
        <v>616</v>
      </c>
      <c r="B71" s="93">
        <v>236</v>
      </c>
      <c r="C71" s="93"/>
      <c r="D71" s="100" t="s">
        <v>409</v>
      </c>
      <c r="E71" s="95" t="s">
        <v>779</v>
      </c>
      <c r="F71" s="93">
        <v>480</v>
      </c>
      <c r="G71" s="93"/>
      <c r="H71" s="94" t="s">
        <v>121</v>
      </c>
      <c r="J71" s="93"/>
      <c r="L71" s="97" t="s">
        <v>991</v>
      </c>
    </row>
    <row r="72" spans="1:12" s="57" customFormat="1" ht="14.25" customHeight="1">
      <c r="A72" s="92" t="s">
        <v>617</v>
      </c>
      <c r="B72" s="93">
        <v>240</v>
      </c>
      <c r="C72" s="93"/>
      <c r="D72" s="94" t="s">
        <v>410</v>
      </c>
      <c r="E72" s="95" t="s">
        <v>780</v>
      </c>
      <c r="F72" s="93">
        <v>484</v>
      </c>
      <c r="G72" s="93"/>
      <c r="H72" s="94" t="s">
        <v>122</v>
      </c>
      <c r="I72" s="57" t="s">
        <v>858</v>
      </c>
      <c r="J72" s="93">
        <v>836</v>
      </c>
      <c r="L72" s="97" t="s">
        <v>195</v>
      </c>
    </row>
    <row r="73" spans="1:12" s="57" customFormat="1" ht="14.25" customHeight="1">
      <c r="A73" s="92" t="s">
        <v>618</v>
      </c>
      <c r="B73" s="93">
        <v>244</v>
      </c>
      <c r="C73" s="93"/>
      <c r="D73" s="94" t="s">
        <v>411</v>
      </c>
      <c r="E73" s="95" t="s">
        <v>781</v>
      </c>
      <c r="F73" s="93">
        <v>488</v>
      </c>
      <c r="G73" s="93"/>
      <c r="H73" s="94" t="s">
        <v>123</v>
      </c>
      <c r="I73" s="57" t="s">
        <v>859</v>
      </c>
      <c r="J73" s="93">
        <v>837</v>
      </c>
      <c r="L73" s="97" t="s">
        <v>196</v>
      </c>
    </row>
    <row r="74" spans="1:12" s="57" customFormat="1" ht="14.25" customHeight="1">
      <c r="A74" s="92" t="s">
        <v>619</v>
      </c>
      <c r="B74" s="93">
        <v>247</v>
      </c>
      <c r="C74" s="93"/>
      <c r="D74" s="94" t="s">
        <v>412</v>
      </c>
      <c r="E74" s="95" t="s">
        <v>782</v>
      </c>
      <c r="F74" s="93">
        <v>492</v>
      </c>
      <c r="G74" s="93"/>
      <c r="H74" s="94" t="s">
        <v>124</v>
      </c>
      <c r="I74" s="57" t="s">
        <v>860</v>
      </c>
      <c r="J74" s="93">
        <v>838</v>
      </c>
      <c r="L74" s="97" t="s">
        <v>197</v>
      </c>
    </row>
    <row r="75" spans="1:12" s="57" customFormat="1" ht="14.25" customHeight="1">
      <c r="A75" s="92" t="s">
        <v>620</v>
      </c>
      <c r="B75" s="93">
        <v>248</v>
      </c>
      <c r="C75" s="93"/>
      <c r="D75" s="94" t="s">
        <v>413</v>
      </c>
      <c r="E75" s="95" t="s">
        <v>783</v>
      </c>
      <c r="F75" s="93">
        <v>500</v>
      </c>
      <c r="G75" s="93"/>
      <c r="H75" s="94" t="s">
        <v>125</v>
      </c>
      <c r="I75" s="57" t="s">
        <v>861</v>
      </c>
      <c r="J75" s="93">
        <v>839</v>
      </c>
      <c r="L75" s="97" t="s">
        <v>978</v>
      </c>
    </row>
    <row r="76" spans="1:12" s="57" customFormat="1" ht="14.25" customHeight="1">
      <c r="A76" s="92" t="s">
        <v>621</v>
      </c>
      <c r="B76" s="93">
        <v>252</v>
      </c>
      <c r="C76" s="93"/>
      <c r="D76" s="94" t="s">
        <v>414</v>
      </c>
      <c r="E76" s="95" t="s">
        <v>784</v>
      </c>
      <c r="F76" s="93">
        <v>504</v>
      </c>
      <c r="G76" s="93"/>
      <c r="H76" s="94" t="s">
        <v>126</v>
      </c>
      <c r="I76" s="57" t="s">
        <v>862</v>
      </c>
      <c r="J76" s="93">
        <v>891</v>
      </c>
      <c r="L76" s="97" t="s">
        <v>199</v>
      </c>
    </row>
    <row r="77" spans="1:12" s="57" customFormat="1" ht="14.25" customHeight="1">
      <c r="A77" s="92" t="s">
        <v>622</v>
      </c>
      <c r="B77" s="93">
        <v>257</v>
      </c>
      <c r="C77" s="93"/>
      <c r="D77" s="94" t="s">
        <v>415</v>
      </c>
      <c r="E77" s="95" t="s">
        <v>785</v>
      </c>
      <c r="F77" s="93">
        <v>508</v>
      </c>
      <c r="G77" s="93"/>
      <c r="H77" s="94" t="s">
        <v>127</v>
      </c>
      <c r="I77" s="57" t="s">
        <v>863</v>
      </c>
      <c r="J77" s="93">
        <v>892</v>
      </c>
      <c r="L77" s="97" t="s">
        <v>200</v>
      </c>
    </row>
    <row r="78" spans="1:12" s="57" customFormat="1" ht="14.25" customHeight="1">
      <c r="A78" s="92" t="s">
        <v>623</v>
      </c>
      <c r="B78" s="93">
        <v>260</v>
      </c>
      <c r="C78" s="93"/>
      <c r="D78" s="94" t="s">
        <v>416</v>
      </c>
      <c r="E78" s="95" t="s">
        <v>786</v>
      </c>
      <c r="F78" s="93">
        <v>512</v>
      </c>
      <c r="G78" s="93"/>
      <c r="H78" s="94" t="s">
        <v>128</v>
      </c>
      <c r="I78" s="57" t="s">
        <v>864</v>
      </c>
      <c r="J78" s="93">
        <v>893</v>
      </c>
      <c r="L78" s="97" t="s">
        <v>979</v>
      </c>
    </row>
    <row r="79" spans="1:12" s="57" customFormat="1" ht="14.25" customHeight="1">
      <c r="A79" s="92" t="s">
        <v>624</v>
      </c>
      <c r="B79" s="93">
        <v>264</v>
      </c>
      <c r="C79" s="93"/>
      <c r="D79" s="94" t="s">
        <v>417</v>
      </c>
      <c r="E79" s="95" t="s">
        <v>787</v>
      </c>
      <c r="F79" s="93">
        <v>516</v>
      </c>
      <c r="G79" s="93"/>
      <c r="H79" s="94" t="s">
        <v>129</v>
      </c>
      <c r="J79" s="93"/>
      <c r="L79" s="97" t="s">
        <v>992</v>
      </c>
    </row>
    <row r="80" spans="1:12" s="57" customFormat="1" ht="14.25" customHeight="1">
      <c r="A80" s="92" t="s">
        <v>625</v>
      </c>
      <c r="B80" s="93">
        <v>268</v>
      </c>
      <c r="C80" s="93"/>
      <c r="D80" s="94" t="s">
        <v>418</v>
      </c>
      <c r="E80" s="95" t="s">
        <v>788</v>
      </c>
      <c r="F80" s="93">
        <v>520</v>
      </c>
      <c r="G80" s="93"/>
      <c r="H80" s="94" t="s">
        <v>130</v>
      </c>
      <c r="I80" s="95" t="s">
        <v>865</v>
      </c>
      <c r="J80" s="93">
        <v>894</v>
      </c>
      <c r="L80" s="97" t="s">
        <v>981</v>
      </c>
    </row>
    <row r="81" spans="1:12" s="57" customFormat="1" ht="14.25" customHeight="1">
      <c r="A81" s="92" t="s">
        <v>626</v>
      </c>
      <c r="B81" s="93">
        <v>272</v>
      </c>
      <c r="C81" s="93"/>
      <c r="D81" s="94" t="s">
        <v>980</v>
      </c>
      <c r="E81" s="95" t="s">
        <v>789</v>
      </c>
      <c r="F81" s="93">
        <v>524</v>
      </c>
      <c r="G81" s="93"/>
      <c r="H81" s="94" t="s">
        <v>131</v>
      </c>
      <c r="I81" s="95" t="s">
        <v>866</v>
      </c>
      <c r="J81" s="93">
        <v>950</v>
      </c>
      <c r="K81" s="93"/>
      <c r="L81" s="97" t="s">
        <v>982</v>
      </c>
    </row>
    <row r="82" spans="1:12" s="57" customFormat="1" ht="14.25" customHeight="1">
      <c r="A82" s="92" t="s">
        <v>627</v>
      </c>
      <c r="B82" s="93">
        <v>276</v>
      </c>
      <c r="C82" s="93"/>
      <c r="D82" s="94" t="s">
        <v>419</v>
      </c>
      <c r="E82" s="95" t="s">
        <v>790</v>
      </c>
      <c r="F82" s="93">
        <v>528</v>
      </c>
      <c r="G82" s="93"/>
      <c r="H82" s="94" t="s">
        <v>132</v>
      </c>
      <c r="I82" s="101"/>
      <c r="J82" s="102"/>
      <c r="K82" s="102"/>
      <c r="L82" s="97" t="s">
        <v>923</v>
      </c>
    </row>
    <row r="83" spans="1:12" s="57" customFormat="1" ht="14.25" customHeight="1">
      <c r="A83" s="92" t="s">
        <v>628</v>
      </c>
      <c r="B83" s="93">
        <v>280</v>
      </c>
      <c r="C83" s="93"/>
      <c r="D83" s="94" t="s">
        <v>420</v>
      </c>
      <c r="E83" s="95" t="s">
        <v>791</v>
      </c>
      <c r="F83" s="93">
        <v>529</v>
      </c>
      <c r="G83" s="93"/>
      <c r="H83" s="94" t="s">
        <v>1034</v>
      </c>
      <c r="I83" s="101"/>
      <c r="J83" s="102"/>
      <c r="K83" s="102"/>
      <c r="L83" s="103" t="s">
        <v>1142</v>
      </c>
    </row>
    <row r="84" spans="1:12" s="57" customFormat="1" ht="14.25" customHeight="1">
      <c r="A84" s="92" t="s">
        <v>629</v>
      </c>
      <c r="B84" s="93">
        <v>284</v>
      </c>
      <c r="C84" s="93"/>
      <c r="D84" s="94" t="s">
        <v>421</v>
      </c>
      <c r="E84" s="95" t="s">
        <v>792</v>
      </c>
      <c r="F84" s="93">
        <v>600</v>
      </c>
      <c r="G84" s="93"/>
      <c r="H84" s="94" t="s">
        <v>133</v>
      </c>
      <c r="I84" s="101"/>
      <c r="J84" s="102"/>
      <c r="K84" s="102"/>
      <c r="L84" s="103" t="s">
        <v>1143</v>
      </c>
    </row>
    <row r="85" spans="1:12" s="57" customFormat="1" ht="14.25" customHeight="1">
      <c r="A85" s="92" t="s">
        <v>630</v>
      </c>
      <c r="B85" s="93">
        <v>288</v>
      </c>
      <c r="C85" s="93"/>
      <c r="D85" s="94" t="s">
        <v>422</v>
      </c>
      <c r="E85" s="95" t="s">
        <v>793</v>
      </c>
      <c r="F85" s="93">
        <v>604</v>
      </c>
      <c r="G85" s="93"/>
      <c r="H85" s="94" t="s">
        <v>134</v>
      </c>
      <c r="I85" s="101"/>
      <c r="J85" s="102"/>
      <c r="K85" s="102"/>
      <c r="L85" s="103" t="s">
        <v>1144</v>
      </c>
    </row>
    <row r="86" spans="1:12" s="57" customFormat="1" ht="14.25" customHeight="1">
      <c r="A86" s="92" t="s">
        <v>631</v>
      </c>
      <c r="B86" s="93">
        <v>302</v>
      </c>
      <c r="C86" s="93"/>
      <c r="D86" s="94" t="s">
        <v>423</v>
      </c>
      <c r="E86" s="95" t="s">
        <v>794</v>
      </c>
      <c r="F86" s="93">
        <v>608</v>
      </c>
      <c r="G86" s="93"/>
      <c r="H86" s="94" t="s">
        <v>135</v>
      </c>
      <c r="I86" s="101"/>
      <c r="J86" s="102"/>
      <c r="K86" s="102"/>
      <c r="L86" s="103" t="s">
        <v>1145</v>
      </c>
    </row>
    <row r="87" spans="1:12" s="57" customFormat="1" ht="14.25" customHeight="1">
      <c r="A87" s="92" t="s">
        <v>632</v>
      </c>
      <c r="B87" s="93">
        <v>306</v>
      </c>
      <c r="C87" s="93"/>
      <c r="D87" s="94" t="s">
        <v>983</v>
      </c>
      <c r="E87" s="95" t="s">
        <v>795</v>
      </c>
      <c r="F87" s="93">
        <v>612</v>
      </c>
      <c r="G87" s="93"/>
      <c r="H87" s="94" t="s">
        <v>136</v>
      </c>
      <c r="I87" s="95" t="s">
        <v>1035</v>
      </c>
      <c r="J87" s="93">
        <v>958</v>
      </c>
      <c r="K87" s="93"/>
      <c r="L87" s="97" t="s">
        <v>1146</v>
      </c>
    </row>
    <row r="88" spans="4:12" s="57" customFormat="1" ht="14.25" customHeight="1">
      <c r="D88" s="94" t="s">
        <v>984</v>
      </c>
      <c r="E88" s="92" t="s">
        <v>796</v>
      </c>
      <c r="F88" s="93">
        <v>616</v>
      </c>
      <c r="G88" s="93"/>
      <c r="H88" s="94" t="s">
        <v>137</v>
      </c>
      <c r="I88" s="104" t="s">
        <v>1147</v>
      </c>
      <c r="J88" s="93">
        <v>959</v>
      </c>
      <c r="K88" s="93"/>
      <c r="L88" s="96" t="s">
        <v>1148</v>
      </c>
    </row>
    <row r="89" spans="1:12" s="57" customFormat="1" ht="14.25" customHeight="1">
      <c r="A89" s="92" t="s">
        <v>633</v>
      </c>
      <c r="B89" s="93">
        <v>310</v>
      </c>
      <c r="C89" s="93"/>
      <c r="D89" s="94" t="s">
        <v>503</v>
      </c>
      <c r="E89" s="95" t="s">
        <v>797</v>
      </c>
      <c r="F89" s="93">
        <v>624</v>
      </c>
      <c r="G89" s="93"/>
      <c r="H89" s="96" t="s">
        <v>138</v>
      </c>
      <c r="I89" s="104"/>
      <c r="J89" s="93"/>
      <c r="K89" s="93"/>
      <c r="L89" s="96" t="s">
        <v>1149</v>
      </c>
    </row>
    <row r="90" spans="1:12" s="57" customFormat="1" ht="14.25" customHeight="1">
      <c r="A90" s="92" t="s">
        <v>634</v>
      </c>
      <c r="B90" s="93">
        <v>311</v>
      </c>
      <c r="C90" s="93"/>
      <c r="D90" s="94" t="s">
        <v>933</v>
      </c>
      <c r="E90" s="95"/>
      <c r="F90" s="93"/>
      <c r="G90" s="93"/>
      <c r="H90" s="94"/>
      <c r="I90" s="105"/>
      <c r="J90" s="102"/>
      <c r="K90" s="102"/>
      <c r="L90" s="96" t="s">
        <v>1150</v>
      </c>
    </row>
    <row r="91" spans="5:12" s="57" customFormat="1" ht="12.75" customHeight="1">
      <c r="E91" s="101"/>
      <c r="F91" s="102"/>
      <c r="G91" s="102"/>
      <c r="H91" s="107"/>
      <c r="I91" s="101"/>
      <c r="J91" s="102"/>
      <c r="K91" s="102"/>
      <c r="L91" s="103"/>
    </row>
    <row r="92" spans="1:8" s="57" customFormat="1" ht="14.25" customHeight="1">
      <c r="A92" s="52" t="s">
        <v>4</v>
      </c>
      <c r="B92" s="102"/>
      <c r="C92" s="102"/>
      <c r="D92" s="107"/>
      <c r="E92"/>
      <c r="F92"/>
      <c r="G92"/>
      <c r="H92"/>
    </row>
    <row r="93" ht="15.75">
      <c r="A93" s="97" t="s">
        <v>5</v>
      </c>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6"/>
      <c r="H111" s="39"/>
    </row>
    <row r="112" spans="6:7" ht="12" customHeight="1">
      <c r="F112" s="111"/>
      <c r="G112" s="111"/>
    </row>
    <row r="113" spans="6:12" ht="12" customHeight="1">
      <c r="F113" s="111"/>
      <c r="G113" s="111"/>
      <c r="I113" s="109"/>
      <c r="J113" s="102"/>
      <c r="K113" s="102"/>
      <c r="L113" s="110"/>
    </row>
    <row r="114" spans="1:12" ht="12" customHeight="1">
      <c r="A114" s="28"/>
      <c r="F114" s="111"/>
      <c r="G114" s="111"/>
      <c r="I114" s="79"/>
      <c r="J114" s="102"/>
      <c r="K114" s="102"/>
      <c r="L114" s="37"/>
    </row>
    <row r="115" spans="6:11" ht="12.75">
      <c r="F115" s="111"/>
      <c r="G115" s="111"/>
      <c r="J115" s="111"/>
      <c r="K115" s="111"/>
    </row>
    <row r="116" spans="6:11" ht="12.75">
      <c r="F116" s="111"/>
      <c r="G116" s="111"/>
      <c r="J116" s="111"/>
      <c r="K116" s="111"/>
    </row>
    <row r="117" spans="2:11" ht="12.75">
      <c r="B117" s="111"/>
      <c r="C117" s="111"/>
      <c r="F117" s="111"/>
      <c r="G117" s="111"/>
      <c r="J117" s="111"/>
      <c r="K117" s="111"/>
    </row>
    <row r="118" spans="2:11" ht="12.75">
      <c r="B118" s="111"/>
      <c r="C118" s="111"/>
      <c r="F118" s="111"/>
      <c r="G118" s="111"/>
      <c r="J118" s="111"/>
      <c r="K118" s="111"/>
    </row>
    <row r="119" spans="2:11" ht="12.75">
      <c r="B119" s="111"/>
      <c r="C119" s="111"/>
      <c r="F119" s="111"/>
      <c r="G119" s="111"/>
      <c r="J119" s="111"/>
      <c r="K119" s="111"/>
    </row>
    <row r="120" spans="2:11" ht="12.75">
      <c r="B120" s="111"/>
      <c r="C120" s="111"/>
      <c r="F120" s="111"/>
      <c r="G120" s="111"/>
      <c r="J120" s="111"/>
      <c r="K120" s="111"/>
    </row>
    <row r="121" spans="2:11" ht="12.75">
      <c r="B121" s="111"/>
      <c r="C121" s="111"/>
      <c r="F121" s="111"/>
      <c r="G121" s="111"/>
      <c r="J121" s="111"/>
      <c r="K121" s="111"/>
    </row>
    <row r="122" spans="2:11" ht="12.75">
      <c r="B122" s="111"/>
      <c r="C122" s="111"/>
      <c r="F122" s="111"/>
      <c r="G122" s="111"/>
      <c r="J122" s="111"/>
      <c r="K122" s="111"/>
    </row>
    <row r="123" spans="2:11" ht="12.75">
      <c r="B123" s="111"/>
      <c r="C123" s="111"/>
      <c r="F123" s="111"/>
      <c r="G123" s="111"/>
      <c r="J123" s="111"/>
      <c r="K123" s="111"/>
    </row>
    <row r="124" spans="6:11" ht="12.75">
      <c r="F124" s="111"/>
      <c r="G124" s="111"/>
      <c r="J124" s="111"/>
      <c r="K124" s="111"/>
    </row>
    <row r="125" spans="6:11" ht="12.75">
      <c r="F125" s="111"/>
      <c r="G125" s="111"/>
      <c r="J125" s="111"/>
      <c r="K125" s="111"/>
    </row>
    <row r="126" spans="6:11" ht="12.75">
      <c r="F126" s="111"/>
      <c r="G126" s="111"/>
      <c r="J126" s="111"/>
      <c r="K126" s="111"/>
    </row>
    <row r="127" spans="6:11" ht="12.75">
      <c r="F127" s="111"/>
      <c r="G127" s="111"/>
      <c r="J127" s="111"/>
      <c r="K127" s="111"/>
    </row>
    <row r="128" spans="6:11" ht="12.75">
      <c r="F128" s="111"/>
      <c r="G128" s="111"/>
      <c r="J128" s="111"/>
      <c r="K128" s="111"/>
    </row>
    <row r="129" spans="6:11" ht="12.75">
      <c r="F129" s="111"/>
      <c r="G129" s="111"/>
      <c r="J129" s="111"/>
      <c r="K129" s="111"/>
    </row>
    <row r="130" spans="6:11" ht="12.75">
      <c r="F130" s="111"/>
      <c r="G130" s="111"/>
      <c r="J130" s="111"/>
      <c r="K130" s="111"/>
    </row>
    <row r="131" spans="6:11" ht="12.75">
      <c r="F131" s="111"/>
      <c r="G131" s="111"/>
      <c r="J131" s="111"/>
      <c r="K131" s="111"/>
    </row>
    <row r="132" spans="6:11" ht="12.75">
      <c r="F132" s="111"/>
      <c r="G132" s="111"/>
      <c r="J132" s="111"/>
      <c r="K132" s="111"/>
    </row>
    <row r="133" spans="6:11" ht="12.75">
      <c r="F133" s="111"/>
      <c r="G133" s="111"/>
      <c r="J133" s="111"/>
      <c r="K133" s="111"/>
    </row>
    <row r="134" spans="6:11" ht="12.75">
      <c r="F134" s="111"/>
      <c r="G134" s="111"/>
      <c r="J134" s="111"/>
      <c r="K134" s="111"/>
    </row>
    <row r="135" spans="6:11" ht="12.75">
      <c r="F135" s="111"/>
      <c r="G135" s="111"/>
      <c r="J135" s="111"/>
      <c r="K135" s="111"/>
    </row>
    <row r="136" spans="6:11" ht="12.75">
      <c r="F136" s="111"/>
      <c r="G136" s="111"/>
      <c r="J136" s="111"/>
      <c r="K136" s="111"/>
    </row>
    <row r="137" spans="6:11" ht="12.75">
      <c r="F137" s="111"/>
      <c r="G137" s="111"/>
      <c r="J137" s="111"/>
      <c r="K137" s="111"/>
    </row>
    <row r="138" spans="6:11" ht="12.75">
      <c r="F138" s="111"/>
      <c r="G138" s="111"/>
      <c r="J138" s="111"/>
      <c r="K138" s="111"/>
    </row>
    <row r="139" spans="6:11" ht="12.75">
      <c r="F139" s="111"/>
      <c r="G139" s="111"/>
      <c r="J139" s="111"/>
      <c r="K139" s="111"/>
    </row>
    <row r="140" spans="6:11" ht="12.75">
      <c r="F140" s="111"/>
      <c r="G140" s="111"/>
      <c r="J140" s="111"/>
      <c r="K140" s="111"/>
    </row>
    <row r="141" spans="6:11" ht="12.75">
      <c r="F141" s="111"/>
      <c r="G141" s="111"/>
      <c r="J141" s="111"/>
      <c r="K141" s="111"/>
    </row>
    <row r="142" spans="6:11" ht="12.75">
      <c r="F142" s="111"/>
      <c r="G142" s="111"/>
      <c r="J142" s="111"/>
      <c r="K142" s="111"/>
    </row>
    <row r="143" spans="6:11" ht="12.75">
      <c r="F143" s="111"/>
      <c r="G143" s="111"/>
      <c r="J143" s="111"/>
      <c r="K143" s="111"/>
    </row>
    <row r="144" spans="6:11" ht="12.75">
      <c r="F144" s="111"/>
      <c r="G144" s="111"/>
      <c r="J144" s="111"/>
      <c r="K144" s="111"/>
    </row>
    <row r="145" spans="6:11" ht="12.75">
      <c r="F145" s="111"/>
      <c r="G145" s="111"/>
      <c r="J145" s="111"/>
      <c r="K145" s="111"/>
    </row>
    <row r="146" spans="6:11" ht="12.75">
      <c r="F146" s="111"/>
      <c r="G146" s="111"/>
      <c r="J146" s="111"/>
      <c r="K146" s="111"/>
    </row>
    <row r="147" spans="6:11" ht="12.75">
      <c r="F147" s="111"/>
      <c r="G147" s="111"/>
      <c r="J147" s="111"/>
      <c r="K147" s="111"/>
    </row>
    <row r="148" spans="6:11" ht="12.75">
      <c r="F148" s="111"/>
      <c r="G148" s="111"/>
      <c r="J148" s="111"/>
      <c r="K148" s="111"/>
    </row>
    <row r="149" spans="6:11" ht="12.75">
      <c r="F149" s="111"/>
      <c r="G149" s="111"/>
      <c r="J149" s="111"/>
      <c r="K149" s="111"/>
    </row>
    <row r="150" spans="6:11" ht="12.75">
      <c r="F150" s="111"/>
      <c r="G150" s="111"/>
      <c r="J150" s="111"/>
      <c r="K150" s="111"/>
    </row>
    <row r="151" spans="6:11" ht="12.75">
      <c r="F151" s="111"/>
      <c r="G151" s="111"/>
      <c r="J151" s="111"/>
      <c r="K151" s="111"/>
    </row>
    <row r="152" spans="6:11" ht="12.75">
      <c r="F152" s="111"/>
      <c r="G152" s="111"/>
      <c r="J152" s="111"/>
      <c r="K152" s="111"/>
    </row>
    <row r="153" spans="6:11" ht="12.75">
      <c r="F153" s="111"/>
      <c r="G153" s="111"/>
      <c r="J153" s="111"/>
      <c r="K153" s="111"/>
    </row>
    <row r="154" spans="6:11" ht="12.75">
      <c r="F154" s="111"/>
      <c r="G154" s="111"/>
      <c r="J154" s="111"/>
      <c r="K154" s="111"/>
    </row>
    <row r="155" spans="6:11" ht="12.75">
      <c r="F155" s="111"/>
      <c r="G155" s="111"/>
      <c r="J155" s="111"/>
      <c r="K155" s="111"/>
    </row>
    <row r="156" spans="6:11" ht="12.75">
      <c r="F156" s="111"/>
      <c r="G156" s="111"/>
      <c r="J156" s="111"/>
      <c r="K156" s="111"/>
    </row>
    <row r="157" spans="6:11" ht="12.75">
      <c r="F157" s="111"/>
      <c r="G157" s="111"/>
      <c r="J157" s="111"/>
      <c r="K157" s="111"/>
    </row>
    <row r="158" spans="6:11" ht="12.75">
      <c r="F158" s="111"/>
      <c r="G158" s="111"/>
      <c r="J158" s="111"/>
      <c r="K158" s="111"/>
    </row>
    <row r="159" spans="6:11" ht="12.75">
      <c r="F159" s="111"/>
      <c r="G159" s="111"/>
      <c r="J159" s="111"/>
      <c r="K159" s="111"/>
    </row>
    <row r="160" spans="6:11" ht="12.75">
      <c r="F160" s="111"/>
      <c r="G160" s="111"/>
      <c r="J160" s="111"/>
      <c r="K160" s="111"/>
    </row>
    <row r="161" spans="6:11" ht="12.75">
      <c r="F161" s="111"/>
      <c r="G161" s="111"/>
      <c r="J161" s="111"/>
      <c r="K161" s="111"/>
    </row>
    <row r="162" spans="6:11" ht="12.75">
      <c r="F162" s="111"/>
      <c r="G162" s="111"/>
      <c r="J162" s="111"/>
      <c r="K162" s="111"/>
    </row>
    <row r="163" spans="6:11" ht="12.75">
      <c r="F163" s="111"/>
      <c r="G163" s="111"/>
      <c r="J163" s="111"/>
      <c r="K163" s="111"/>
    </row>
    <row r="164" spans="6:11" ht="12.75">
      <c r="F164" s="111"/>
      <c r="G164" s="111"/>
      <c r="J164" s="111"/>
      <c r="K164" s="111"/>
    </row>
    <row r="165" spans="6:11" ht="12.75">
      <c r="F165" s="111"/>
      <c r="G165" s="111"/>
      <c r="J165" s="111"/>
      <c r="K165" s="111"/>
    </row>
    <row r="166" spans="6:11" ht="12.75">
      <c r="F166" s="111"/>
      <c r="G166" s="111"/>
      <c r="J166" s="111"/>
      <c r="K166" s="111"/>
    </row>
    <row r="167" spans="6:11" ht="12.75">
      <c r="F167" s="111"/>
      <c r="G167" s="111"/>
      <c r="J167" s="111"/>
      <c r="K167" s="111"/>
    </row>
    <row r="168" spans="6:11" ht="12.75">
      <c r="F168" s="111"/>
      <c r="G168" s="111"/>
      <c r="J168" s="111"/>
      <c r="K168" s="111"/>
    </row>
    <row r="169" spans="6:11" ht="12.75">
      <c r="F169" s="111"/>
      <c r="G169" s="111"/>
      <c r="J169" s="111"/>
      <c r="K169" s="111"/>
    </row>
    <row r="170" spans="6:11" ht="12.75">
      <c r="F170" s="111"/>
      <c r="G170" s="111"/>
      <c r="J170" s="111"/>
      <c r="K170" s="111"/>
    </row>
    <row r="171" spans="6:11" ht="12.75">
      <c r="F171" s="111"/>
      <c r="G171" s="111"/>
      <c r="J171" s="111"/>
      <c r="K171" s="111"/>
    </row>
    <row r="172" spans="6:11" ht="12.75">
      <c r="F172" s="111"/>
      <c r="G172" s="111"/>
      <c r="J172" s="111"/>
      <c r="K172" s="111"/>
    </row>
    <row r="173" spans="6:11" ht="12.75">
      <c r="F173" s="111"/>
      <c r="G173" s="111"/>
      <c r="J173" s="111"/>
      <c r="K173" s="111"/>
    </row>
    <row r="174" spans="6:11" ht="12.75">
      <c r="F174" s="111"/>
      <c r="G174" s="111"/>
      <c r="J174" s="111"/>
      <c r="K174" s="111"/>
    </row>
    <row r="175" spans="6:11" ht="12.75">
      <c r="F175" s="111"/>
      <c r="G175" s="111"/>
      <c r="J175" s="111"/>
      <c r="K175" s="111"/>
    </row>
    <row r="176" spans="6:11" ht="12.75">
      <c r="F176" s="111"/>
      <c r="G176" s="111"/>
      <c r="J176" s="111"/>
      <c r="K176" s="111"/>
    </row>
    <row r="177" spans="6:11" ht="12.75">
      <c r="F177" s="111"/>
      <c r="G177" s="111"/>
      <c r="J177" s="111"/>
      <c r="K177" s="111"/>
    </row>
    <row r="178" spans="6:11" ht="12.75">
      <c r="F178" s="111"/>
      <c r="G178" s="111"/>
      <c r="J178" s="111"/>
      <c r="K178" s="111"/>
    </row>
    <row r="179" spans="6:11" ht="12.75">
      <c r="F179" s="111"/>
      <c r="G179" s="111"/>
      <c r="J179" s="111"/>
      <c r="K179" s="111"/>
    </row>
    <row r="180" spans="6:11" ht="12.75">
      <c r="F180" s="111"/>
      <c r="G180" s="111"/>
      <c r="J180" s="111"/>
      <c r="K180" s="111"/>
    </row>
    <row r="181" spans="6:11" ht="12.75">
      <c r="F181" s="111"/>
      <c r="G181" s="111"/>
      <c r="J181" s="111"/>
      <c r="K181" s="111"/>
    </row>
    <row r="182" spans="6:11" ht="12.75">
      <c r="F182" s="111"/>
      <c r="G182" s="111"/>
      <c r="J182" s="111"/>
      <c r="K182" s="111"/>
    </row>
    <row r="183" spans="6:11" ht="12.75">
      <c r="F183" s="111"/>
      <c r="G183" s="111"/>
      <c r="J183" s="111"/>
      <c r="K183" s="111"/>
    </row>
    <row r="184" spans="6:11" ht="12.75">
      <c r="F184" s="111"/>
      <c r="G184" s="111"/>
      <c r="J184" s="111"/>
      <c r="K184" s="111"/>
    </row>
    <row r="185" spans="6:11" ht="12.75">
      <c r="F185" s="111"/>
      <c r="G185" s="111"/>
      <c r="J185" s="111"/>
      <c r="K185" s="111"/>
    </row>
    <row r="186" spans="6:7" ht="12.75">
      <c r="F186" s="111"/>
      <c r="G186" s="111"/>
    </row>
    <row r="187" spans="6:7" ht="12.75">
      <c r="F187" s="111"/>
      <c r="G187" s="111"/>
    </row>
    <row r="188" spans="6:7" ht="12.75">
      <c r="F188" s="111"/>
      <c r="G188" s="111"/>
    </row>
    <row r="189" spans="6:7" ht="12.75">
      <c r="F189" s="111"/>
      <c r="G189" s="111"/>
    </row>
    <row r="190" spans="6:7" ht="12.75">
      <c r="F190" s="111"/>
      <c r="G190" s="111"/>
    </row>
    <row r="191" spans="6:7" ht="12.75">
      <c r="F191" s="111"/>
      <c r="G191" s="111"/>
    </row>
    <row r="192" spans="6:7" ht="12.75">
      <c r="F192" s="111"/>
      <c r="G192" s="111"/>
    </row>
    <row r="193" spans="6:7" ht="12.75">
      <c r="F193" s="111"/>
      <c r="G193" s="111"/>
    </row>
    <row r="194" spans="6:7" ht="12.75">
      <c r="F194" s="111"/>
      <c r="G194" s="111"/>
    </row>
    <row r="195" spans="6:7" ht="12.75">
      <c r="F195" s="111"/>
      <c r="G195" s="111"/>
    </row>
    <row r="196" spans="6:7" ht="12.75">
      <c r="F196" s="111"/>
      <c r="G196" s="111"/>
    </row>
    <row r="197" spans="6:7" ht="12.75">
      <c r="F197" s="111"/>
      <c r="G197" s="111"/>
    </row>
    <row r="198" spans="6:7" ht="12.75">
      <c r="F198" s="111"/>
      <c r="G198" s="111"/>
    </row>
    <row r="199" spans="6:7" ht="12.75">
      <c r="F199" s="111"/>
      <c r="G199" s="111"/>
    </row>
    <row r="200" spans="6:7" ht="12.75">
      <c r="F200" s="111"/>
      <c r="G200" s="111"/>
    </row>
    <row r="201" spans="6:7" ht="12.75">
      <c r="F201" s="111"/>
      <c r="G201" s="111"/>
    </row>
    <row r="202" spans="6:7" ht="12.75">
      <c r="F202" s="111"/>
      <c r="G202" s="111"/>
    </row>
    <row r="203" spans="6:7" ht="12.75">
      <c r="F203" s="111"/>
      <c r="G203" s="111"/>
    </row>
    <row r="204" spans="6:7" ht="12.75">
      <c r="F204" s="111"/>
      <c r="G204" s="111"/>
    </row>
  </sheetData>
  <sheetProtection/>
  <mergeCells count="2">
    <mergeCell ref="I1:L1"/>
    <mergeCell ref="A2:L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3"/>
  <sheetViews>
    <sheetView zoomScalePageLayoutView="0" workbookViewId="0" topLeftCell="B1">
      <selection activeCell="B1" sqref="B1"/>
    </sheetView>
  </sheetViews>
  <sheetFormatPr defaultColWidth="11.421875" defaultRowHeight="12.75"/>
  <cols>
    <col min="1" max="1" width="35.7109375" style="71" customWidth="1"/>
    <col min="2" max="2" width="40.421875" style="17" customWidth="1"/>
    <col min="3" max="3" width="41.7109375" style="17" customWidth="1"/>
    <col min="4" max="4" width="44.574218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169" customFormat="1" ht="23.25" customHeight="1">
      <c r="A1" s="168"/>
      <c r="D1" s="143" t="s">
        <v>1180</v>
      </c>
      <c r="E1" s="60"/>
      <c r="F1" s="60"/>
      <c r="G1" s="60"/>
      <c r="H1" s="60"/>
      <c r="I1" s="60"/>
      <c r="K1" s="141"/>
    </row>
    <row r="2" spans="1:10" s="173" customFormat="1" ht="29.25" customHeight="1">
      <c r="A2" s="433" t="s">
        <v>311</v>
      </c>
      <c r="B2" s="433"/>
      <c r="C2" s="433"/>
      <c r="D2" s="433"/>
      <c r="E2" s="170"/>
      <c r="F2" s="170"/>
      <c r="G2" s="171"/>
      <c r="H2" s="170"/>
      <c r="I2" s="172"/>
      <c r="J2" s="172"/>
    </row>
    <row r="3" spans="1:10" s="173" customFormat="1" ht="39" customHeight="1">
      <c r="A3" s="112"/>
      <c r="B3" s="112"/>
      <c r="C3" s="112"/>
      <c r="D3" s="112"/>
      <c r="E3" s="170"/>
      <c r="F3" s="170"/>
      <c r="G3" s="171"/>
      <c r="H3" s="170"/>
      <c r="I3" s="172"/>
      <c r="J3" s="172"/>
    </row>
    <row r="4" spans="1:9" ht="17.25" customHeight="1">
      <c r="A4" s="174" t="s">
        <v>483</v>
      </c>
      <c r="B4" s="175" t="s">
        <v>1001</v>
      </c>
      <c r="C4" s="71"/>
      <c r="E4" s="107"/>
      <c r="F4" s="107"/>
      <c r="H4" s="142"/>
      <c r="I4" s="107"/>
    </row>
    <row r="5" spans="1:9" ht="17.25" customHeight="1">
      <c r="A5" s="176" t="s">
        <v>357</v>
      </c>
      <c r="B5" s="176" t="s">
        <v>1002</v>
      </c>
      <c r="C5" s="176" t="s">
        <v>447</v>
      </c>
      <c r="D5" s="177" t="s">
        <v>145</v>
      </c>
      <c r="E5" s="107"/>
      <c r="F5" s="107"/>
      <c r="H5" s="107"/>
      <c r="I5" s="107"/>
    </row>
    <row r="6" spans="1:9" ht="17.25" customHeight="1">
      <c r="A6" s="176" t="s">
        <v>358</v>
      </c>
      <c r="B6" s="176" t="s">
        <v>157</v>
      </c>
      <c r="C6" s="176" t="s">
        <v>959</v>
      </c>
      <c r="D6" s="177" t="s">
        <v>146</v>
      </c>
      <c r="E6" s="107"/>
      <c r="F6" s="107"/>
      <c r="H6" s="107"/>
      <c r="I6" s="107"/>
    </row>
    <row r="7" spans="1:9" ht="17.25" customHeight="1">
      <c r="A7" s="176" t="s">
        <v>359</v>
      </c>
      <c r="B7" s="176" t="s">
        <v>158</v>
      </c>
      <c r="C7" s="176" t="s">
        <v>448</v>
      </c>
      <c r="D7" s="177" t="s">
        <v>147</v>
      </c>
      <c r="E7" s="107"/>
      <c r="F7" s="107"/>
      <c r="H7" s="107"/>
      <c r="I7" s="107"/>
    </row>
    <row r="8" spans="1:9" ht="17.25" customHeight="1">
      <c r="A8" s="176" t="s">
        <v>880</v>
      </c>
      <c r="B8" s="176" t="s">
        <v>159</v>
      </c>
      <c r="C8" s="176" t="s">
        <v>449</v>
      </c>
      <c r="D8" s="177" t="s">
        <v>148</v>
      </c>
      <c r="E8" s="107"/>
      <c r="F8" s="107"/>
      <c r="H8" s="107"/>
      <c r="I8" s="107"/>
    </row>
    <row r="9" spans="1:9" ht="17.25" customHeight="1">
      <c r="A9" s="176" t="s">
        <v>360</v>
      </c>
      <c r="B9" s="176" t="s">
        <v>160</v>
      </c>
      <c r="C9" s="176" t="s">
        <v>450</v>
      </c>
      <c r="D9" s="177" t="s">
        <v>149</v>
      </c>
      <c r="E9" s="107"/>
      <c r="F9" s="107"/>
      <c r="H9" s="107"/>
      <c r="I9" s="107"/>
    </row>
    <row r="10" spans="1:9" ht="17.25" customHeight="1">
      <c r="A10" s="176" t="s">
        <v>953</v>
      </c>
      <c r="B10" s="176" t="s">
        <v>161</v>
      </c>
      <c r="C10" s="176" t="s">
        <v>451</v>
      </c>
      <c r="D10" s="177" t="s">
        <v>150</v>
      </c>
      <c r="E10" s="107"/>
      <c r="F10" s="107"/>
      <c r="H10" s="107"/>
      <c r="I10" s="107"/>
    </row>
    <row r="11" spans="1:9" ht="17.25" customHeight="1">
      <c r="A11" s="176" t="s">
        <v>361</v>
      </c>
      <c r="B11" s="176" t="s">
        <v>162</v>
      </c>
      <c r="C11" s="176" t="s">
        <v>961</v>
      </c>
      <c r="D11" s="177" t="s">
        <v>151</v>
      </c>
      <c r="E11" s="107"/>
      <c r="F11" s="107"/>
      <c r="H11" s="107"/>
      <c r="I11" s="107"/>
    </row>
    <row r="12" spans="1:9" ht="17.25" customHeight="1">
      <c r="A12" s="176" t="s">
        <v>362</v>
      </c>
      <c r="B12" s="176" t="s">
        <v>163</v>
      </c>
      <c r="C12" s="176" t="s">
        <v>454</v>
      </c>
      <c r="D12" s="177" t="s">
        <v>152</v>
      </c>
      <c r="E12" s="107"/>
      <c r="F12" s="107"/>
      <c r="H12" s="107"/>
      <c r="I12" s="107"/>
    </row>
    <row r="13" spans="1:9" ht="17.25" customHeight="1">
      <c r="A13" s="176" t="s">
        <v>363</v>
      </c>
      <c r="B13" s="176" t="s">
        <v>164</v>
      </c>
      <c r="C13" s="176" t="s">
        <v>456</v>
      </c>
      <c r="D13" s="177" t="s">
        <v>153</v>
      </c>
      <c r="E13" s="107"/>
      <c r="F13" s="107"/>
      <c r="H13" s="107"/>
      <c r="I13" s="107"/>
    </row>
    <row r="14" spans="1:9" ht="17.25" customHeight="1">
      <c r="A14" s="176" t="s">
        <v>364</v>
      </c>
      <c r="B14" s="176" t="s">
        <v>165</v>
      </c>
      <c r="C14" s="176" t="s">
        <v>457</v>
      </c>
      <c r="D14" s="177" t="s">
        <v>154</v>
      </c>
      <c r="E14" s="107"/>
      <c r="F14" s="107"/>
      <c r="H14" s="107"/>
      <c r="I14" s="107"/>
    </row>
    <row r="15" spans="1:9" ht="17.25" customHeight="1">
      <c r="A15" s="176" t="s">
        <v>365</v>
      </c>
      <c r="B15" s="176"/>
      <c r="C15" s="176" t="s">
        <v>458</v>
      </c>
      <c r="D15" s="177" t="s">
        <v>155</v>
      </c>
      <c r="E15" s="107"/>
      <c r="F15" s="107"/>
      <c r="H15" s="107"/>
      <c r="I15" s="107"/>
    </row>
    <row r="16" spans="1:9" ht="17.25" customHeight="1">
      <c r="A16" s="176" t="s">
        <v>491</v>
      </c>
      <c r="B16" s="174" t="s">
        <v>985</v>
      </c>
      <c r="C16" s="176" t="s">
        <v>459</v>
      </c>
      <c r="D16" s="177" t="s">
        <v>166</v>
      </c>
      <c r="E16" s="107"/>
      <c r="F16" s="107"/>
      <c r="H16" s="107"/>
      <c r="I16" s="107"/>
    </row>
    <row r="17" spans="1:9" ht="17.25" customHeight="1">
      <c r="A17" s="176" t="s">
        <v>368</v>
      </c>
      <c r="B17" s="176" t="s">
        <v>986</v>
      </c>
      <c r="C17" s="176" t="s">
        <v>460</v>
      </c>
      <c r="D17" s="177" t="s">
        <v>167</v>
      </c>
      <c r="E17" s="107"/>
      <c r="F17" s="107"/>
      <c r="H17" s="107"/>
      <c r="I17" s="107"/>
    </row>
    <row r="18" spans="1:9" ht="17.25" customHeight="1">
      <c r="A18" s="176" t="s">
        <v>369</v>
      </c>
      <c r="B18" s="176" t="s">
        <v>453</v>
      </c>
      <c r="C18" s="176" t="s">
        <v>461</v>
      </c>
      <c r="D18" s="177" t="s">
        <v>168</v>
      </c>
      <c r="E18" s="107"/>
      <c r="F18" s="107"/>
      <c r="H18" s="107"/>
      <c r="I18" s="107"/>
    </row>
    <row r="19" spans="1:9" ht="17.25" customHeight="1">
      <c r="A19" s="176" t="s">
        <v>378</v>
      </c>
      <c r="B19" s="176" t="s">
        <v>455</v>
      </c>
      <c r="C19" s="176" t="s">
        <v>462</v>
      </c>
      <c r="D19" s="177" t="s">
        <v>169</v>
      </c>
      <c r="E19" s="107"/>
      <c r="F19" s="107"/>
      <c r="H19" s="107"/>
      <c r="I19" s="107"/>
    </row>
    <row r="20" spans="1:9" ht="17.25" customHeight="1">
      <c r="A20" s="176" t="s">
        <v>380</v>
      </c>
      <c r="B20" s="176"/>
      <c r="C20" s="176" t="s">
        <v>463</v>
      </c>
      <c r="D20" s="177" t="s">
        <v>170</v>
      </c>
      <c r="E20" s="107"/>
      <c r="F20" s="107"/>
      <c r="H20" s="107"/>
      <c r="I20" s="107"/>
    </row>
    <row r="21" spans="1:9" ht="17.25" customHeight="1">
      <c r="A21" s="176" t="s">
        <v>381</v>
      </c>
      <c r="B21" s="174" t="s">
        <v>987</v>
      </c>
      <c r="C21" s="176" t="s">
        <v>464</v>
      </c>
      <c r="D21" s="177" t="s">
        <v>171</v>
      </c>
      <c r="E21" s="107"/>
      <c r="F21" s="107"/>
      <c r="H21" s="107"/>
      <c r="I21" s="107"/>
    </row>
    <row r="22" spans="1:9" ht="17.25" customHeight="1">
      <c r="A22" s="176" t="s">
        <v>382</v>
      </c>
      <c r="B22" s="176" t="s">
        <v>988</v>
      </c>
      <c r="C22" s="176" t="s">
        <v>465</v>
      </c>
      <c r="D22" s="177" t="s">
        <v>172</v>
      </c>
      <c r="E22" s="107"/>
      <c r="F22" s="107"/>
      <c r="H22" s="107"/>
      <c r="I22" s="35"/>
    </row>
    <row r="23" spans="1:9" ht="17.25" customHeight="1">
      <c r="A23" s="176" t="s">
        <v>383</v>
      </c>
      <c r="B23" s="176" t="s">
        <v>371</v>
      </c>
      <c r="C23" s="176" t="s">
        <v>466</v>
      </c>
      <c r="D23" s="177" t="s">
        <v>173</v>
      </c>
      <c r="E23" s="107"/>
      <c r="F23" s="107"/>
      <c r="H23" s="142"/>
      <c r="I23" s="142"/>
    </row>
    <row r="24" spans="1:9" ht="17.25" customHeight="1">
      <c r="A24" s="176" t="s">
        <v>384</v>
      </c>
      <c r="B24" s="176" t="s">
        <v>402</v>
      </c>
      <c r="C24" s="176" t="s">
        <v>467</v>
      </c>
      <c r="D24" s="177" t="s">
        <v>174</v>
      </c>
      <c r="E24" s="107"/>
      <c r="F24" s="107"/>
      <c r="H24" s="107"/>
      <c r="I24" s="107"/>
    </row>
    <row r="25" spans="1:9" ht="17.25" customHeight="1">
      <c r="A25" s="176" t="s">
        <v>385</v>
      </c>
      <c r="B25" s="176" t="s">
        <v>403</v>
      </c>
      <c r="C25" s="176" t="s">
        <v>468</v>
      </c>
      <c r="D25" s="177" t="s">
        <v>175</v>
      </c>
      <c r="E25" s="107"/>
      <c r="F25" s="107"/>
      <c r="H25" s="107"/>
      <c r="I25" s="107"/>
    </row>
    <row r="26" spans="1:9" ht="17.25" customHeight="1">
      <c r="A26" s="176" t="s">
        <v>386</v>
      </c>
      <c r="B26" s="176" t="s">
        <v>404</v>
      </c>
      <c r="C26" s="176" t="s">
        <v>469</v>
      </c>
      <c r="D26" s="177" t="s">
        <v>176</v>
      </c>
      <c r="E26" s="107"/>
      <c r="F26" s="107"/>
      <c r="H26" s="107"/>
      <c r="I26" s="107"/>
    </row>
    <row r="27" spans="1:9" ht="17.25" customHeight="1">
      <c r="A27" s="176" t="s">
        <v>963</v>
      </c>
      <c r="B27" s="176" t="s">
        <v>405</v>
      </c>
      <c r="C27" s="176" t="s">
        <v>470</v>
      </c>
      <c r="D27" s="177" t="s">
        <v>177</v>
      </c>
      <c r="E27" s="107"/>
      <c r="F27" s="107"/>
      <c r="H27" s="107"/>
      <c r="I27" s="107"/>
    </row>
    <row r="28" spans="1:9" ht="17.25" customHeight="1">
      <c r="A28" s="176" t="s">
        <v>387</v>
      </c>
      <c r="B28" s="176" t="s">
        <v>504</v>
      </c>
      <c r="C28" s="176" t="s">
        <v>471</v>
      </c>
      <c r="D28" s="177" t="s">
        <v>178</v>
      </c>
      <c r="E28" s="107"/>
      <c r="F28" s="107"/>
      <c r="H28" s="107"/>
      <c r="I28" s="107"/>
    </row>
    <row r="29" spans="1:9" ht="17.25" customHeight="1">
      <c r="A29" s="176" t="s">
        <v>399</v>
      </c>
      <c r="B29" s="176" t="s">
        <v>406</v>
      </c>
      <c r="C29" s="176" t="s">
        <v>472</v>
      </c>
      <c r="D29" s="177" t="s">
        <v>179</v>
      </c>
      <c r="E29" s="107"/>
      <c r="F29" s="107"/>
      <c r="H29" s="107"/>
      <c r="I29" s="107"/>
    </row>
    <row r="30" spans="1:9" ht="17.25" customHeight="1">
      <c r="A30" s="176" t="s">
        <v>133</v>
      </c>
      <c r="B30" s="176" t="s">
        <v>407</v>
      </c>
      <c r="C30" s="176" t="s">
        <v>473</v>
      </c>
      <c r="D30" s="177" t="s">
        <v>180</v>
      </c>
      <c r="E30" s="107"/>
      <c r="F30" s="107"/>
      <c r="H30" s="107"/>
      <c r="I30" s="107"/>
    </row>
    <row r="31" spans="1:9" ht="17.25" customHeight="1">
      <c r="A31" s="178"/>
      <c r="B31" s="176" t="s">
        <v>408</v>
      </c>
      <c r="C31" s="176" t="s">
        <v>474</v>
      </c>
      <c r="D31" s="177" t="s">
        <v>181</v>
      </c>
      <c r="E31" s="107"/>
      <c r="F31" s="107"/>
      <c r="H31" s="107"/>
      <c r="I31" s="107"/>
    </row>
    <row r="32" spans="1:9" ht="17.25" customHeight="1">
      <c r="A32" s="174" t="s">
        <v>208</v>
      </c>
      <c r="B32" s="176" t="s">
        <v>409</v>
      </c>
      <c r="C32" s="176" t="s">
        <v>475</v>
      </c>
      <c r="D32" s="177" t="s">
        <v>182</v>
      </c>
      <c r="E32" s="107"/>
      <c r="F32" s="107"/>
      <c r="H32" s="107"/>
      <c r="I32" s="107"/>
    </row>
    <row r="33" spans="1:9" ht="17.25" customHeight="1">
      <c r="A33" s="176" t="s">
        <v>357</v>
      </c>
      <c r="B33" s="176" t="s">
        <v>410</v>
      </c>
      <c r="C33" s="176" t="s">
        <v>476</v>
      </c>
      <c r="D33" s="177" t="s">
        <v>964</v>
      </c>
      <c r="E33" s="107"/>
      <c r="F33" s="107"/>
      <c r="H33" s="107"/>
      <c r="I33" s="107"/>
    </row>
    <row r="34" spans="1:9" ht="17.25" customHeight="1">
      <c r="A34" s="176" t="s">
        <v>358</v>
      </c>
      <c r="B34" s="176" t="s">
        <v>411</v>
      </c>
      <c r="C34" s="176" t="s">
        <v>477</v>
      </c>
      <c r="D34" s="177" t="s">
        <v>184</v>
      </c>
      <c r="E34" s="107"/>
      <c r="F34" s="107"/>
      <c r="H34" s="107"/>
      <c r="I34" s="107"/>
    </row>
    <row r="35" spans="1:9" ht="17.25" customHeight="1">
      <c r="A35" s="176" t="s">
        <v>359</v>
      </c>
      <c r="B35" s="176" t="s">
        <v>412</v>
      </c>
      <c r="C35" s="176" t="s">
        <v>115</v>
      </c>
      <c r="D35" s="177" t="s">
        <v>185</v>
      </c>
      <c r="E35" s="107"/>
      <c r="F35" s="107"/>
      <c r="H35" s="107"/>
      <c r="I35" s="107"/>
    </row>
    <row r="36" spans="1:9" ht="17.25" customHeight="1">
      <c r="A36" s="176" t="s">
        <v>360</v>
      </c>
      <c r="B36" s="176" t="s">
        <v>413</v>
      </c>
      <c r="C36" s="176" t="s">
        <v>116</v>
      </c>
      <c r="D36" s="177" t="s">
        <v>186</v>
      </c>
      <c r="E36" s="107"/>
      <c r="F36" s="107"/>
      <c r="H36" s="107"/>
      <c r="I36" s="107"/>
    </row>
    <row r="37" spans="1:9" ht="17.25" customHeight="1">
      <c r="A37" s="176" t="s">
        <v>361</v>
      </c>
      <c r="B37" s="176" t="s">
        <v>414</v>
      </c>
      <c r="C37" s="176" t="s">
        <v>117</v>
      </c>
      <c r="D37" s="177" t="s">
        <v>187</v>
      </c>
      <c r="E37" s="107"/>
      <c r="F37" s="107"/>
      <c r="H37" s="107"/>
      <c r="I37" s="107"/>
    </row>
    <row r="38" spans="1:9" ht="17.25" customHeight="1">
      <c r="A38" s="176" t="s">
        <v>362</v>
      </c>
      <c r="B38" s="176" t="s">
        <v>415</v>
      </c>
      <c r="C38" s="176" t="s">
        <v>118</v>
      </c>
      <c r="D38" s="177" t="s">
        <v>967</v>
      </c>
      <c r="E38" s="107"/>
      <c r="F38" s="107"/>
      <c r="H38" s="107"/>
      <c r="I38" s="107"/>
    </row>
    <row r="39" spans="1:9" ht="17.25" customHeight="1">
      <c r="A39" s="176" t="s">
        <v>363</v>
      </c>
      <c r="B39" s="176" t="s">
        <v>416</v>
      </c>
      <c r="C39" s="176" t="s">
        <v>119</v>
      </c>
      <c r="D39" s="177" t="s">
        <v>969</v>
      </c>
      <c r="E39" s="107"/>
      <c r="F39" s="107"/>
      <c r="H39" s="107"/>
      <c r="I39" s="107"/>
    </row>
    <row r="40" spans="1:9" ht="17.25" customHeight="1">
      <c r="A40" s="176" t="s">
        <v>365</v>
      </c>
      <c r="B40" s="176" t="s">
        <v>417</v>
      </c>
      <c r="C40" s="176" t="s">
        <v>120</v>
      </c>
      <c r="D40" s="177" t="s">
        <v>970</v>
      </c>
      <c r="E40" s="107"/>
      <c r="F40" s="107"/>
      <c r="H40" s="107"/>
      <c r="I40" s="107"/>
    </row>
    <row r="41" spans="1:9" ht="17.25" customHeight="1">
      <c r="A41" s="176" t="s">
        <v>491</v>
      </c>
      <c r="B41" s="176" t="s">
        <v>418</v>
      </c>
      <c r="C41" s="176" t="s">
        <v>976</v>
      </c>
      <c r="D41" s="177" t="s">
        <v>989</v>
      </c>
      <c r="E41" s="107"/>
      <c r="F41" s="107"/>
      <c r="H41" s="107"/>
      <c r="I41" s="107"/>
    </row>
    <row r="42" spans="1:9" ht="17.25" customHeight="1">
      <c r="A42" s="176" t="s">
        <v>368</v>
      </c>
      <c r="B42" s="176" t="s">
        <v>932</v>
      </c>
      <c r="C42" s="176" t="s">
        <v>121</v>
      </c>
      <c r="D42" s="177" t="s">
        <v>188</v>
      </c>
      <c r="E42" s="107"/>
      <c r="F42" s="107"/>
      <c r="H42" s="107"/>
      <c r="I42" s="107"/>
    </row>
    <row r="43" spans="1:9" ht="17.25" customHeight="1">
      <c r="A43" s="176" t="s">
        <v>369</v>
      </c>
      <c r="B43" s="176" t="s">
        <v>419</v>
      </c>
      <c r="C43" s="176" t="s">
        <v>122</v>
      </c>
      <c r="D43" s="177" t="s">
        <v>189</v>
      </c>
      <c r="E43" s="107"/>
      <c r="F43" s="107"/>
      <c r="H43" s="107"/>
      <c r="I43" s="107"/>
    </row>
    <row r="44" spans="1:9" ht="17.25" customHeight="1">
      <c r="A44" s="176" t="s">
        <v>378</v>
      </c>
      <c r="B44" s="176" t="s">
        <v>420</v>
      </c>
      <c r="C44" s="176" t="s">
        <v>123</v>
      </c>
      <c r="D44" s="177" t="s">
        <v>190</v>
      </c>
      <c r="E44" s="107"/>
      <c r="F44" s="107"/>
      <c r="H44" s="107"/>
      <c r="I44" s="107"/>
    </row>
    <row r="45" spans="1:9" ht="17.25" customHeight="1">
      <c r="A45" s="176" t="s">
        <v>380</v>
      </c>
      <c r="B45" s="176" t="s">
        <v>421</v>
      </c>
      <c r="C45" s="176" t="s">
        <v>124</v>
      </c>
      <c r="D45" s="177" t="s">
        <v>191</v>
      </c>
      <c r="E45" s="107"/>
      <c r="F45" s="107"/>
      <c r="H45" s="107"/>
      <c r="I45" s="107"/>
    </row>
    <row r="46" spans="1:9" ht="17.25" customHeight="1">
      <c r="A46" s="176" t="s">
        <v>385</v>
      </c>
      <c r="B46" s="176" t="s">
        <v>422</v>
      </c>
      <c r="C46" s="176" t="s">
        <v>125</v>
      </c>
      <c r="D46" s="177" t="s">
        <v>975</v>
      </c>
      <c r="E46" s="107"/>
      <c r="F46" s="107"/>
      <c r="H46" s="107"/>
      <c r="I46" s="107"/>
    </row>
    <row r="47" spans="1:9" ht="17.25" customHeight="1">
      <c r="A47" s="176" t="s">
        <v>399</v>
      </c>
      <c r="B47" s="176" t="s">
        <v>423</v>
      </c>
      <c r="C47" s="176" t="s">
        <v>126</v>
      </c>
      <c r="D47" s="177" t="s">
        <v>990</v>
      </c>
      <c r="E47" s="107"/>
      <c r="F47" s="107"/>
      <c r="H47" s="107"/>
      <c r="I47" s="107"/>
    </row>
    <row r="48" spans="1:9" ht="17.25" customHeight="1">
      <c r="A48" s="176" t="s">
        <v>133</v>
      </c>
      <c r="B48" s="176" t="s">
        <v>424</v>
      </c>
      <c r="C48" s="176" t="s">
        <v>127</v>
      </c>
      <c r="D48" s="177" t="s">
        <v>192</v>
      </c>
      <c r="E48" s="107"/>
      <c r="F48" s="107"/>
      <c r="H48" s="107"/>
      <c r="I48" s="107"/>
    </row>
    <row r="49" spans="1:9" ht="17.25" customHeight="1">
      <c r="A49" s="176"/>
      <c r="B49" s="176" t="s">
        <v>503</v>
      </c>
      <c r="C49" s="176" t="s">
        <v>128</v>
      </c>
      <c r="D49" s="177" t="s">
        <v>193</v>
      </c>
      <c r="E49" s="107"/>
      <c r="F49" s="107"/>
      <c r="H49" s="107"/>
      <c r="I49" s="142"/>
    </row>
    <row r="50" spans="1:9" ht="17.25" customHeight="1">
      <c r="A50" s="174" t="s">
        <v>995</v>
      </c>
      <c r="B50" s="176" t="s">
        <v>933</v>
      </c>
      <c r="C50" s="176" t="s">
        <v>129</v>
      </c>
      <c r="D50" s="177" t="s">
        <v>977</v>
      </c>
      <c r="E50" s="107"/>
      <c r="F50" s="107"/>
      <c r="H50" s="107"/>
      <c r="I50" s="107"/>
    </row>
    <row r="51" spans="1:9" ht="17.25" customHeight="1">
      <c r="A51" s="176" t="s">
        <v>372</v>
      </c>
      <c r="B51" s="176" t="s">
        <v>425</v>
      </c>
      <c r="C51" s="176" t="s">
        <v>130</v>
      </c>
      <c r="D51" s="177" t="s">
        <v>991</v>
      </c>
      <c r="E51" s="107"/>
      <c r="F51" s="107"/>
      <c r="H51" s="107"/>
      <c r="I51" s="107"/>
    </row>
    <row r="52" spans="1:9" ht="17.25" customHeight="1">
      <c r="A52" s="176" t="s">
        <v>373</v>
      </c>
      <c r="B52" s="176" t="s">
        <v>946</v>
      </c>
      <c r="C52" s="176" t="s">
        <v>131</v>
      </c>
      <c r="D52" s="177" t="s">
        <v>195</v>
      </c>
      <c r="E52" s="107"/>
      <c r="F52" s="107"/>
      <c r="H52" s="107"/>
      <c r="I52" s="107"/>
    </row>
    <row r="53" spans="1:9" ht="17.25" customHeight="1">
      <c r="A53" s="176" t="s">
        <v>374</v>
      </c>
      <c r="B53" s="176" t="s">
        <v>427</v>
      </c>
      <c r="C53" s="176" t="s">
        <v>132</v>
      </c>
      <c r="D53" s="177" t="s">
        <v>196</v>
      </c>
      <c r="E53" s="107"/>
      <c r="F53" s="107"/>
      <c r="H53" s="107"/>
      <c r="I53" s="107"/>
    </row>
    <row r="54" spans="1:9" ht="17.25" customHeight="1">
      <c r="A54" s="176" t="s">
        <v>375</v>
      </c>
      <c r="B54" s="176" t="s">
        <v>428</v>
      </c>
      <c r="C54" s="176" t="s">
        <v>1034</v>
      </c>
      <c r="D54" s="177" t="s">
        <v>197</v>
      </c>
      <c r="E54" s="107"/>
      <c r="F54" s="107"/>
      <c r="H54" s="107"/>
      <c r="I54" s="107"/>
    </row>
    <row r="55" spans="1:9" ht="17.25" customHeight="1">
      <c r="A55" s="178"/>
      <c r="B55" s="176" t="s">
        <v>429</v>
      </c>
      <c r="C55" s="176" t="s">
        <v>392</v>
      </c>
      <c r="D55" s="177" t="s">
        <v>978</v>
      </c>
      <c r="E55" s="107"/>
      <c r="F55" s="107"/>
      <c r="H55" s="107"/>
      <c r="I55" s="107"/>
    </row>
    <row r="56" spans="1:9" ht="17.25" customHeight="1">
      <c r="A56" s="174" t="s">
        <v>997</v>
      </c>
      <c r="B56" s="176" t="s">
        <v>996</v>
      </c>
      <c r="C56" s="176" t="s">
        <v>393</v>
      </c>
      <c r="D56" s="177" t="s">
        <v>199</v>
      </c>
      <c r="E56" s="107"/>
      <c r="F56" s="107"/>
      <c r="H56" s="107"/>
      <c r="I56" s="107"/>
    </row>
    <row r="57" spans="1:9" ht="17.25" customHeight="1">
      <c r="A57" s="176" t="s">
        <v>957</v>
      </c>
      <c r="B57" s="176" t="s">
        <v>431</v>
      </c>
      <c r="C57" s="176" t="s">
        <v>394</v>
      </c>
      <c r="D57" s="177" t="s">
        <v>200</v>
      </c>
      <c r="E57" s="107"/>
      <c r="F57" s="107"/>
      <c r="H57" s="107"/>
      <c r="I57" s="107"/>
    </row>
    <row r="58" spans="1:9" ht="17.25" customHeight="1">
      <c r="A58" s="176" t="s">
        <v>376</v>
      </c>
      <c r="B58" s="176" t="s">
        <v>894</v>
      </c>
      <c r="C58" s="176" t="s">
        <v>395</v>
      </c>
      <c r="D58" s="177" t="s">
        <v>979</v>
      </c>
      <c r="E58" s="107"/>
      <c r="F58" s="107"/>
      <c r="H58" s="107"/>
      <c r="I58" s="107"/>
    </row>
    <row r="59" spans="1:9" ht="17.25" customHeight="1">
      <c r="A59" s="176" t="s">
        <v>377</v>
      </c>
      <c r="B59" s="176" t="s">
        <v>432</v>
      </c>
      <c r="C59" s="176" t="s">
        <v>396</v>
      </c>
      <c r="D59" s="177" t="s">
        <v>992</v>
      </c>
      <c r="E59" s="107"/>
      <c r="F59" s="107"/>
      <c r="H59" s="107"/>
      <c r="I59" s="107"/>
    </row>
    <row r="60" spans="1:9" ht="17.25" customHeight="1">
      <c r="A60" s="176" t="s">
        <v>934</v>
      </c>
      <c r="B60" s="176" t="s">
        <v>433</v>
      </c>
      <c r="C60" s="176" t="s">
        <v>397</v>
      </c>
      <c r="D60" s="177" t="s">
        <v>981</v>
      </c>
      <c r="E60" s="107"/>
      <c r="F60" s="107"/>
      <c r="H60" s="107"/>
      <c r="I60" s="107"/>
    </row>
    <row r="61" spans="1:9" ht="17.25" customHeight="1">
      <c r="A61" s="176" t="s">
        <v>379</v>
      </c>
      <c r="B61" s="176" t="s">
        <v>434</v>
      </c>
      <c r="C61" s="176" t="s">
        <v>398</v>
      </c>
      <c r="D61" s="177" t="s">
        <v>993</v>
      </c>
      <c r="E61" s="107"/>
      <c r="F61" s="107"/>
      <c r="H61" s="107"/>
      <c r="I61" s="107"/>
    </row>
    <row r="62" spans="1:9" ht="17.25" customHeight="1">
      <c r="A62" s="176" t="s">
        <v>960</v>
      </c>
      <c r="B62" s="176" t="s">
        <v>435</v>
      </c>
      <c r="C62" s="176" t="s">
        <v>1033</v>
      </c>
      <c r="D62" s="177" t="s">
        <v>994</v>
      </c>
      <c r="E62" s="107"/>
      <c r="F62" s="107"/>
      <c r="H62" s="107"/>
      <c r="I62" s="107"/>
    </row>
    <row r="63" spans="1:9" ht="17.25" customHeight="1">
      <c r="A63" s="176" t="s">
        <v>388</v>
      </c>
      <c r="B63" s="176" t="s">
        <v>436</v>
      </c>
      <c r="C63" s="176" t="s">
        <v>134</v>
      </c>
      <c r="D63" s="177" t="s">
        <v>1148</v>
      </c>
      <c r="E63" s="107"/>
      <c r="F63" s="107"/>
      <c r="H63" s="107"/>
      <c r="I63" s="107"/>
    </row>
    <row r="64" spans="1:9" ht="17.25" customHeight="1">
      <c r="A64" s="176" t="s">
        <v>389</v>
      </c>
      <c r="B64" s="176" t="s">
        <v>437</v>
      </c>
      <c r="C64" s="176" t="s">
        <v>135</v>
      </c>
      <c r="D64" s="177" t="s">
        <v>1148</v>
      </c>
      <c r="E64" s="107"/>
      <c r="F64" s="107"/>
      <c r="H64" s="107"/>
      <c r="I64" s="107"/>
    </row>
    <row r="65" spans="1:9" ht="17.25" customHeight="1">
      <c r="A65" s="176" t="s">
        <v>390</v>
      </c>
      <c r="B65" s="176" t="s">
        <v>955</v>
      </c>
      <c r="C65" s="176" t="s">
        <v>136</v>
      </c>
      <c r="D65" s="177" t="s">
        <v>1149</v>
      </c>
      <c r="E65" s="107"/>
      <c r="F65" s="107"/>
      <c r="H65" s="107"/>
      <c r="I65" s="107"/>
    </row>
    <row r="66" spans="1:9" ht="17.25" customHeight="1">
      <c r="A66" s="176" t="s">
        <v>391</v>
      </c>
      <c r="B66" s="176" t="s">
        <v>999</v>
      </c>
      <c r="C66" s="176" t="s">
        <v>137</v>
      </c>
      <c r="D66" s="177" t="s">
        <v>1150</v>
      </c>
      <c r="E66" s="107"/>
      <c r="F66" s="107"/>
      <c r="H66" s="107"/>
      <c r="I66" s="107"/>
    </row>
    <row r="67" spans="1:9" ht="17.25" customHeight="1">
      <c r="A67" s="176" t="s">
        <v>879</v>
      </c>
      <c r="B67" s="176" t="s">
        <v>1000</v>
      </c>
      <c r="C67" s="176" t="s">
        <v>138</v>
      </c>
      <c r="D67" s="181"/>
      <c r="E67" s="107"/>
      <c r="F67" s="107"/>
      <c r="H67" s="107"/>
      <c r="I67" s="107"/>
    </row>
    <row r="68" spans="1:9" ht="17.25" customHeight="1">
      <c r="A68" s="176" t="s">
        <v>400</v>
      </c>
      <c r="B68" s="176" t="s">
        <v>440</v>
      </c>
      <c r="C68" s="177" t="s">
        <v>998</v>
      </c>
      <c r="D68" s="181"/>
      <c r="E68" s="107"/>
      <c r="F68" s="107"/>
      <c r="H68" s="107"/>
      <c r="I68" s="107"/>
    </row>
    <row r="69" spans="1:9" ht="17.25" customHeight="1">
      <c r="A69" s="176" t="s">
        <v>401</v>
      </c>
      <c r="B69" s="176" t="s">
        <v>441</v>
      </c>
      <c r="C69" s="177" t="s">
        <v>952</v>
      </c>
      <c r="D69" s="181"/>
      <c r="E69" s="107"/>
      <c r="F69" s="107"/>
      <c r="H69" s="107"/>
      <c r="I69" s="107"/>
    </row>
    <row r="70" spans="1:9" ht="17.25" customHeight="1">
      <c r="A70" s="176" t="s">
        <v>890</v>
      </c>
      <c r="B70" s="176" t="s">
        <v>442</v>
      </c>
      <c r="C70" s="177" t="s">
        <v>140</v>
      </c>
      <c r="D70" s="181"/>
      <c r="E70" s="107"/>
      <c r="F70" s="107"/>
      <c r="H70" s="107"/>
      <c r="I70" s="107"/>
    </row>
    <row r="71" spans="1:9" ht="17.25" customHeight="1">
      <c r="A71" s="176" t="s">
        <v>966</v>
      </c>
      <c r="B71" s="176" t="s">
        <v>443</v>
      </c>
      <c r="C71" s="177" t="s">
        <v>141</v>
      </c>
      <c r="D71" s="181"/>
      <c r="E71" s="107"/>
      <c r="F71" s="107"/>
      <c r="H71" s="142"/>
      <c r="I71" s="107"/>
    </row>
    <row r="72" spans="1:9" ht="17.25" customHeight="1">
      <c r="A72" s="176" t="s">
        <v>968</v>
      </c>
      <c r="B72" s="176" t="s">
        <v>444</v>
      </c>
      <c r="C72" s="177" t="s">
        <v>142</v>
      </c>
      <c r="D72" s="181"/>
      <c r="E72" s="107"/>
      <c r="F72" s="107"/>
      <c r="H72" s="142"/>
      <c r="I72" s="107"/>
    </row>
    <row r="73" spans="1:9" ht="16.5" customHeight="1">
      <c r="A73" s="176" t="s">
        <v>891</v>
      </c>
      <c r="B73" s="176" t="s">
        <v>445</v>
      </c>
      <c r="C73" s="177" t="s">
        <v>143</v>
      </c>
      <c r="D73" s="181"/>
      <c r="E73" s="107"/>
      <c r="F73" s="107"/>
      <c r="H73" s="107"/>
      <c r="I73" s="107"/>
    </row>
    <row r="74" spans="1:4" ht="16.5" customHeight="1">
      <c r="A74" s="176" t="s">
        <v>892</v>
      </c>
      <c r="B74" s="176" t="s">
        <v>446</v>
      </c>
      <c r="C74" s="177" t="s">
        <v>144</v>
      </c>
      <c r="D74" s="181"/>
    </row>
    <row r="75" spans="1:4" ht="29.25" customHeight="1">
      <c r="A75" s="96"/>
      <c r="B75" s="71"/>
      <c r="C75" s="71"/>
      <c r="D75" s="179"/>
    </row>
    <row r="76" spans="1:4" ht="16.5" customHeight="1">
      <c r="A76" s="96" t="s">
        <v>1003</v>
      </c>
      <c r="B76" s="71"/>
      <c r="C76" s="71"/>
      <c r="D76" s="179"/>
    </row>
    <row r="77" spans="2:3" ht="16.5" customHeight="1">
      <c r="B77" s="71"/>
      <c r="C77" s="71"/>
    </row>
    <row r="78" spans="2:3" ht="16.5" customHeight="1">
      <c r="B78" s="71"/>
      <c r="C78" s="177"/>
    </row>
    <row r="79" spans="1:3" ht="12.75">
      <c r="A79" s="17"/>
      <c r="B79" s="71"/>
      <c r="C79" s="71"/>
    </row>
    <row r="80" spans="1:2" ht="12.75">
      <c r="A80" s="17"/>
      <c r="B80" s="71"/>
    </row>
    <row r="81" ht="16.5">
      <c r="B81" s="177"/>
    </row>
    <row r="85" ht="15.75">
      <c r="D85" s="96"/>
    </row>
    <row r="86" spans="1:4" ht="15.75">
      <c r="A86" s="263"/>
      <c r="B86" s="264"/>
      <c r="C86" s="264"/>
      <c r="D86" s="96"/>
    </row>
    <row r="87" spans="1:10" ht="15.75">
      <c r="A87" s="263"/>
      <c r="B87" s="264"/>
      <c r="C87" s="264"/>
      <c r="D87" s="96"/>
      <c r="G87" s="107"/>
      <c r="J87" s="107"/>
    </row>
    <row r="88" spans="1:10" ht="15">
      <c r="A88" s="265"/>
      <c r="B88" s="266"/>
      <c r="C88" s="266"/>
      <c r="G88" s="107"/>
      <c r="J88" s="107"/>
    </row>
    <row r="89" spans="7:10" ht="15">
      <c r="G89" s="107"/>
      <c r="J89" s="107"/>
    </row>
    <row r="90" spans="7:10" ht="15">
      <c r="G90" s="107"/>
      <c r="J90" s="107"/>
    </row>
    <row r="91" ht="15">
      <c r="J91" s="35"/>
    </row>
    <row r="92" ht="15">
      <c r="J92" s="35"/>
    </row>
    <row r="93" ht="15">
      <c r="J93" s="35"/>
    </row>
    <row r="94" ht="15">
      <c r="J94" s="35"/>
    </row>
    <row r="95" ht="15">
      <c r="J95" s="35"/>
    </row>
    <row r="96" ht="15">
      <c r="J96" s="35"/>
    </row>
    <row r="97" ht="15">
      <c r="J97" s="35"/>
    </row>
    <row r="98" ht="15">
      <c r="J98" s="35"/>
    </row>
    <row r="99" ht="15">
      <c r="J99" s="35"/>
    </row>
    <row r="100" ht="15">
      <c r="J100" s="35"/>
    </row>
    <row r="101" ht="15">
      <c r="J101" s="35"/>
    </row>
    <row r="102" ht="15">
      <c r="J102" s="35"/>
    </row>
    <row r="103" ht="15">
      <c r="J103" s="35"/>
    </row>
    <row r="104" ht="15">
      <c r="J104" s="35"/>
    </row>
    <row r="105" ht="15">
      <c r="J105" s="35"/>
    </row>
    <row r="106" ht="15">
      <c r="J106" s="35"/>
    </row>
    <row r="107" ht="15">
      <c r="J107" s="35"/>
    </row>
    <row r="108" ht="15">
      <c r="J108" s="35"/>
    </row>
    <row r="109" ht="15">
      <c r="J109" s="35"/>
    </row>
    <row r="120" ht="15">
      <c r="D120" s="106"/>
    </row>
    <row r="283" ht="12.75">
      <c r="D283" s="17" t="s">
        <v>1036</v>
      </c>
    </row>
  </sheetData>
  <sheetProtection/>
  <mergeCells count="1">
    <mergeCell ref="A2:D2"/>
  </mergeCells>
  <printOptions horizontalCentered="1"/>
  <pageMargins left="0.5905511811023623" right="0.5905511811023623"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23">
    <tabColor indexed="57"/>
    <pageSetUpPr fitToPage="1"/>
  </sheetPr>
  <dimension ref="A1:X121"/>
  <sheetViews>
    <sheetView zoomScalePageLayoutView="0" workbookViewId="0" topLeftCell="A13">
      <selection activeCell="U43" sqref="U43"/>
    </sheetView>
  </sheetViews>
  <sheetFormatPr defaultColWidth="11.421875" defaultRowHeight="12.75"/>
  <cols>
    <col min="1" max="1" width="20.28125" style="294" bestFit="1" customWidth="1"/>
    <col min="2" max="6" width="13.421875" style="294" customWidth="1"/>
    <col min="7" max="7" width="12.00390625" style="294" customWidth="1"/>
    <col min="8" max="8" width="12.8515625" style="294" customWidth="1"/>
    <col min="9" max="9" width="4.8515625" style="294" customWidth="1"/>
    <col min="10" max="10" width="1.1484375" style="294" customWidth="1"/>
    <col min="11" max="11" width="4.00390625" style="294" customWidth="1"/>
    <col min="12" max="12" width="3.00390625" style="294" customWidth="1"/>
    <col min="13" max="13" width="4.00390625" style="294" customWidth="1"/>
    <col min="14" max="14" width="3.00390625" style="294" customWidth="1"/>
    <col min="15" max="15" width="4.00390625" style="294" customWidth="1"/>
    <col min="16" max="16" width="3.00390625" style="294" bestFit="1" customWidth="1"/>
    <col min="17" max="17" width="4.00390625" style="294" customWidth="1"/>
    <col min="18" max="18" width="4.421875" style="294" customWidth="1"/>
    <col min="19" max="19" width="15.00390625" style="295" customWidth="1"/>
    <col min="20" max="24" width="11.421875" style="295" customWidth="1"/>
    <col min="25" max="16384" width="11.421875" style="294" customWidth="1"/>
  </cols>
  <sheetData>
    <row r="1" spans="1:19" ht="12.75">
      <c r="A1" s="292" t="s">
        <v>1073</v>
      </c>
      <c r="B1" s="293">
        <v>4</v>
      </c>
      <c r="D1" s="294" t="s">
        <v>1074</v>
      </c>
      <c r="S1" s="295" t="s">
        <v>1075</v>
      </c>
    </row>
    <row r="2" spans="1:2" ht="12.75">
      <c r="A2" s="292" t="s">
        <v>1076</v>
      </c>
      <c r="B2" s="293">
        <v>2012</v>
      </c>
    </row>
    <row r="3" spans="1:21" ht="12.75">
      <c r="A3" s="296"/>
      <c r="S3" s="295" t="s">
        <v>1077</v>
      </c>
      <c r="T3" s="297" t="s">
        <v>1078</v>
      </c>
      <c r="U3" s="297" t="s">
        <v>1079</v>
      </c>
    </row>
    <row r="4" spans="1:21" ht="12.75">
      <c r="A4" s="296"/>
      <c r="T4" s="295" t="str">
        <f>IF(B1=1,"Januar",IF(B1=2,"Januar",IF(B1=3,"Januar",IF(B1=4,"Januar","FEHLER - eingegebenes Quartal prüfen!!!"))))</f>
        <v>Januar</v>
      </c>
      <c r="U4" s="295" t="str">
        <f>IF(B1=1,"März",IF(B1=2,"Juni",IF(B1=3,"September",IF(B1=4,"Dezember","FEHLER - eingegebenes Quartal prüfen!!!"))))</f>
        <v>Dezember</v>
      </c>
    </row>
    <row r="5" spans="1:4" ht="12.75">
      <c r="A5" s="292" t="s">
        <v>1080</v>
      </c>
      <c r="B5" s="440" t="str">
        <f>CONCATENATE("1. Ausfuhr ",T4," ",B2-1," bis ",U4," ",B2)</f>
        <v>1. Ausfuhr Januar 2011 bis Dezember 2012</v>
      </c>
      <c r="C5" s="440"/>
      <c r="D5" s="440"/>
    </row>
    <row r="6" spans="1:4" ht="12.75">
      <c r="A6" s="298" t="s">
        <v>1246</v>
      </c>
      <c r="B6" s="299" t="s">
        <v>1081</v>
      </c>
      <c r="C6" s="300">
        <f>B2-1</f>
        <v>2011</v>
      </c>
      <c r="D6" s="300">
        <f>B2</f>
        <v>2012</v>
      </c>
    </row>
    <row r="7" spans="1:7" ht="12.75">
      <c r="A7" s="296"/>
      <c r="B7" s="301" t="s">
        <v>1082</v>
      </c>
      <c r="C7" s="302">
        <v>914.2</v>
      </c>
      <c r="D7" s="303">
        <v>1048.1</v>
      </c>
      <c r="F7" s="304">
        <v>1200</v>
      </c>
      <c r="G7" s="305" t="s">
        <v>1083</v>
      </c>
    </row>
    <row r="8" spans="1:4" ht="12.75">
      <c r="A8" s="296"/>
      <c r="B8" s="306" t="s">
        <v>1084</v>
      </c>
      <c r="C8" s="307">
        <v>1028.5</v>
      </c>
      <c r="D8" s="308">
        <v>1138.3</v>
      </c>
    </row>
    <row r="9" spans="1:4" ht="12.75">
      <c r="A9" s="296"/>
      <c r="B9" s="306" t="s">
        <v>1085</v>
      </c>
      <c r="C9" s="307">
        <v>1130</v>
      </c>
      <c r="D9" s="308">
        <v>1095.3</v>
      </c>
    </row>
    <row r="10" spans="1:4" ht="12.75">
      <c r="A10" s="296"/>
      <c r="B10" s="306" t="s">
        <v>1086</v>
      </c>
      <c r="C10" s="307">
        <v>1021</v>
      </c>
      <c r="D10" s="308">
        <v>1000.6</v>
      </c>
    </row>
    <row r="11" spans="2:4" ht="12.75">
      <c r="B11" s="306" t="s">
        <v>1087</v>
      </c>
      <c r="C11" s="307">
        <v>1075.6</v>
      </c>
      <c r="D11" s="308">
        <v>1068.4</v>
      </c>
    </row>
    <row r="12" spans="2:4" ht="12.75">
      <c r="B12" s="306" t="s">
        <v>1088</v>
      </c>
      <c r="C12" s="307">
        <v>1056.5</v>
      </c>
      <c r="D12" s="308">
        <v>1118</v>
      </c>
    </row>
    <row r="13" spans="2:4" ht="12.75">
      <c r="B13" s="306" t="s">
        <v>1089</v>
      </c>
      <c r="C13" s="307">
        <v>1037.3</v>
      </c>
      <c r="D13" s="308">
        <v>1070.6</v>
      </c>
    </row>
    <row r="14" spans="1:4" ht="12.75">
      <c r="A14" s="309"/>
      <c r="B14" s="306" t="s">
        <v>1090</v>
      </c>
      <c r="C14" s="307">
        <v>1034.6</v>
      </c>
      <c r="D14" s="308">
        <v>1007.4</v>
      </c>
    </row>
    <row r="15" spans="2:4" ht="12.75">
      <c r="B15" s="306" t="s">
        <v>1091</v>
      </c>
      <c r="C15" s="307">
        <v>1162.5</v>
      </c>
      <c r="D15" s="308">
        <v>993.8</v>
      </c>
    </row>
    <row r="16" spans="2:4" ht="12.75">
      <c r="B16" s="306" t="s">
        <v>1092</v>
      </c>
      <c r="C16" s="307">
        <v>1048.1</v>
      </c>
      <c r="D16" s="308">
        <v>1094.7</v>
      </c>
    </row>
    <row r="17" spans="2:4" ht="12.75">
      <c r="B17" s="306" t="s">
        <v>1093</v>
      </c>
      <c r="C17" s="307">
        <v>1157.5</v>
      </c>
      <c r="D17" s="308">
        <v>1129.5</v>
      </c>
    </row>
    <row r="18" spans="2:4" ht="12.75">
      <c r="B18" s="310" t="s">
        <v>1094</v>
      </c>
      <c r="C18" s="311">
        <v>953.2</v>
      </c>
      <c r="D18" s="312">
        <v>890.5</v>
      </c>
    </row>
    <row r="19" spans="2:4" ht="12.75">
      <c r="B19" s="313"/>
      <c r="C19" s="314"/>
      <c r="D19" s="314"/>
    </row>
    <row r="20" spans="1:4" ht="12.75">
      <c r="A20" s="292" t="s">
        <v>1095</v>
      </c>
      <c r="B20" s="440" t="str">
        <f>CONCATENATE("2. Einfuhr ",T4," ",B2-1," bis ",U4," ",B2)</f>
        <v>2. Einfuhr Januar 2011 bis Dezember 2012</v>
      </c>
      <c r="C20" s="440"/>
      <c r="D20" s="440"/>
    </row>
    <row r="21" spans="1:4" ht="12.75">
      <c r="A21" s="298" t="s">
        <v>1246</v>
      </c>
      <c r="B21" s="299" t="s">
        <v>1081</v>
      </c>
      <c r="C21" s="300">
        <f>B2-1</f>
        <v>2011</v>
      </c>
      <c r="D21" s="300">
        <f>B2</f>
        <v>2012</v>
      </c>
    </row>
    <row r="22" spans="2:7" ht="12.75">
      <c r="B22" s="301" t="s">
        <v>1082</v>
      </c>
      <c r="C22" s="302">
        <v>649.5</v>
      </c>
      <c r="D22" s="303">
        <v>682.7</v>
      </c>
      <c r="F22" s="304">
        <v>1200</v>
      </c>
      <c r="G22" s="305" t="s">
        <v>1083</v>
      </c>
    </row>
    <row r="23" spans="2:4" ht="12.75">
      <c r="B23" s="306" t="s">
        <v>1084</v>
      </c>
      <c r="C23" s="307">
        <v>646.7</v>
      </c>
      <c r="D23" s="308">
        <v>701.4</v>
      </c>
    </row>
    <row r="24" spans="2:4" ht="12.75">
      <c r="B24" s="306" t="s">
        <v>1085</v>
      </c>
      <c r="C24" s="307">
        <v>697</v>
      </c>
      <c r="D24" s="308">
        <v>679.3</v>
      </c>
    </row>
    <row r="25" spans="2:4" ht="12.75">
      <c r="B25" s="306" t="s">
        <v>1086</v>
      </c>
      <c r="C25" s="307">
        <v>636.9</v>
      </c>
      <c r="D25" s="308">
        <v>670.7</v>
      </c>
    </row>
    <row r="26" spans="2:4" ht="12.75">
      <c r="B26" s="306" t="s">
        <v>1087</v>
      </c>
      <c r="C26" s="307">
        <v>680</v>
      </c>
      <c r="D26" s="308">
        <v>683.7</v>
      </c>
    </row>
    <row r="27" spans="2:4" ht="12.75">
      <c r="B27" s="306" t="s">
        <v>1088</v>
      </c>
      <c r="C27" s="307">
        <v>669</v>
      </c>
      <c r="D27" s="308">
        <v>715.8</v>
      </c>
    </row>
    <row r="28" spans="2:4" ht="12.75">
      <c r="B28" s="306" t="s">
        <v>1089</v>
      </c>
      <c r="C28" s="307">
        <v>674.9</v>
      </c>
      <c r="D28" s="308">
        <v>729.4</v>
      </c>
    </row>
    <row r="29" spans="2:4" ht="12.75">
      <c r="B29" s="306" t="s">
        <v>1090</v>
      </c>
      <c r="C29" s="307">
        <v>630.2</v>
      </c>
      <c r="D29" s="308">
        <v>684.2</v>
      </c>
    </row>
    <row r="30" spans="2:4" ht="12.75">
      <c r="B30" s="306" t="s">
        <v>1091</v>
      </c>
      <c r="C30" s="307">
        <v>701.7</v>
      </c>
      <c r="D30" s="308">
        <v>675.4</v>
      </c>
    </row>
    <row r="31" spans="2:4" ht="12.75">
      <c r="B31" s="306" t="s">
        <v>1092</v>
      </c>
      <c r="C31" s="307">
        <v>656.4</v>
      </c>
      <c r="D31" s="308">
        <v>702.6</v>
      </c>
    </row>
    <row r="32" spans="2:4" ht="12.75">
      <c r="B32" s="306" t="s">
        <v>1093</v>
      </c>
      <c r="C32" s="307">
        <v>700.9</v>
      </c>
      <c r="D32" s="308">
        <v>646.5</v>
      </c>
    </row>
    <row r="33" spans="2:4" ht="12.75">
      <c r="B33" s="310" t="s">
        <v>1094</v>
      </c>
      <c r="C33" s="311">
        <v>652.3</v>
      </c>
      <c r="D33" s="312">
        <v>586.2</v>
      </c>
    </row>
    <row r="34" ht="12.75">
      <c r="B34" s="313"/>
    </row>
    <row r="35" spans="2:24" ht="12.75">
      <c r="B35" s="313"/>
      <c r="S35" s="296"/>
      <c r="T35" s="296"/>
      <c r="U35" s="296"/>
      <c r="V35" s="296"/>
      <c r="W35" s="296"/>
      <c r="X35" s="296"/>
    </row>
    <row r="36" spans="19:24" ht="12.75">
      <c r="S36" s="296"/>
      <c r="T36" s="296"/>
      <c r="U36" s="296"/>
      <c r="V36" s="296"/>
      <c r="W36" s="296"/>
      <c r="X36" s="296"/>
    </row>
    <row r="37" spans="19:24" ht="12.75">
      <c r="S37" s="296"/>
      <c r="T37" s="296"/>
      <c r="U37" s="296"/>
      <c r="V37" s="296"/>
      <c r="W37" s="296"/>
      <c r="X37" s="296"/>
    </row>
    <row r="38" spans="1:24" ht="12.75">
      <c r="A38" s="315" t="s">
        <v>1096</v>
      </c>
      <c r="B38" s="434" t="str">
        <f>CONCATENATE("        3. Ausfuhr von ausgewählten Enderzeugnissen im ",B1,". Vierteljahr ",B2,"              in der Reihenfolge ihrer Anteile")</f>
        <v>        3. Ausfuhr von ausgewählten Enderzeugnissen im 4. Vierteljahr 2012              in der Reihenfolge ihrer Anteile</v>
      </c>
      <c r="C38" s="435"/>
      <c r="D38" s="435"/>
      <c r="E38" s="436"/>
      <c r="F38" s="436"/>
      <c r="G38" s="436"/>
      <c r="H38" s="436"/>
      <c r="I38" s="437"/>
      <c r="J38" s="316"/>
      <c r="S38" s="296"/>
      <c r="T38" s="296"/>
      <c r="U38" s="296"/>
      <c r="V38" s="296"/>
      <c r="W38" s="296"/>
      <c r="X38" s="296"/>
    </row>
    <row r="39" spans="1:24" ht="12.75">
      <c r="A39" s="294" t="s">
        <v>1097</v>
      </c>
      <c r="B39" s="317" t="s">
        <v>1174</v>
      </c>
      <c r="C39" s="318"/>
      <c r="D39" s="318"/>
      <c r="E39" s="319">
        <v>368997490</v>
      </c>
      <c r="G39" s="320"/>
      <c r="I39" s="321">
        <v>6</v>
      </c>
      <c r="J39" s="321"/>
      <c r="K39" s="309"/>
      <c r="L39" s="309"/>
      <c r="S39" s="296"/>
      <c r="T39" s="296"/>
      <c r="U39" s="296"/>
      <c r="V39" s="296"/>
      <c r="W39" s="296"/>
      <c r="X39" s="296"/>
    </row>
    <row r="40" spans="2:24" ht="12.75">
      <c r="B40" s="317" t="s">
        <v>1175</v>
      </c>
      <c r="C40" s="322"/>
      <c r="D40" s="322"/>
      <c r="E40" s="319">
        <v>177635442</v>
      </c>
      <c r="G40" s="323"/>
      <c r="I40" s="321">
        <v>4</v>
      </c>
      <c r="J40" s="321"/>
      <c r="K40" s="324"/>
      <c r="L40" s="325">
        <v>1</v>
      </c>
      <c r="M40" s="326"/>
      <c r="N40" s="326">
        <v>15</v>
      </c>
      <c r="O40" s="327"/>
      <c r="P40" s="326">
        <v>29</v>
      </c>
      <c r="Q40" s="328"/>
      <c r="R40" s="326">
        <v>43</v>
      </c>
      <c r="S40" s="296"/>
      <c r="T40" s="296"/>
      <c r="U40" s="296"/>
      <c r="V40" s="296"/>
      <c r="W40" s="296"/>
      <c r="X40" s="296"/>
    </row>
    <row r="41" spans="2:24" ht="12.75">
      <c r="B41" s="317" t="s">
        <v>1176</v>
      </c>
      <c r="C41" s="322"/>
      <c r="D41" s="322"/>
      <c r="E41" s="319">
        <v>152641219</v>
      </c>
      <c r="G41" s="329"/>
      <c r="I41" s="321">
        <v>35</v>
      </c>
      <c r="J41" s="321"/>
      <c r="K41" s="293"/>
      <c r="L41" s="325">
        <v>2</v>
      </c>
      <c r="M41" s="330"/>
      <c r="N41" s="326">
        <v>16</v>
      </c>
      <c r="O41" s="331"/>
      <c r="P41" s="326">
        <v>30</v>
      </c>
      <c r="Q41" s="332"/>
      <c r="R41" s="326">
        <v>44</v>
      </c>
      <c r="S41" s="296"/>
      <c r="T41" s="296"/>
      <c r="U41" s="296"/>
      <c r="V41" s="296"/>
      <c r="W41" s="296"/>
      <c r="X41" s="296"/>
    </row>
    <row r="42" spans="2:24" ht="12.75">
      <c r="B42" s="317" t="s">
        <v>1247</v>
      </c>
      <c r="C42" s="322"/>
      <c r="D42" s="322"/>
      <c r="E42" s="319">
        <v>149469482</v>
      </c>
      <c r="G42" s="333"/>
      <c r="I42" s="321">
        <v>46</v>
      </c>
      <c r="J42" s="321"/>
      <c r="K42" s="334"/>
      <c r="L42" s="325">
        <v>3</v>
      </c>
      <c r="M42" s="335"/>
      <c r="N42" s="326">
        <v>17</v>
      </c>
      <c r="O42" s="336"/>
      <c r="P42" s="326">
        <v>31</v>
      </c>
      <c r="Q42" s="337"/>
      <c r="R42" s="326">
        <v>45</v>
      </c>
      <c r="S42" s="296"/>
      <c r="T42" s="296"/>
      <c r="U42" s="296"/>
      <c r="V42" s="296"/>
      <c r="W42" s="296"/>
      <c r="X42" s="296"/>
    </row>
    <row r="43" spans="2:24" ht="12.75">
      <c r="B43" s="317" t="s">
        <v>1248</v>
      </c>
      <c r="C43" s="338"/>
      <c r="D43" s="338"/>
      <c r="E43" s="339">
        <v>145397198</v>
      </c>
      <c r="G43" s="340"/>
      <c r="I43" s="321">
        <v>44</v>
      </c>
      <c r="J43" s="321"/>
      <c r="K43" s="341"/>
      <c r="L43" s="325">
        <v>4</v>
      </c>
      <c r="M43" s="342"/>
      <c r="N43" s="326">
        <v>18</v>
      </c>
      <c r="O43" s="343"/>
      <c r="P43" s="326">
        <v>32</v>
      </c>
      <c r="Q43" s="344"/>
      <c r="R43" s="326">
        <v>46</v>
      </c>
      <c r="S43" s="296"/>
      <c r="T43" s="296"/>
      <c r="U43" s="296"/>
      <c r="V43" s="296"/>
      <c r="W43" s="296"/>
      <c r="X43" s="296"/>
    </row>
    <row r="44" spans="2:24" ht="12.75">
      <c r="B44" s="345" t="s">
        <v>1098</v>
      </c>
      <c r="C44" s="346"/>
      <c r="D44" s="347"/>
      <c r="E44" s="348">
        <v>2343299417</v>
      </c>
      <c r="G44" s="349"/>
      <c r="I44" s="321">
        <v>19</v>
      </c>
      <c r="J44" s="321"/>
      <c r="K44" s="350"/>
      <c r="L44" s="325">
        <v>5</v>
      </c>
      <c r="M44" s="351"/>
      <c r="N44" s="326">
        <v>19</v>
      </c>
      <c r="O44" s="352"/>
      <c r="P44" s="326">
        <v>33</v>
      </c>
      <c r="Q44" s="353"/>
      <c r="R44" s="326">
        <v>47</v>
      </c>
      <c r="S44" s="296"/>
      <c r="T44" s="296"/>
      <c r="U44" s="296"/>
      <c r="V44" s="296"/>
      <c r="W44" s="296"/>
      <c r="X44" s="296"/>
    </row>
    <row r="45" spans="2:24" ht="12.75">
      <c r="B45" s="441" t="s">
        <v>1163</v>
      </c>
      <c r="C45" s="442"/>
      <c r="D45" s="443"/>
      <c r="E45" s="354">
        <f>E44-E39-E40-E41-E42-E43</f>
        <v>1349158586</v>
      </c>
      <c r="I45" s="355"/>
      <c r="J45" s="355"/>
      <c r="K45" s="356"/>
      <c r="L45" s="325">
        <v>6</v>
      </c>
      <c r="M45" s="357"/>
      <c r="N45" s="326">
        <v>20</v>
      </c>
      <c r="O45" s="358"/>
      <c r="P45" s="326">
        <v>34</v>
      </c>
      <c r="Q45" s="359"/>
      <c r="R45" s="326">
        <v>48</v>
      </c>
      <c r="S45" s="296"/>
      <c r="T45" s="296"/>
      <c r="U45" s="296"/>
      <c r="V45" s="296"/>
      <c r="W45" s="296"/>
      <c r="X45" s="296"/>
    </row>
    <row r="46" spans="9:24" ht="12.75">
      <c r="I46" s="355"/>
      <c r="J46" s="355"/>
      <c r="K46" s="360"/>
      <c r="L46" s="325">
        <v>7</v>
      </c>
      <c r="M46" s="361"/>
      <c r="N46" s="326">
        <v>21</v>
      </c>
      <c r="O46" s="362"/>
      <c r="P46" s="326">
        <v>35</v>
      </c>
      <c r="Q46" s="363"/>
      <c r="R46" s="326">
        <v>49</v>
      </c>
      <c r="S46" s="296"/>
      <c r="T46" s="296"/>
      <c r="U46" s="296"/>
      <c r="V46" s="296"/>
      <c r="W46" s="296"/>
      <c r="X46" s="296"/>
    </row>
    <row r="47" spans="1:24" ht="12.75">
      <c r="A47" s="315" t="s">
        <v>1099</v>
      </c>
      <c r="B47" s="434" t="str">
        <f>CONCATENATE("        4. Einfuhr von ausgewählten Enderzeugnissen im ",B1,". Vierteljahr ",B2,"                  in der Reihenfolge ihrer Anteile")</f>
        <v>        4. Einfuhr von ausgewählten Enderzeugnissen im 4. Vierteljahr 2012                  in der Reihenfolge ihrer Anteile</v>
      </c>
      <c r="C47" s="435"/>
      <c r="D47" s="435"/>
      <c r="E47" s="436"/>
      <c r="F47" s="436"/>
      <c r="G47" s="436"/>
      <c r="H47" s="436"/>
      <c r="I47" s="437"/>
      <c r="J47" s="316"/>
      <c r="K47" s="364"/>
      <c r="L47" s="325">
        <v>8</v>
      </c>
      <c r="M47" s="365"/>
      <c r="N47" s="326">
        <v>22</v>
      </c>
      <c r="O47" s="366"/>
      <c r="P47" s="326">
        <v>36</v>
      </c>
      <c r="Q47" s="367"/>
      <c r="R47" s="326">
        <v>50</v>
      </c>
      <c r="S47" s="296"/>
      <c r="T47" s="296"/>
      <c r="U47" s="296"/>
      <c r="V47" s="296"/>
      <c r="W47" s="296"/>
      <c r="X47" s="296"/>
    </row>
    <row r="48" spans="1:24" ht="12.75">
      <c r="A48" s="294" t="s">
        <v>1100</v>
      </c>
      <c r="B48" s="368" t="s">
        <v>1174</v>
      </c>
      <c r="C48" s="318"/>
      <c r="D48" s="318"/>
      <c r="E48" s="369">
        <v>156454657</v>
      </c>
      <c r="G48" s="323"/>
      <c r="I48" s="321">
        <v>4</v>
      </c>
      <c r="J48" s="321"/>
      <c r="K48" s="370"/>
      <c r="L48" s="325">
        <v>9</v>
      </c>
      <c r="M48" s="371"/>
      <c r="N48" s="326">
        <v>23</v>
      </c>
      <c r="O48" s="372"/>
      <c r="P48" s="326">
        <v>37</v>
      </c>
      <c r="Q48" s="373"/>
      <c r="R48" s="326">
        <v>51</v>
      </c>
      <c r="S48" s="296"/>
      <c r="T48" s="296"/>
      <c r="U48" s="296"/>
      <c r="V48" s="296"/>
      <c r="W48" s="296"/>
      <c r="X48" s="296"/>
    </row>
    <row r="49" spans="2:24" ht="12.75">
      <c r="B49" s="368" t="s">
        <v>1177</v>
      </c>
      <c r="C49" s="322"/>
      <c r="D49" s="322"/>
      <c r="E49" s="374">
        <v>95026506</v>
      </c>
      <c r="G49" s="375"/>
      <c r="I49" s="321">
        <v>3</v>
      </c>
      <c r="J49" s="321"/>
      <c r="K49" s="376"/>
      <c r="L49" s="325">
        <v>10</v>
      </c>
      <c r="M49" s="377"/>
      <c r="N49" s="326">
        <v>24</v>
      </c>
      <c r="O49" s="378"/>
      <c r="P49" s="326">
        <v>38</v>
      </c>
      <c r="Q49" s="379"/>
      <c r="R49" s="326">
        <v>52</v>
      </c>
      <c r="S49" s="296"/>
      <c r="T49" s="296"/>
      <c r="U49" s="296"/>
      <c r="V49" s="296"/>
      <c r="W49" s="296"/>
      <c r="X49" s="296"/>
    </row>
    <row r="50" spans="2:24" ht="12.75">
      <c r="B50" s="368" t="s">
        <v>1178</v>
      </c>
      <c r="C50" s="322"/>
      <c r="D50" s="322"/>
      <c r="E50" s="374">
        <v>82215176</v>
      </c>
      <c r="G50" s="380"/>
      <c r="I50" s="321">
        <v>10</v>
      </c>
      <c r="J50" s="321"/>
      <c r="K50" s="381"/>
      <c r="L50" s="325">
        <v>11</v>
      </c>
      <c r="M50" s="382"/>
      <c r="N50" s="326">
        <v>25</v>
      </c>
      <c r="O50" s="383"/>
      <c r="P50" s="326">
        <v>39</v>
      </c>
      <c r="Q50" s="384"/>
      <c r="R50" s="326">
        <v>53</v>
      </c>
      <c r="S50" s="296"/>
      <c r="T50" s="296"/>
      <c r="U50" s="296"/>
      <c r="V50" s="296"/>
      <c r="W50" s="296"/>
      <c r="X50" s="296"/>
    </row>
    <row r="51" spans="2:24" ht="12.75">
      <c r="B51" s="368" t="s">
        <v>1176</v>
      </c>
      <c r="C51" s="322"/>
      <c r="D51" s="322"/>
      <c r="E51" s="374">
        <v>70413223</v>
      </c>
      <c r="G51" s="385"/>
      <c r="I51" s="321">
        <v>9</v>
      </c>
      <c r="J51" s="321"/>
      <c r="K51" s="386"/>
      <c r="L51" s="325">
        <v>12</v>
      </c>
      <c r="M51" s="387"/>
      <c r="N51" s="326">
        <v>26</v>
      </c>
      <c r="O51" s="388"/>
      <c r="P51" s="326">
        <v>40</v>
      </c>
      <c r="Q51" s="389"/>
      <c r="R51" s="326">
        <v>54</v>
      </c>
      <c r="S51" s="296"/>
      <c r="T51" s="296"/>
      <c r="U51" s="296"/>
      <c r="V51" s="296"/>
      <c r="W51" s="296"/>
      <c r="X51" s="296"/>
    </row>
    <row r="52" spans="2:24" ht="12.75">
      <c r="B52" s="368" t="s">
        <v>1185</v>
      </c>
      <c r="C52" s="338"/>
      <c r="D52" s="338"/>
      <c r="E52" s="374">
        <v>53706974</v>
      </c>
      <c r="G52" s="390"/>
      <c r="I52" s="321">
        <v>12</v>
      </c>
      <c r="J52" s="321"/>
      <c r="K52" s="391"/>
      <c r="L52" s="325">
        <v>13</v>
      </c>
      <c r="M52" s="392"/>
      <c r="N52" s="326">
        <v>27</v>
      </c>
      <c r="O52" s="393"/>
      <c r="P52" s="326">
        <v>41</v>
      </c>
      <c r="Q52" s="394"/>
      <c r="R52" s="326">
        <v>55</v>
      </c>
      <c r="S52" s="296"/>
      <c r="T52" s="296"/>
      <c r="U52" s="296"/>
      <c r="V52" s="296"/>
      <c r="W52" s="296"/>
      <c r="X52" s="296"/>
    </row>
    <row r="53" spans="2:24" ht="12.75">
      <c r="B53" s="345" t="s">
        <v>1098</v>
      </c>
      <c r="C53" s="346"/>
      <c r="D53" s="347"/>
      <c r="E53" s="348">
        <v>1122895117</v>
      </c>
      <c r="G53" s="349"/>
      <c r="I53" s="321">
        <v>19</v>
      </c>
      <c r="J53" s="321"/>
      <c r="K53" s="395"/>
      <c r="L53" s="325">
        <v>14</v>
      </c>
      <c r="M53" s="396"/>
      <c r="N53" s="326">
        <v>28</v>
      </c>
      <c r="O53" s="397"/>
      <c r="P53" s="326">
        <v>42</v>
      </c>
      <c r="Q53" s="398"/>
      <c r="R53" s="326">
        <v>56</v>
      </c>
      <c r="S53" s="296"/>
      <c r="T53" s="296"/>
      <c r="U53" s="296"/>
      <c r="V53" s="296"/>
      <c r="W53" s="296"/>
      <c r="X53" s="296"/>
    </row>
    <row r="54" spans="2:24" ht="12.75">
      <c r="B54" s="441" t="s">
        <v>1163</v>
      </c>
      <c r="C54" s="442"/>
      <c r="D54" s="443"/>
      <c r="E54" s="354">
        <f>E53-E48-E49-E50-E51-E52</f>
        <v>665078581</v>
      </c>
      <c r="I54" s="355"/>
      <c r="J54" s="355"/>
      <c r="S54" s="296"/>
      <c r="T54" s="296"/>
      <c r="U54" s="296"/>
      <c r="V54" s="296"/>
      <c r="W54" s="296"/>
      <c r="X54" s="296"/>
    </row>
    <row r="55" spans="9:24" ht="12.75">
      <c r="I55" s="355"/>
      <c r="J55" s="355"/>
      <c r="S55" s="296"/>
      <c r="T55" s="296"/>
      <c r="U55" s="296"/>
      <c r="V55" s="296"/>
      <c r="W55" s="296"/>
      <c r="X55" s="296"/>
    </row>
    <row r="56" spans="9:10" ht="12.75">
      <c r="I56" s="355"/>
      <c r="J56" s="355"/>
    </row>
    <row r="57" spans="9:10" ht="12.75">
      <c r="I57" s="355"/>
      <c r="J57" s="355"/>
    </row>
    <row r="58" spans="1:10" ht="12.75">
      <c r="A58" s="315" t="s">
        <v>1101</v>
      </c>
      <c r="B58" s="434" t="str">
        <f>CONCATENATE("                   5. Ausfuhr im ",B1,". Vierteljahr ",B2," nach ausgewählten Ländern                in der Reihenfolge ihrer Anteile")</f>
        <v>                   5. Ausfuhr im 4. Vierteljahr 2012 nach ausgewählten Ländern                in der Reihenfolge ihrer Anteile</v>
      </c>
      <c r="C58" s="435"/>
      <c r="D58" s="435"/>
      <c r="E58" s="436"/>
      <c r="F58" s="436"/>
      <c r="G58" s="436"/>
      <c r="H58" s="436"/>
      <c r="I58" s="437"/>
      <c r="J58" s="316"/>
    </row>
    <row r="59" spans="1:4" ht="12.75">
      <c r="A59" s="298" t="s">
        <v>1102</v>
      </c>
      <c r="B59" s="399">
        <f aca="true" t="shared" si="0" ref="B59:B73">D59/1000</f>
        <v>56</v>
      </c>
      <c r="C59" s="400" t="s">
        <v>385</v>
      </c>
      <c r="D59" s="401">
        <v>55737</v>
      </c>
    </row>
    <row r="60" spans="2:4" ht="12.75">
      <c r="B60" s="402">
        <f t="shared" si="0"/>
        <v>98</v>
      </c>
      <c r="C60" s="403" t="s">
        <v>368</v>
      </c>
      <c r="D60" s="404">
        <v>98425</v>
      </c>
    </row>
    <row r="61" spans="2:4" ht="12.75">
      <c r="B61" s="402">
        <f t="shared" si="0"/>
        <v>103</v>
      </c>
      <c r="C61" s="403" t="s">
        <v>375</v>
      </c>
      <c r="D61" s="404">
        <v>103288</v>
      </c>
    </row>
    <row r="62" spans="2:4" ht="12.75">
      <c r="B62" s="402">
        <f t="shared" si="0"/>
        <v>104</v>
      </c>
      <c r="C62" s="403" t="s">
        <v>879</v>
      </c>
      <c r="D62" s="404">
        <v>103508</v>
      </c>
    </row>
    <row r="63" spans="2:4" ht="12.75">
      <c r="B63" s="402">
        <f t="shared" si="0"/>
        <v>121</v>
      </c>
      <c r="C63" s="403" t="s">
        <v>363</v>
      </c>
      <c r="D63" s="404">
        <v>121443</v>
      </c>
    </row>
    <row r="64" spans="2:4" ht="12.75">
      <c r="B64" s="402">
        <f t="shared" si="0"/>
        <v>134</v>
      </c>
      <c r="C64" s="403" t="s">
        <v>358</v>
      </c>
      <c r="D64" s="404">
        <v>134499</v>
      </c>
    </row>
    <row r="65" spans="2:4" ht="12.75">
      <c r="B65" s="402">
        <f t="shared" si="0"/>
        <v>148</v>
      </c>
      <c r="C65" s="403" t="s">
        <v>167</v>
      </c>
      <c r="D65" s="404">
        <v>148357</v>
      </c>
    </row>
    <row r="66" spans="2:4" ht="12.75">
      <c r="B66" s="402">
        <f t="shared" si="0"/>
        <v>150</v>
      </c>
      <c r="C66" s="403" t="s">
        <v>383</v>
      </c>
      <c r="D66" s="404">
        <v>149841</v>
      </c>
    </row>
    <row r="67" spans="2:7" ht="12.75">
      <c r="B67" s="402">
        <f t="shared" si="0"/>
        <v>164</v>
      </c>
      <c r="C67" s="403" t="s">
        <v>359</v>
      </c>
      <c r="D67" s="404">
        <v>164422</v>
      </c>
      <c r="F67" s="304">
        <v>350</v>
      </c>
      <c r="G67" s="305" t="s">
        <v>1083</v>
      </c>
    </row>
    <row r="68" spans="2:4" ht="12.75">
      <c r="B68" s="402">
        <f t="shared" si="0"/>
        <v>165</v>
      </c>
      <c r="C68" s="403" t="s">
        <v>384</v>
      </c>
      <c r="D68" s="404">
        <v>165037</v>
      </c>
    </row>
    <row r="69" spans="2:4" ht="12.75">
      <c r="B69" s="402">
        <f t="shared" si="0"/>
        <v>179</v>
      </c>
      <c r="C69" s="403" t="s">
        <v>491</v>
      </c>
      <c r="D69" s="404">
        <v>178709</v>
      </c>
    </row>
    <row r="70" spans="2:4" ht="12.75">
      <c r="B70" s="402">
        <f t="shared" si="0"/>
        <v>187</v>
      </c>
      <c r="C70" s="403" t="s">
        <v>386</v>
      </c>
      <c r="D70" s="404">
        <v>186576</v>
      </c>
    </row>
    <row r="71" spans="2:4" ht="12.75">
      <c r="B71" s="402">
        <f t="shared" si="0"/>
        <v>199</v>
      </c>
      <c r="C71" s="403" t="s">
        <v>880</v>
      </c>
      <c r="D71" s="404">
        <v>199116</v>
      </c>
    </row>
    <row r="72" spans="2:4" ht="12.75">
      <c r="B72" s="402">
        <f t="shared" si="0"/>
        <v>214</v>
      </c>
      <c r="C72" s="403" t="s">
        <v>452</v>
      </c>
      <c r="D72" s="404">
        <v>214117</v>
      </c>
    </row>
    <row r="73" spans="2:4" ht="12.75">
      <c r="B73" s="405">
        <f t="shared" si="0"/>
        <v>228</v>
      </c>
      <c r="C73" s="406" t="s">
        <v>357</v>
      </c>
      <c r="D73" s="407">
        <v>227986</v>
      </c>
    </row>
    <row r="75" spans="1:10" ht="12.75">
      <c r="A75" s="315" t="s">
        <v>1103</v>
      </c>
      <c r="B75" s="434" t="str">
        <f>CONCATENATE("                   6. Einfuhr im ",B1,". Vierteljahr ",B2," nach ausgewählten Ländern                  in der Reihenfolge ihrer Anteile")</f>
        <v>                   6. Einfuhr im 4. Vierteljahr 2012 nach ausgewählten Ländern                  in der Reihenfolge ihrer Anteile</v>
      </c>
      <c r="C75" s="435"/>
      <c r="D75" s="435"/>
      <c r="E75" s="436"/>
      <c r="F75" s="436"/>
      <c r="G75" s="436"/>
      <c r="H75" s="436"/>
      <c r="I75" s="437"/>
      <c r="J75" s="316"/>
    </row>
    <row r="76" spans="1:4" ht="12.75">
      <c r="A76" s="298" t="s">
        <v>1104</v>
      </c>
      <c r="B76" s="399">
        <f aca="true" t="shared" si="1" ref="B76:B90">D76/1000</f>
        <v>37</v>
      </c>
      <c r="C76" s="400" t="s">
        <v>385</v>
      </c>
      <c r="D76" s="401">
        <v>37353</v>
      </c>
    </row>
    <row r="77" spans="2:4" ht="12.75">
      <c r="B77" s="402">
        <f t="shared" si="1"/>
        <v>38</v>
      </c>
      <c r="C77" s="403" t="s">
        <v>170</v>
      </c>
      <c r="D77" s="404">
        <v>37648</v>
      </c>
    </row>
    <row r="78" spans="2:4" ht="12.75">
      <c r="B78" s="402">
        <f t="shared" si="1"/>
        <v>39</v>
      </c>
      <c r="C78" s="403" t="s">
        <v>963</v>
      </c>
      <c r="D78" s="404">
        <v>39101</v>
      </c>
    </row>
    <row r="79" spans="2:4" ht="12.75">
      <c r="B79" s="402">
        <f t="shared" si="1"/>
        <v>46</v>
      </c>
      <c r="C79" s="403" t="s">
        <v>386</v>
      </c>
      <c r="D79" s="404">
        <v>45634</v>
      </c>
    </row>
    <row r="80" spans="2:4" ht="12.75">
      <c r="B80" s="402">
        <f t="shared" si="1"/>
        <v>57</v>
      </c>
      <c r="C80" s="403" t="s">
        <v>452</v>
      </c>
      <c r="D80" s="404">
        <v>57149</v>
      </c>
    </row>
    <row r="81" spans="2:4" ht="12.75">
      <c r="B81" s="402">
        <f t="shared" si="1"/>
        <v>96</v>
      </c>
      <c r="C81" s="403" t="s">
        <v>368</v>
      </c>
      <c r="D81" s="404">
        <v>95841</v>
      </c>
    </row>
    <row r="82" spans="2:4" ht="12.75">
      <c r="B82" s="402">
        <f t="shared" si="1"/>
        <v>101</v>
      </c>
      <c r="C82" s="403" t="s">
        <v>363</v>
      </c>
      <c r="D82" s="404">
        <v>101066</v>
      </c>
    </row>
    <row r="83" spans="2:4" ht="12.75">
      <c r="B83" s="402">
        <f t="shared" si="1"/>
        <v>107</v>
      </c>
      <c r="C83" s="403" t="s">
        <v>357</v>
      </c>
      <c r="D83" s="404">
        <v>107496</v>
      </c>
    </row>
    <row r="84" spans="2:7" ht="12.75">
      <c r="B84" s="402">
        <f t="shared" si="1"/>
        <v>114</v>
      </c>
      <c r="C84" s="403" t="s">
        <v>384</v>
      </c>
      <c r="D84" s="404">
        <v>114201</v>
      </c>
      <c r="F84" s="304">
        <v>250</v>
      </c>
      <c r="G84" s="305" t="s">
        <v>1083</v>
      </c>
    </row>
    <row r="85" spans="2:4" ht="12.75">
      <c r="B85" s="402">
        <f t="shared" si="1"/>
        <v>118</v>
      </c>
      <c r="C85" s="403" t="s">
        <v>491</v>
      </c>
      <c r="D85" s="404">
        <v>118100</v>
      </c>
    </row>
    <row r="86" spans="2:4" ht="12.75">
      <c r="B86" s="402">
        <f t="shared" si="1"/>
        <v>129</v>
      </c>
      <c r="C86" s="403" t="s">
        <v>358</v>
      </c>
      <c r="D86" s="404">
        <v>128980</v>
      </c>
    </row>
    <row r="87" spans="2:4" ht="12.75">
      <c r="B87" s="402">
        <f t="shared" si="1"/>
        <v>131</v>
      </c>
      <c r="C87" s="403" t="s">
        <v>383</v>
      </c>
      <c r="D87" s="404">
        <v>130626</v>
      </c>
    </row>
    <row r="88" spans="2:4" ht="12.75">
      <c r="B88" s="402">
        <f t="shared" si="1"/>
        <v>154</v>
      </c>
      <c r="C88" s="403" t="s">
        <v>880</v>
      </c>
      <c r="D88" s="404">
        <v>153598</v>
      </c>
    </row>
    <row r="89" spans="2:4" ht="12.75">
      <c r="B89" s="402">
        <f t="shared" si="1"/>
        <v>183</v>
      </c>
      <c r="C89" s="403" t="s">
        <v>167</v>
      </c>
      <c r="D89" s="404">
        <v>182894</v>
      </c>
    </row>
    <row r="90" spans="2:4" ht="12.75">
      <c r="B90" s="405">
        <f t="shared" si="1"/>
        <v>186</v>
      </c>
      <c r="C90" s="406" t="s">
        <v>359</v>
      </c>
      <c r="D90" s="407">
        <v>185627</v>
      </c>
    </row>
    <row r="94" spans="1:10" ht="12.75">
      <c r="A94" s="315" t="s">
        <v>1105</v>
      </c>
      <c r="B94" s="434" t="str">
        <f>CONCATENATE("7. Außenhandel mit den EU-Ländern (EU-27) im ",B1,". Vierteljahr ",B2,"")</f>
        <v>7. Außenhandel mit den EU-Ländern (EU-27) im 4. Vierteljahr 2012</v>
      </c>
      <c r="C94" s="435"/>
      <c r="D94" s="438"/>
      <c r="E94" s="439"/>
      <c r="F94" s="436"/>
      <c r="G94" s="436"/>
      <c r="H94" s="436"/>
      <c r="I94" s="437"/>
      <c r="J94" s="316"/>
    </row>
    <row r="95" spans="1:5" ht="12.75">
      <c r="A95" s="298" t="s">
        <v>1106</v>
      </c>
      <c r="B95" s="408" t="s">
        <v>1186</v>
      </c>
      <c r="C95" s="409" t="s">
        <v>1187</v>
      </c>
      <c r="D95" s="410" t="s">
        <v>1107</v>
      </c>
      <c r="E95" s="411"/>
    </row>
    <row r="96" spans="1:10" ht="12.75">
      <c r="A96" s="294">
        <v>1</v>
      </c>
      <c r="B96" s="399">
        <v>228</v>
      </c>
      <c r="C96" s="399">
        <v>107</v>
      </c>
      <c r="D96" s="412" t="s">
        <v>357</v>
      </c>
      <c r="E96" s="413"/>
      <c r="H96" s="304">
        <v>250</v>
      </c>
      <c r="I96" s="305" t="s">
        <v>1083</v>
      </c>
      <c r="J96" s="305"/>
    </row>
    <row r="97" spans="1:5" ht="12.75">
      <c r="A97" s="294">
        <v>2</v>
      </c>
      <c r="B97" s="402">
        <v>134</v>
      </c>
      <c r="C97" s="402">
        <v>129</v>
      </c>
      <c r="D97" s="414" t="s">
        <v>358</v>
      </c>
      <c r="E97" s="415"/>
    </row>
    <row r="98" spans="1:5" ht="12.75">
      <c r="A98" s="294">
        <v>3</v>
      </c>
      <c r="B98" s="402">
        <v>164</v>
      </c>
      <c r="C98" s="402">
        <v>186</v>
      </c>
      <c r="D98" s="414" t="s">
        <v>359</v>
      </c>
      <c r="E98" s="415"/>
    </row>
    <row r="99" spans="1:5" ht="12.75">
      <c r="A99" s="294">
        <v>4</v>
      </c>
      <c r="B99" s="402">
        <v>199</v>
      </c>
      <c r="C99" s="402">
        <v>154</v>
      </c>
      <c r="D99" s="414" t="s">
        <v>880</v>
      </c>
      <c r="E99" s="415"/>
    </row>
    <row r="100" spans="1:5" ht="12.75">
      <c r="A100" s="294">
        <v>5</v>
      </c>
      <c r="B100" s="402">
        <v>7</v>
      </c>
      <c r="C100" s="402">
        <v>11</v>
      </c>
      <c r="D100" s="414" t="s">
        <v>360</v>
      </c>
      <c r="E100" s="415"/>
    </row>
    <row r="101" spans="1:5" ht="12.75">
      <c r="A101" s="294">
        <v>6</v>
      </c>
      <c r="B101" s="402">
        <v>36</v>
      </c>
      <c r="C101" s="402">
        <v>36</v>
      </c>
      <c r="D101" s="414" t="s">
        <v>953</v>
      </c>
      <c r="E101" s="415"/>
    </row>
    <row r="102" spans="1:5" ht="12.75">
      <c r="A102" s="294">
        <v>7</v>
      </c>
      <c r="B102" s="402">
        <v>10</v>
      </c>
      <c r="C102" s="402">
        <v>4</v>
      </c>
      <c r="D102" s="414" t="s">
        <v>361</v>
      </c>
      <c r="E102" s="415"/>
    </row>
    <row r="103" spans="1:5" ht="12.75">
      <c r="A103" s="294">
        <v>8</v>
      </c>
      <c r="B103" s="402">
        <v>29</v>
      </c>
      <c r="C103" s="402">
        <v>15</v>
      </c>
      <c r="D103" s="414" t="s">
        <v>362</v>
      </c>
      <c r="E103" s="415"/>
    </row>
    <row r="104" spans="1:9" ht="12.75">
      <c r="A104" s="294">
        <v>9</v>
      </c>
      <c r="B104" s="402">
        <v>121</v>
      </c>
      <c r="C104" s="402">
        <v>101</v>
      </c>
      <c r="D104" s="414" t="s">
        <v>363</v>
      </c>
      <c r="E104" s="415"/>
      <c r="G104" s="294" t="s">
        <v>1108</v>
      </c>
      <c r="I104" s="416" t="str">
        <f>CONCATENATE("im Moment ist Quartal ",B1," gewählt!")</f>
        <v>im Moment ist Quartal 4 gewählt!</v>
      </c>
    </row>
    <row r="105" spans="1:7" ht="12.75">
      <c r="A105" s="294">
        <v>10</v>
      </c>
      <c r="B105" s="402">
        <v>48</v>
      </c>
      <c r="C105" s="402">
        <v>32</v>
      </c>
      <c r="D105" s="414" t="s">
        <v>364</v>
      </c>
      <c r="E105" s="415"/>
      <c r="G105" s="294" t="s">
        <v>1109</v>
      </c>
    </row>
    <row r="106" spans="1:7" ht="12.75">
      <c r="A106" s="294">
        <v>11</v>
      </c>
      <c r="B106" s="402">
        <v>18</v>
      </c>
      <c r="C106" s="402">
        <v>12</v>
      </c>
      <c r="D106" s="414" t="s">
        <v>365</v>
      </c>
      <c r="E106" s="415"/>
      <c r="G106" s="294" t="s">
        <v>1110</v>
      </c>
    </row>
    <row r="107" spans="1:7" ht="12.75">
      <c r="A107" s="294">
        <v>12</v>
      </c>
      <c r="B107" s="402">
        <v>179</v>
      </c>
      <c r="C107" s="402">
        <v>118</v>
      </c>
      <c r="D107" s="414" t="s">
        <v>491</v>
      </c>
      <c r="E107" s="415"/>
      <c r="G107" s="294" t="s">
        <v>1111</v>
      </c>
    </row>
    <row r="108" spans="1:7" ht="12.75">
      <c r="A108" s="294">
        <v>13</v>
      </c>
      <c r="B108" s="402">
        <v>98</v>
      </c>
      <c r="C108" s="402">
        <v>96</v>
      </c>
      <c r="D108" s="414" t="s">
        <v>368</v>
      </c>
      <c r="E108" s="415"/>
      <c r="G108" s="294" t="s">
        <v>1112</v>
      </c>
    </row>
    <row r="109" spans="1:5" ht="12.75">
      <c r="A109" s="294">
        <v>14</v>
      </c>
      <c r="B109" s="402">
        <v>14</v>
      </c>
      <c r="C109" s="402">
        <v>34</v>
      </c>
      <c r="D109" s="414" t="s">
        <v>369</v>
      </c>
      <c r="E109" s="415"/>
    </row>
    <row r="110" spans="1:5" ht="12.75">
      <c r="A110" s="294">
        <v>15</v>
      </c>
      <c r="B110" s="402">
        <v>0</v>
      </c>
      <c r="C110" s="402">
        <v>0</v>
      </c>
      <c r="D110" s="414" t="s">
        <v>378</v>
      </c>
      <c r="E110" s="415"/>
    </row>
    <row r="111" spans="1:5" ht="12.75">
      <c r="A111" s="294">
        <v>16</v>
      </c>
      <c r="B111" s="402">
        <v>5</v>
      </c>
      <c r="C111" s="402">
        <v>1</v>
      </c>
      <c r="D111" s="414" t="s">
        <v>380</v>
      </c>
      <c r="E111" s="415"/>
    </row>
    <row r="112" spans="1:5" ht="12.75">
      <c r="A112" s="294">
        <v>17</v>
      </c>
      <c r="B112" s="402">
        <v>4</v>
      </c>
      <c r="C112" s="402">
        <v>2</v>
      </c>
      <c r="D112" s="414" t="s">
        <v>381</v>
      </c>
      <c r="E112" s="415"/>
    </row>
    <row r="113" spans="1:5" ht="12.75">
      <c r="A113" s="294">
        <v>18</v>
      </c>
      <c r="B113" s="402">
        <v>14</v>
      </c>
      <c r="C113" s="402">
        <v>10</v>
      </c>
      <c r="D113" s="414" t="s">
        <v>382</v>
      </c>
      <c r="E113" s="415"/>
    </row>
    <row r="114" spans="1:5" ht="12.75">
      <c r="A114" s="294">
        <v>19</v>
      </c>
      <c r="B114" s="402">
        <v>150</v>
      </c>
      <c r="C114" s="402">
        <v>131</v>
      </c>
      <c r="D114" s="414" t="s">
        <v>383</v>
      </c>
      <c r="E114" s="415"/>
    </row>
    <row r="115" spans="1:5" ht="12.75">
      <c r="A115" s="294">
        <v>20</v>
      </c>
      <c r="B115" s="402">
        <v>165</v>
      </c>
      <c r="C115" s="402">
        <v>114</v>
      </c>
      <c r="D115" s="414" t="s">
        <v>384</v>
      </c>
      <c r="E115" s="415"/>
    </row>
    <row r="116" spans="1:5" ht="12.75">
      <c r="A116" s="294">
        <v>21</v>
      </c>
      <c r="B116" s="402">
        <v>56</v>
      </c>
      <c r="C116" s="402">
        <v>37</v>
      </c>
      <c r="D116" s="414" t="s">
        <v>385</v>
      </c>
      <c r="E116" s="415"/>
    </row>
    <row r="117" spans="1:5" ht="12.75">
      <c r="A117" s="294">
        <v>22</v>
      </c>
      <c r="B117" s="402">
        <v>187</v>
      </c>
      <c r="C117" s="402">
        <v>46</v>
      </c>
      <c r="D117" s="414" t="s">
        <v>386</v>
      </c>
      <c r="E117" s="415"/>
    </row>
    <row r="118" spans="1:5" ht="12.75">
      <c r="A118" s="294">
        <v>23</v>
      </c>
      <c r="B118" s="402">
        <v>32</v>
      </c>
      <c r="C118" s="402">
        <v>39</v>
      </c>
      <c r="D118" s="414" t="s">
        <v>963</v>
      </c>
      <c r="E118" s="415"/>
    </row>
    <row r="119" spans="1:5" ht="12.75">
      <c r="A119" s="294">
        <v>24</v>
      </c>
      <c r="B119" s="402">
        <v>7</v>
      </c>
      <c r="C119" s="402">
        <v>7</v>
      </c>
      <c r="D119" s="414" t="s">
        <v>387</v>
      </c>
      <c r="E119" s="415"/>
    </row>
    <row r="120" spans="1:5" ht="12.75">
      <c r="A120" s="294">
        <v>25</v>
      </c>
      <c r="B120" s="402">
        <v>17</v>
      </c>
      <c r="C120" s="402">
        <v>13</v>
      </c>
      <c r="D120" s="414" t="s">
        <v>399</v>
      </c>
      <c r="E120" s="415"/>
    </row>
    <row r="121" spans="1:5" ht="12.75">
      <c r="A121" s="294">
        <v>26</v>
      </c>
      <c r="B121" s="405">
        <v>1</v>
      </c>
      <c r="C121" s="405">
        <v>0</v>
      </c>
      <c r="D121" s="417" t="s">
        <v>133</v>
      </c>
      <c r="E121" s="418"/>
    </row>
  </sheetData>
  <sheetProtection sheet="1" objects="1" scenarios="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4"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2" sqref="A2"/>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447" t="s">
        <v>1194</v>
      </c>
      <c r="B1" s="447"/>
      <c r="C1" s="447"/>
      <c r="D1" s="447"/>
      <c r="E1" s="447"/>
      <c r="F1" s="447"/>
    </row>
    <row r="2" spans="2:6" ht="12.75">
      <c r="B2" s="4"/>
      <c r="C2" s="3"/>
      <c r="D2" s="3"/>
      <c r="E2" s="4"/>
      <c r="F2" s="3"/>
    </row>
    <row r="3" spans="1:6" ht="24" customHeight="1">
      <c r="A3" s="448" t="s">
        <v>1064</v>
      </c>
      <c r="B3" s="451" t="s">
        <v>1190</v>
      </c>
      <c r="C3" s="453" t="s">
        <v>111</v>
      </c>
      <c r="D3" s="453"/>
      <c r="E3" s="454" t="s">
        <v>1191</v>
      </c>
      <c r="F3" s="454" t="s">
        <v>1192</v>
      </c>
    </row>
    <row r="4" spans="1:6" ht="30.75" customHeight="1">
      <c r="A4" s="449"/>
      <c r="B4" s="452"/>
      <c r="C4" s="85" t="s">
        <v>1184</v>
      </c>
      <c r="D4" s="85" t="s">
        <v>1193</v>
      </c>
      <c r="E4" s="455"/>
      <c r="F4" s="455"/>
    </row>
    <row r="5" spans="1:6" ht="15" customHeight="1">
      <c r="A5" s="450"/>
      <c r="B5" s="145" t="s">
        <v>110</v>
      </c>
      <c r="C5" s="456" t="s">
        <v>488</v>
      </c>
      <c r="D5" s="456"/>
      <c r="E5" s="86" t="s">
        <v>110</v>
      </c>
      <c r="F5" s="87" t="s">
        <v>488</v>
      </c>
    </row>
    <row r="6" spans="1:6" ht="19.5" customHeight="1">
      <c r="A6" s="7"/>
      <c r="B6" s="146"/>
      <c r="C6" s="8"/>
      <c r="D6" s="8"/>
      <c r="E6" s="9"/>
      <c r="F6" s="8"/>
    </row>
    <row r="7" spans="1:6" ht="19.5" customHeight="1">
      <c r="A7" s="446" t="s">
        <v>112</v>
      </c>
      <c r="B7" s="446"/>
      <c r="C7" s="446"/>
      <c r="D7" s="446"/>
      <c r="E7" s="446"/>
      <c r="F7" s="446"/>
    </row>
    <row r="8" spans="1:6" ht="19.5" customHeight="1">
      <c r="A8" s="7"/>
      <c r="B8" s="146"/>
      <c r="C8" s="8"/>
      <c r="D8" s="8"/>
      <c r="E8" s="9"/>
      <c r="F8" s="8"/>
    </row>
    <row r="9" spans="1:7" s="198" customFormat="1" ht="19.5" customHeight="1">
      <c r="A9" s="196" t="s">
        <v>690</v>
      </c>
      <c r="B9" s="120">
        <v>207641415</v>
      </c>
      <c r="C9" s="202">
        <v>20.1</v>
      </c>
      <c r="D9" s="202">
        <v>6.5</v>
      </c>
      <c r="E9" s="120">
        <v>716436864</v>
      </c>
      <c r="F9" s="205">
        <v>-5.5</v>
      </c>
      <c r="G9" s="197"/>
    </row>
    <row r="10" spans="1:7" s="198" customFormat="1" ht="19.5" customHeight="1">
      <c r="A10" s="196" t="s">
        <v>691</v>
      </c>
      <c r="B10" s="120">
        <v>2731550702</v>
      </c>
      <c r="C10" s="202">
        <v>-1.6</v>
      </c>
      <c r="D10" s="202">
        <v>-6.5</v>
      </c>
      <c r="E10" s="120">
        <v>11462021352</v>
      </c>
      <c r="F10" s="205">
        <v>-2</v>
      </c>
      <c r="G10" s="197"/>
    </row>
    <row r="11" spans="1:7" s="22" customFormat="1" ht="19.5" customHeight="1">
      <c r="A11" s="147" t="s">
        <v>692</v>
      </c>
      <c r="B11" s="120">
        <v>21527912</v>
      </c>
      <c r="C11" s="202">
        <v>-31</v>
      </c>
      <c r="D11" s="202">
        <v>-7</v>
      </c>
      <c r="E11" s="120">
        <v>102218250</v>
      </c>
      <c r="F11" s="205">
        <v>1.3</v>
      </c>
      <c r="G11" s="33"/>
    </row>
    <row r="12" spans="1:7" s="22" customFormat="1" ht="19.5" customHeight="1">
      <c r="A12" s="147" t="s">
        <v>693</v>
      </c>
      <c r="B12" s="120">
        <v>128064349</v>
      </c>
      <c r="C12" s="202">
        <v>-15.3</v>
      </c>
      <c r="D12" s="202">
        <v>-12.9</v>
      </c>
      <c r="E12" s="120">
        <v>573312337</v>
      </c>
      <c r="F12" s="205">
        <v>-7.6</v>
      </c>
      <c r="G12" s="33"/>
    </row>
    <row r="13" spans="1:7" s="22" customFormat="1" ht="19.5" customHeight="1">
      <c r="A13" s="147" t="s">
        <v>694</v>
      </c>
      <c r="B13" s="120">
        <v>2581958441</v>
      </c>
      <c r="C13" s="202">
        <v>-0.4</v>
      </c>
      <c r="D13" s="202">
        <v>-6.2</v>
      </c>
      <c r="E13" s="120">
        <v>10786490765</v>
      </c>
      <c r="F13" s="205">
        <v>-1.7</v>
      </c>
      <c r="G13" s="33"/>
    </row>
    <row r="14" spans="1:7" s="48" customFormat="1" ht="19.5" customHeight="1">
      <c r="A14" s="148" t="s">
        <v>695</v>
      </c>
      <c r="B14" s="74">
        <v>3114688466</v>
      </c>
      <c r="C14" s="204">
        <v>1.4</v>
      </c>
      <c r="D14" s="204">
        <v>-1.4</v>
      </c>
      <c r="E14" s="74">
        <v>12655233683</v>
      </c>
      <c r="F14" s="206">
        <v>0.3</v>
      </c>
      <c r="G14" s="47"/>
    </row>
    <row r="15" spans="1:7" s="22" customFormat="1" ht="30" customHeight="1">
      <c r="A15" s="147" t="s">
        <v>696</v>
      </c>
      <c r="B15" s="120">
        <v>2220300016</v>
      </c>
      <c r="C15" s="202">
        <v>3.1</v>
      </c>
      <c r="D15" s="202">
        <v>-2.8</v>
      </c>
      <c r="E15" s="120">
        <v>9164216794</v>
      </c>
      <c r="F15" s="205">
        <v>-1</v>
      </c>
      <c r="G15" s="33"/>
    </row>
    <row r="16" spans="1:7" s="22" customFormat="1" ht="19.5" customHeight="1">
      <c r="A16" s="147" t="s">
        <v>697</v>
      </c>
      <c r="B16" s="120" t="s">
        <v>698</v>
      </c>
      <c r="C16" s="202" t="s">
        <v>698</v>
      </c>
      <c r="D16" s="202" t="s">
        <v>698</v>
      </c>
      <c r="E16" s="120" t="s">
        <v>698</v>
      </c>
      <c r="F16" s="207" t="s">
        <v>698</v>
      </c>
      <c r="G16" s="33"/>
    </row>
    <row r="17" spans="1:7" s="22" customFormat="1" ht="19.5" customHeight="1">
      <c r="A17" s="147" t="s">
        <v>699</v>
      </c>
      <c r="B17" s="120">
        <v>1923393233</v>
      </c>
      <c r="C17" s="202">
        <v>3.7</v>
      </c>
      <c r="D17" s="202">
        <v>-3.3</v>
      </c>
      <c r="E17" s="120">
        <v>7951377845</v>
      </c>
      <c r="F17" s="205">
        <v>-1.9</v>
      </c>
      <c r="G17" s="33"/>
    </row>
    <row r="18" spans="1:7" s="22" customFormat="1" ht="19.5" customHeight="1">
      <c r="A18" s="147" t="s">
        <v>700</v>
      </c>
      <c r="B18" s="120" t="s">
        <v>698</v>
      </c>
      <c r="C18" s="202" t="s">
        <v>698</v>
      </c>
      <c r="D18" s="202" t="s">
        <v>698</v>
      </c>
      <c r="E18" s="120" t="s">
        <v>698</v>
      </c>
      <c r="F18" s="207" t="s">
        <v>698</v>
      </c>
      <c r="G18" s="33"/>
    </row>
    <row r="19" spans="1:7" s="22" customFormat="1" ht="19.5" customHeight="1">
      <c r="A19" s="147" t="s">
        <v>701</v>
      </c>
      <c r="B19" s="199">
        <v>1082733334</v>
      </c>
      <c r="C19" s="202">
        <v>5</v>
      </c>
      <c r="D19" s="202">
        <v>-11.5</v>
      </c>
      <c r="E19" s="120">
        <v>4551479623</v>
      </c>
      <c r="F19" s="205">
        <v>-7.9</v>
      </c>
      <c r="G19" s="33"/>
    </row>
    <row r="20" spans="1:7" s="22" customFormat="1" ht="19.5" customHeight="1">
      <c r="A20" s="147" t="s">
        <v>702</v>
      </c>
      <c r="B20" s="120">
        <v>94314593</v>
      </c>
      <c r="C20" s="202">
        <v>74.9</v>
      </c>
      <c r="D20" s="202">
        <v>42.1</v>
      </c>
      <c r="E20" s="120">
        <v>266988257</v>
      </c>
      <c r="F20" s="205">
        <v>13</v>
      </c>
      <c r="G20" s="33"/>
    </row>
    <row r="21" spans="1:7" s="22" customFormat="1" ht="19.5" customHeight="1">
      <c r="A21" s="147" t="s">
        <v>703</v>
      </c>
      <c r="B21" s="120">
        <v>320003620</v>
      </c>
      <c r="C21" s="202">
        <v>-5.5</v>
      </c>
      <c r="D21" s="202">
        <v>12.1</v>
      </c>
      <c r="E21" s="120">
        <v>1268232215</v>
      </c>
      <c r="F21" s="205">
        <v>12.9</v>
      </c>
      <c r="G21" s="33"/>
    </row>
    <row r="22" spans="1:7" s="22" customFormat="1" ht="19.5" customHeight="1">
      <c r="A22" s="147" t="s">
        <v>704</v>
      </c>
      <c r="B22" s="120">
        <v>464578633</v>
      </c>
      <c r="C22" s="202">
        <v>-7.4</v>
      </c>
      <c r="D22" s="202">
        <v>-8.3</v>
      </c>
      <c r="E22" s="120">
        <v>1881774025</v>
      </c>
      <c r="F22" s="205">
        <v>-2.9</v>
      </c>
      <c r="G22" s="33"/>
    </row>
    <row r="23" spans="1:7" s="22" customFormat="1" ht="30.75" customHeight="1">
      <c r="A23" s="195" t="s">
        <v>1117</v>
      </c>
      <c r="B23" s="120">
        <v>15464136</v>
      </c>
      <c r="C23" s="202">
        <v>-36.7</v>
      </c>
      <c r="D23" s="203">
        <v>2.4</v>
      </c>
      <c r="E23" s="120">
        <v>73959542</v>
      </c>
      <c r="F23" s="205">
        <v>16.7</v>
      </c>
      <c r="G23" s="33"/>
    </row>
    <row r="24" spans="1:7" s="22" customFormat="1" ht="19.5" customHeight="1">
      <c r="A24" s="147" t="s">
        <v>705</v>
      </c>
      <c r="B24" s="120">
        <v>27468</v>
      </c>
      <c r="C24" s="202">
        <v>603</v>
      </c>
      <c r="D24" s="420" t="s">
        <v>1252</v>
      </c>
      <c r="E24" s="120">
        <v>62850</v>
      </c>
      <c r="F24" s="205">
        <v>545.3</v>
      </c>
      <c r="G24" s="33"/>
    </row>
    <row r="25" spans="1:7" s="48" customFormat="1" ht="19.5" customHeight="1">
      <c r="A25" s="148" t="s">
        <v>695</v>
      </c>
      <c r="B25" s="74">
        <v>3114688466</v>
      </c>
      <c r="C25" s="204">
        <v>1.4</v>
      </c>
      <c r="D25" s="204">
        <v>-1.4</v>
      </c>
      <c r="E25" s="74">
        <v>12655233683</v>
      </c>
      <c r="F25" s="206">
        <v>0.3</v>
      </c>
      <c r="G25" s="47"/>
    </row>
    <row r="26" spans="1:6" s="22" customFormat="1" ht="19.5" customHeight="1">
      <c r="A26" s="23"/>
      <c r="B26" s="20"/>
      <c r="C26" s="21"/>
      <c r="D26" s="24"/>
      <c r="E26" s="20"/>
      <c r="F26" s="24"/>
    </row>
    <row r="27" spans="1:6" s="22" customFormat="1" ht="19.5" customHeight="1">
      <c r="A27" s="445" t="s">
        <v>113</v>
      </c>
      <c r="B27" s="445"/>
      <c r="C27" s="445"/>
      <c r="D27" s="445"/>
      <c r="E27" s="445"/>
      <c r="F27" s="445"/>
    </row>
    <row r="28" spans="1:6" s="22" customFormat="1" ht="19.5" customHeight="1">
      <c r="A28" s="23"/>
      <c r="B28" s="20"/>
      <c r="C28" s="21"/>
      <c r="D28" s="24"/>
      <c r="E28" s="20"/>
      <c r="F28" s="24"/>
    </row>
    <row r="29" spans="1:7" s="22" customFormat="1" ht="19.5" customHeight="1">
      <c r="A29" s="147" t="s">
        <v>690</v>
      </c>
      <c r="B29" s="199">
        <v>182043999</v>
      </c>
      <c r="C29" s="202">
        <v>8.6</v>
      </c>
      <c r="D29" s="202">
        <v>-8.8</v>
      </c>
      <c r="E29" s="120">
        <v>685544625</v>
      </c>
      <c r="F29" s="202">
        <v>-6.5</v>
      </c>
      <c r="G29" s="33"/>
    </row>
    <row r="30" spans="1:7" s="22" customFormat="1" ht="19.5" customHeight="1">
      <c r="A30" s="147" t="s">
        <v>691</v>
      </c>
      <c r="B30" s="199">
        <v>1485949954</v>
      </c>
      <c r="C30" s="202">
        <v>-13.5</v>
      </c>
      <c r="D30" s="202">
        <v>-12.5</v>
      </c>
      <c r="E30" s="120">
        <v>6686750891</v>
      </c>
      <c r="F30" s="202">
        <v>-2.7</v>
      </c>
      <c r="G30" s="33"/>
    </row>
    <row r="31" spans="1:7" s="22" customFormat="1" ht="19.5" customHeight="1">
      <c r="A31" s="147" t="s">
        <v>692</v>
      </c>
      <c r="B31" s="199">
        <v>19457260</v>
      </c>
      <c r="C31" s="202">
        <v>-63</v>
      </c>
      <c r="D31" s="202">
        <v>-83.3</v>
      </c>
      <c r="E31" s="120">
        <v>240448399</v>
      </c>
      <c r="F31" s="205">
        <v>-35.2</v>
      </c>
      <c r="G31" s="33"/>
    </row>
    <row r="32" spans="1:7" s="22" customFormat="1" ht="19.5" customHeight="1">
      <c r="A32" s="147" t="s">
        <v>693</v>
      </c>
      <c r="B32" s="199">
        <v>92452107</v>
      </c>
      <c r="C32" s="202">
        <v>-21.1</v>
      </c>
      <c r="D32" s="202">
        <v>-10.6</v>
      </c>
      <c r="E32" s="120">
        <v>452687276</v>
      </c>
      <c r="F32" s="202">
        <v>-2.4</v>
      </c>
      <c r="G32" s="33"/>
    </row>
    <row r="33" spans="1:7" s="22" customFormat="1" ht="19.5" customHeight="1">
      <c r="A33" s="147" t="s">
        <v>694</v>
      </c>
      <c r="B33" s="199">
        <v>1374040587</v>
      </c>
      <c r="C33" s="202">
        <v>-11.3</v>
      </c>
      <c r="D33" s="202">
        <v>-7.1</v>
      </c>
      <c r="E33" s="120">
        <v>5993615216</v>
      </c>
      <c r="F33" s="205">
        <v>-0.7</v>
      </c>
      <c r="G33" s="33"/>
    </row>
    <row r="34" spans="1:7" s="48" customFormat="1" ht="19.5" customHeight="1">
      <c r="A34" s="148" t="s">
        <v>695</v>
      </c>
      <c r="B34" s="200">
        <v>1935262507</v>
      </c>
      <c r="C34" s="204">
        <v>-7.4</v>
      </c>
      <c r="D34" s="204">
        <v>-3.7</v>
      </c>
      <c r="E34" s="74">
        <v>8157847182</v>
      </c>
      <c r="F34" s="208">
        <v>2</v>
      </c>
      <c r="G34" s="47"/>
    </row>
    <row r="35" spans="1:7" s="22" customFormat="1" ht="29.25" customHeight="1">
      <c r="A35" s="147" t="s">
        <v>696</v>
      </c>
      <c r="B35" s="199">
        <v>1538283741</v>
      </c>
      <c r="C35" s="202">
        <v>-5.4</v>
      </c>
      <c r="D35" s="202">
        <v>-0.4</v>
      </c>
      <c r="E35" s="120">
        <v>6370725211</v>
      </c>
      <c r="F35" s="207">
        <v>2.9</v>
      </c>
      <c r="G35" s="33"/>
    </row>
    <row r="36" spans="1:7" s="22" customFormat="1" ht="19.5" customHeight="1">
      <c r="A36" s="147" t="s">
        <v>697</v>
      </c>
      <c r="B36" s="199" t="s">
        <v>698</v>
      </c>
      <c r="C36" s="202" t="s">
        <v>698</v>
      </c>
      <c r="D36" s="202" t="s">
        <v>698</v>
      </c>
      <c r="E36" s="120" t="s">
        <v>698</v>
      </c>
      <c r="F36" s="207" t="s">
        <v>698</v>
      </c>
      <c r="G36" s="33"/>
    </row>
    <row r="37" spans="1:7" s="22" customFormat="1" ht="19.5" customHeight="1">
      <c r="A37" s="147" t="s">
        <v>699</v>
      </c>
      <c r="B37" s="199">
        <v>1434488105</v>
      </c>
      <c r="C37" s="202">
        <v>-2.9</v>
      </c>
      <c r="D37" s="202">
        <v>6.6</v>
      </c>
      <c r="E37" s="120">
        <v>5780184920</v>
      </c>
      <c r="F37" s="207">
        <v>5.8</v>
      </c>
      <c r="G37" s="33"/>
    </row>
    <row r="38" spans="1:7" s="22" customFormat="1" ht="19.5" customHeight="1">
      <c r="A38" s="147" t="s">
        <v>700</v>
      </c>
      <c r="B38" s="199" t="s">
        <v>698</v>
      </c>
      <c r="C38" s="202" t="s">
        <v>698</v>
      </c>
      <c r="D38" s="202" t="s">
        <v>698</v>
      </c>
      <c r="E38" s="120" t="s">
        <v>698</v>
      </c>
      <c r="F38" s="207" t="s">
        <v>698</v>
      </c>
      <c r="G38" s="33"/>
    </row>
    <row r="39" spans="1:7" s="22" customFormat="1" ht="19.5" customHeight="1">
      <c r="A39" s="147" t="s">
        <v>701</v>
      </c>
      <c r="B39" s="199">
        <v>864285238</v>
      </c>
      <c r="C39" s="202">
        <v>-3.3</v>
      </c>
      <c r="D39" s="202">
        <v>4.8</v>
      </c>
      <c r="E39" s="120">
        <v>3497919566</v>
      </c>
      <c r="F39" s="207">
        <v>3.6</v>
      </c>
      <c r="G39" s="33"/>
    </row>
    <row r="40" spans="1:7" s="22" customFormat="1" ht="19.5" customHeight="1">
      <c r="A40" s="147" t="s">
        <v>702</v>
      </c>
      <c r="B40" s="199">
        <v>10740226</v>
      </c>
      <c r="C40" s="202">
        <v>4.3</v>
      </c>
      <c r="D40" s="202">
        <v>41.1</v>
      </c>
      <c r="E40" s="120">
        <v>42264855</v>
      </c>
      <c r="F40" s="205">
        <v>20.3</v>
      </c>
      <c r="G40" s="33"/>
    </row>
    <row r="41" spans="1:7" s="22" customFormat="1" ht="19.5" customHeight="1">
      <c r="A41" s="147" t="s">
        <v>703</v>
      </c>
      <c r="B41" s="199">
        <v>72651042</v>
      </c>
      <c r="C41" s="202">
        <v>-26.3</v>
      </c>
      <c r="D41" s="202">
        <v>-23</v>
      </c>
      <c r="E41" s="120">
        <v>350689122</v>
      </c>
      <c r="F41" s="202">
        <v>-9.1</v>
      </c>
      <c r="G41" s="33"/>
    </row>
    <row r="42" spans="1:7" s="22" customFormat="1" ht="19.5" customHeight="1">
      <c r="A42" s="147" t="s">
        <v>704</v>
      </c>
      <c r="B42" s="199">
        <v>312741508</v>
      </c>
      <c r="C42" s="202">
        <v>-11.4</v>
      </c>
      <c r="D42" s="202">
        <v>-13.4</v>
      </c>
      <c r="E42" s="120">
        <v>1388845911</v>
      </c>
      <c r="F42" s="207">
        <v>0.8</v>
      </c>
      <c r="G42" s="33"/>
    </row>
    <row r="43" spans="1:7" s="22" customFormat="1" ht="30.75" customHeight="1">
      <c r="A43" s="195" t="s">
        <v>1117</v>
      </c>
      <c r="B43" s="120">
        <v>845990</v>
      </c>
      <c r="C43" s="202">
        <v>-50.1</v>
      </c>
      <c r="D43" s="202">
        <v>-61.4</v>
      </c>
      <c r="E43" s="120">
        <v>5322083</v>
      </c>
      <c r="F43" s="205">
        <v>14.9</v>
      </c>
      <c r="G43" s="33"/>
    </row>
    <row r="44" spans="1:7" s="22" customFormat="1" ht="19.5" customHeight="1">
      <c r="A44" s="147" t="s">
        <v>705</v>
      </c>
      <c r="B44" s="199" t="s">
        <v>8</v>
      </c>
      <c r="C44" s="202" t="s">
        <v>8</v>
      </c>
      <c r="D44" s="202" t="s">
        <v>8</v>
      </c>
      <c r="E44" s="120" t="s">
        <v>8</v>
      </c>
      <c r="F44" s="202" t="s">
        <v>8</v>
      </c>
      <c r="G44" s="33"/>
    </row>
    <row r="45" spans="1:7" s="48" customFormat="1" ht="19.5" customHeight="1">
      <c r="A45" s="148" t="s">
        <v>695</v>
      </c>
      <c r="B45" s="200">
        <v>1935262507</v>
      </c>
      <c r="C45" s="204">
        <v>-7.4</v>
      </c>
      <c r="D45" s="204">
        <v>-3.7</v>
      </c>
      <c r="E45" s="74">
        <v>8157847182</v>
      </c>
      <c r="F45" s="208">
        <v>2</v>
      </c>
      <c r="G45" s="47"/>
    </row>
    <row r="46" spans="1:7" s="48" customFormat="1" ht="9.75" customHeight="1">
      <c r="A46" s="201"/>
      <c r="B46" s="76"/>
      <c r="C46" s="122"/>
      <c r="D46" s="190"/>
      <c r="E46" s="74"/>
      <c r="F46" s="190"/>
      <c r="G46" s="47"/>
    </row>
    <row r="47" spans="1:2" ht="12.75">
      <c r="A47" s="51" t="s">
        <v>874</v>
      </c>
      <c r="B47" s="39"/>
    </row>
    <row r="48" spans="1:8" ht="31.5" customHeight="1">
      <c r="A48" s="444" t="s">
        <v>1113</v>
      </c>
      <c r="B48" s="444"/>
      <c r="C48" s="444"/>
      <c r="D48" s="444"/>
      <c r="E48" s="444"/>
      <c r="F48" s="444"/>
      <c r="G48" s="39"/>
      <c r="H48" s="39"/>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2013-03-06T12:58:24Z</cp:lastPrinted>
  <dcterms:created xsi:type="dcterms:W3CDTF">2004-03-02T08:35:25Z</dcterms:created>
  <dcterms:modified xsi:type="dcterms:W3CDTF">2013-03-06T16:06:25Z</dcterms:modified>
  <cp:category/>
  <cp:version/>
  <cp:contentType/>
  <cp:contentStatus/>
</cp:coreProperties>
</file>