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868" activeTab="0"/>
  </bookViews>
  <sheets>
    <sheet name="Impressum" sheetId="1" r:id="rId1"/>
    <sheet name="Zeichenerklärun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'Tabelle7-8'!$A$1:$H$43</definedName>
    <definedName name="_xlnm.Print_Area" localSheetId="17">'Tabelle9'!$A$1:$K$267</definedName>
    <definedName name="_xlnm.Print_Area" localSheetId="3">'Vorbemerk.'!$A$1:$J$211</definedName>
  </definedNames>
  <calcPr fullCalcOnLoad="1"/>
</workbook>
</file>

<file path=xl/sharedStrings.xml><?xml version="1.0" encoding="utf-8"?>
<sst xmlns="http://schemas.openxmlformats.org/spreadsheetml/2006/main" count="3401" uniqueCount="1267">
  <si>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</si>
  <si>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</si>
  <si>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</si>
  <si>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</si>
  <si>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</si>
  <si>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</si>
  <si>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</si>
  <si>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</si>
  <si>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</si>
  <si>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</si>
  <si>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</si>
  <si>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</si>
  <si>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</si>
  <si>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</si>
  <si>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</si>
  <si>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</si>
  <si>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</si>
  <si>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</si>
  <si>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</si>
  <si>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</si>
  <si>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</si>
  <si>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</si>
  <si>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</si>
  <si>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</si>
  <si>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</si>
  <si>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</si>
  <si>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</si>
  <si>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</si>
  <si>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</si>
  <si>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</si>
  <si>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</si>
  <si>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</si>
  <si>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</si>
  <si>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</si>
  <si>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</si>
  <si>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</si>
  <si>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</si>
  <si>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</si>
  <si>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</si>
  <si>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</si>
  <si>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</si>
  <si>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</si>
  <si>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</si>
  <si>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</si>
  <si>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</si>
  <si>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</si>
  <si>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</si>
  <si>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</si>
  <si>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</si>
  <si>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</si>
  <si>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</si>
  <si>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</si>
  <si>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</si>
  <si>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</si>
  <si>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</si>
  <si>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</si>
  <si>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</si>
  <si>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</si>
  <si>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</si>
  <si>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</si>
  <si>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</si>
  <si>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</si>
  <si>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</si>
  <si>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</si>
  <si>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</si>
  <si>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</si>
  <si>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</si>
  <si>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</si>
  <si>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</si>
  <si>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</si>
  <si>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</si>
  <si>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</si>
  <si>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</si>
  <si>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</si>
  <si>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</si>
  <si>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</si>
  <si>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</si>
  <si>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</si>
  <si>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</si>
  <si>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</si>
  <si>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</si>
  <si>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</si>
  <si>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</si>
  <si>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</si>
  <si>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</si>
  <si>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</si>
  <si>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</si>
  <si>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</si>
  <si>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</si>
  <si>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</si>
  <si>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</si>
  <si>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</si>
  <si>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</si>
  <si>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</si>
  <si>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</si>
  <si>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</si>
  <si>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</si>
  <si>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</si>
  <si>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</si>
  <si>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</si>
  <si>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</si>
  <si>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</si>
  <si>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</si>
  <si>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</si>
  <si>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</si>
  <si>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</si>
  <si>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</si>
  <si>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</si>
  <si>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</si>
  <si>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</si>
  <si>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</si>
  <si>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</si>
  <si>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</si>
  <si>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</si>
  <si>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</si>
  <si>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</si>
  <si>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</si>
  <si>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</si>
  <si>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</si>
  <si>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</si>
  <si>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</si>
  <si>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</si>
  <si>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</si>
  <si>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</si>
  <si>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</si>
  <si>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</si>
  <si>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</si>
  <si>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</si>
  <si>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</si>
  <si>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</si>
  <si>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</si>
  <si>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</si>
  <si>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</si>
  <si>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</si>
  <si>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</si>
  <si>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</si>
  <si>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</si>
  <si>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</si>
  <si>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</si>
  <si>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</si>
  <si>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</si>
  <si>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</si>
  <si>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</si>
  <si>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</si>
  <si>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</si>
  <si>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</si>
  <si>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</si>
  <si>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</si>
  <si>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</si>
  <si>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</si>
  <si>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</si>
  <si>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</si>
  <si>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</si>
  <si>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</si>
  <si>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</si>
  <si>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</si>
  <si>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</si>
  <si>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</si>
  <si>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</si>
  <si>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</si>
  <si>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</si>
  <si>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</si>
  <si>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</si>
  <si>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</si>
  <si>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</si>
  <si>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</si>
  <si>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</si>
  <si>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</si>
  <si>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</si>
  <si>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</si>
  <si>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</si>
  <si>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</si>
  <si>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</si>
  <si>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</si>
  <si>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</si>
  <si>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</si>
  <si>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</si>
  <si>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</si>
  <si>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</si>
  <si>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</si>
  <si>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</si>
  <si>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</si>
  <si>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</si>
  <si>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</si>
  <si>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</si>
  <si>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</si>
  <si>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</si>
  <si>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</si>
  <si>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</si>
  <si>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</si>
  <si>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</si>
  <si>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</si>
  <si>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</si>
  <si>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</si>
  <si>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</si>
  <si>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</si>
  <si>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</si>
  <si>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</si>
  <si>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</si>
  <si>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</si>
  <si>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</si>
  <si>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</si>
  <si>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</si>
  <si>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</si>
  <si>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</si>
  <si>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</si>
  <si>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</si>
  <si>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</si>
  <si>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</si>
  <si>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</si>
  <si>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</si>
  <si>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</si>
  <si>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</si>
  <si>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</si>
  <si>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</si>
  <si>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</si>
  <si>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</si>
  <si>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</si>
  <si>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</si>
  <si>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</si>
  <si>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</si>
  <si>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</si>
  <si>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</si>
  <si>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</si>
  <si>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</si>
  <si>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</si>
  <si>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</si>
  <si>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</si>
  <si>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</si>
  <si>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</si>
  <si>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</si>
  <si>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</si>
  <si>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</si>
  <si>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</si>
  <si>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</si>
  <si>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</si>
  <si>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</si>
  <si>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</si>
  <si>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</si>
  <si>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</si>
  <si>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</si>
  <si>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</si>
  <si>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</si>
  <si>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</si>
  <si>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</si>
  <si>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</si>
  <si>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</si>
  <si>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</si>
  <si>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</si>
  <si>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</si>
  <si>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</si>
  <si>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</si>
  <si>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</si>
  <si>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</si>
  <si>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</si>
  <si>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</si>
  <si>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</si>
  <si>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</si>
  <si>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</si>
  <si>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</si>
  <si>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</si>
  <si>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</si>
  <si>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</si>
  <si>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</si>
  <si>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</si>
  <si>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</si>
  <si>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</si>
  <si>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</si>
  <si>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</si>
  <si>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</si>
  <si>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</si>
  <si>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</si>
  <si>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</si>
  <si>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</si>
  <si>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</si>
  <si>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</si>
  <si>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</si>
  <si>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</si>
  <si>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</si>
  <si>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</si>
  <si>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</si>
  <si>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</si>
  <si>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</si>
  <si>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</si>
  <si>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</si>
  <si>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</si>
  <si>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</si>
  <si>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</si>
  <si>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</si>
  <si>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</si>
  <si>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</si>
  <si>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</si>
  <si>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</si>
  <si>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</si>
  <si>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</si>
  <si>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</si>
  <si>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</si>
  <si>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</si>
  <si>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</si>
  <si>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</si>
  <si>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</si>
  <si>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</si>
  <si>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</si>
  <si>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</si>
  <si>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</si>
  <si>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</si>
  <si>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</si>
  <si>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</si>
  <si>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</si>
  <si>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</si>
  <si>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</si>
  <si>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</si>
  <si>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</si>
  <si>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</si>
  <si>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</si>
  <si>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</si>
  <si>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</si>
  <si>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</si>
  <si>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</si>
  <si>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</si>
  <si>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</si>
  <si>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</si>
  <si>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</si>
  <si>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</si>
  <si>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</si>
  <si>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</si>
  <si>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</si>
  <si>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</si>
  <si>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</si>
  <si>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</si>
  <si>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</si>
  <si>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</si>
  <si>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</si>
  <si>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</si>
  <si>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</si>
  <si>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</si>
  <si>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</si>
  <si>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</si>
  <si>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</si>
  <si>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</si>
  <si>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</si>
  <si>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</si>
  <si>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</si>
  <si>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</si>
  <si>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</si>
  <si>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</si>
  <si>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</si>
  <si>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</si>
  <si>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</si>
  <si>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</si>
  <si>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</si>
  <si>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</si>
  <si>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</si>
  <si>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</si>
  <si>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</si>
  <si>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</si>
  <si>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</si>
  <si>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</si>
  <si>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</si>
  <si>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</si>
  <si>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</si>
  <si>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</si>
  <si>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</si>
  <si>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</si>
  <si>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</si>
  <si>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</si>
  <si>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</si>
  <si>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</si>
  <si>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</si>
  <si>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</si>
  <si>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</si>
  <si>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</si>
  <si>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</si>
  <si>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</si>
  <si>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</si>
  <si>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</si>
  <si>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</si>
  <si>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</si>
  <si>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</si>
  <si>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</si>
  <si>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</si>
  <si>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</si>
  <si>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</si>
  <si>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</si>
  <si>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</si>
  <si>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</si>
  <si>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</si>
  <si>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</si>
  <si>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</si>
  <si>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</si>
  <si>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</si>
  <si>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</si>
  <si>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</si>
  <si>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</si>
  <si>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</si>
  <si>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</si>
  <si>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</si>
  <si>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</si>
  <si>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</si>
  <si>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</si>
  <si>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</si>
  <si>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</si>
  <si>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</si>
  <si>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</si>
  <si>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</si>
  <si>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</si>
  <si>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</si>
  <si>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</si>
  <si>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</si>
  <si>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</si>
  <si>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</si>
  <si>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</si>
  <si>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</si>
  <si>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</si>
  <si>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</si>
  <si>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</si>
  <si>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</si>
  <si>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</si>
  <si>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</si>
  <si>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</si>
  <si>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</si>
  <si>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</si>
  <si>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</si>
  <si>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</si>
  <si>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</si>
  <si>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</si>
  <si>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</si>
  <si>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</si>
  <si>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</si>
  <si>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</si>
  <si>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</si>
  <si>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</si>
  <si>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</si>
  <si>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</si>
  <si>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</si>
  <si>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</si>
  <si>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</si>
  <si>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</si>
  <si>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</si>
  <si>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</si>
  <si>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</si>
  <si>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</si>
  <si>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</si>
  <si>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</si>
  <si>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</si>
  <si>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</si>
  <si>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</si>
  <si>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</si>
  <si>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</si>
  <si>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</si>
  <si>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</si>
  <si>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</si>
  <si>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</si>
  <si>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</si>
  <si>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</si>
  <si>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</si>
  <si>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</si>
  <si>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</si>
  <si>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</si>
  <si>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</si>
  <si>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</si>
  <si>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</si>
  <si>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</si>
  <si>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</si>
  <si>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</si>
  <si>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</si>
  <si>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</si>
  <si>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</si>
  <si>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</si>
  <si>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</si>
  <si>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</si>
  <si>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</si>
  <si>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</si>
  <si>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</si>
  <si>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</si>
  <si>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</si>
  <si>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</si>
  <si>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</si>
  <si>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</si>
  <si>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</si>
  <si>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</si>
  <si>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</si>
  <si>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</si>
  <si>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</si>
  <si>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</si>
  <si>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</si>
  <si>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</si>
  <si>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</si>
  <si>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</si>
  <si>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</si>
  <si>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</si>
  <si>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</si>
  <si>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</si>
  <si>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</si>
  <si>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</si>
  <si>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</si>
  <si>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</si>
  <si>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</si>
  <si>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</si>
  <si>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</si>
  <si>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</si>
  <si>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</si>
  <si>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</si>
  <si>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</si>
  <si>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</si>
  <si>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</si>
  <si>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</si>
  <si>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</si>
  <si>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</si>
  <si>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</si>
  <si>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</si>
  <si>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</si>
  <si>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</si>
  <si>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</si>
  <si>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</si>
  <si>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</si>
  <si>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</si>
  <si>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</si>
  <si>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</si>
  <si>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</si>
  <si>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</si>
  <si>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</si>
  <si>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</si>
  <si>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</si>
  <si>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</si>
  <si>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</si>
  <si>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</si>
  <si>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</si>
  <si>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</si>
  <si>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</si>
  <si>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</si>
  <si>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</si>
  <si>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</si>
  <si>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</si>
  <si>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</si>
  <si>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</si>
  <si>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</si>
  <si>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</si>
  <si>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</si>
  <si>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</si>
  <si>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</si>
  <si>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</si>
  <si>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</si>
  <si>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</si>
  <si>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</si>
  <si>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</si>
  <si>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</si>
  <si>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</si>
  <si>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</si>
  <si>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</si>
  <si>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</si>
  <si>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</si>
  <si>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</si>
  <si>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</si>
  <si>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</si>
  <si>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</si>
  <si>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</si>
  <si>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</si>
  <si>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</si>
  <si>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</si>
  <si>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</si>
  <si>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</si>
  <si>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</si>
  <si>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</si>
  <si>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</si>
  <si>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</si>
  <si>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</si>
  <si>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</si>
  <si>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</si>
  <si>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</si>
  <si>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</si>
  <si>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</si>
  <si>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</si>
  <si>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</si>
  <si>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</si>
  <si>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</si>
  <si>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</si>
  <si>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</si>
  <si>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</si>
  <si>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</si>
  <si>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</si>
  <si>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</si>
  <si>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</si>
  <si>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</si>
  <si>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</si>
  <si>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</si>
  <si>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</si>
  <si>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</si>
  <si>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</si>
  <si>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</si>
  <si>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</si>
  <si>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</si>
  <si>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</si>
  <si>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</si>
  <si>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</si>
  <si>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</si>
  <si>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</si>
  <si>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</si>
  <si>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</si>
  <si>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</si>
  <si>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</si>
  <si>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</si>
  <si>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</si>
  <si>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</si>
  <si>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</si>
  <si>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</si>
  <si>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</si>
  <si>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</si>
  <si>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</si>
  <si>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</si>
  <si>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</si>
  <si>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</si>
  <si>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</si>
  <si>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</si>
  <si>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</si>
  <si>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</si>
  <si>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</si>
  <si>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</si>
  <si>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</si>
  <si>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</si>
  <si>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</si>
  <si>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</si>
  <si>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</si>
  <si>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</si>
  <si>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</si>
  <si>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</si>
  <si>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</si>
  <si>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</si>
  <si>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</si>
  <si>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</si>
  <si>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</si>
  <si>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</si>
  <si>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</si>
  <si>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</si>
  <si>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</si>
  <si>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</si>
  <si>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</si>
  <si>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</si>
  <si>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</si>
  <si>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</si>
  <si>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</si>
  <si>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</si>
  <si>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</si>
  <si>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</si>
  <si>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</si>
  <si>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</si>
  <si>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</si>
  <si>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</si>
  <si>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</si>
  <si>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</si>
  <si>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</si>
  <si>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</si>
  <si>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</si>
  <si>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</si>
  <si>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</si>
  <si>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</si>
  <si>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</si>
  <si>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</si>
  <si>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</si>
  <si>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</si>
  <si>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</si>
  <si>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</si>
  <si>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</si>
  <si>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</si>
  <si>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</si>
  <si>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</si>
  <si>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</si>
  <si>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</si>
  <si>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</si>
  <si>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</si>
  <si>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</si>
  <si>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</si>
  <si>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</si>
  <si>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</si>
  <si>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</si>
  <si>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</si>
  <si>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</si>
  <si>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</si>
  <si>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</si>
  <si>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</si>
  <si>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</si>
  <si>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</si>
  <si>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</si>
  <si>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</si>
  <si>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</si>
  <si>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</si>
  <si>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</si>
  <si>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</si>
  <si>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</si>
  <si>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</si>
  <si>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</si>
  <si>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</si>
  <si>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</si>
  <si>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</si>
  <si>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</si>
  <si>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</si>
  <si>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</si>
  <si>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</si>
  <si>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</si>
  <si>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</si>
  <si>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</si>
  <si>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</si>
  <si>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</si>
  <si>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</si>
  <si>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</si>
  <si>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</si>
  <si>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</si>
  <si>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</si>
  <si>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</si>
  <si>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</si>
  <si>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</si>
  <si>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</si>
  <si>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</si>
  <si>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</si>
  <si>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</si>
  <si>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</si>
  <si>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</si>
  <si>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</si>
  <si>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</si>
  <si>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</si>
  <si>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</si>
  <si>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</si>
  <si>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</si>
  <si>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</si>
  <si>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</si>
  <si>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</si>
  <si>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</si>
  <si>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</si>
  <si>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</si>
  <si>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</si>
  <si>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</si>
  <si>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</si>
  <si>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</si>
  <si>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</si>
  <si>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</si>
  <si>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</si>
  <si>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</si>
  <si>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</si>
  <si>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</si>
  <si>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</si>
  <si>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</si>
  <si>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</si>
  <si>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</si>
  <si>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</si>
  <si>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</si>
  <si>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</si>
  <si>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</si>
  <si>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</si>
  <si>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</si>
  <si>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</si>
  <si>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</si>
  <si>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</si>
  <si>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</si>
  <si>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</si>
  <si>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</si>
  <si>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</si>
  <si>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</si>
  <si>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</si>
  <si>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</si>
  <si>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</si>
  <si>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</si>
  <si>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</si>
  <si>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</si>
  <si>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</si>
  <si>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</si>
  <si>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</si>
  <si>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</si>
  <si>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</si>
  <si>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</si>
  <si>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</si>
  <si>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</si>
  <si>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</si>
  <si>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</si>
  <si>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</si>
  <si>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</si>
  <si>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</si>
  <si>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</si>
  <si>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</si>
  <si>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</si>
  <si>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</si>
  <si>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</si>
  <si>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</si>
  <si>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</si>
  <si>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</si>
  <si>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</si>
  <si>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</si>
  <si>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</si>
  <si>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</si>
  <si>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</si>
  <si>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</si>
  <si>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</si>
  <si>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</si>
  <si>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</si>
  <si>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</si>
  <si>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</si>
  <si>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</si>
  <si>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</si>
  <si>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</si>
  <si>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</si>
  <si>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</si>
  <si>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</si>
  <si>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</si>
  <si>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</si>
  <si>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</si>
  <si>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</si>
  <si>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</si>
  <si>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</si>
  <si>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</si>
  <si>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</si>
  <si>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</si>
  <si>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</si>
  <si>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</si>
  <si>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</si>
  <si>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</si>
  <si>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</si>
  <si>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</si>
  <si>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</si>
  <si>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</si>
  <si>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</si>
  <si>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</si>
  <si>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</si>
  <si>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</si>
  <si>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</si>
  <si>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</si>
  <si>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</si>
  <si>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</si>
  <si>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</si>
  <si>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</si>
  <si>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</si>
  <si>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</si>
  <si>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</si>
  <si>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</si>
  <si>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</si>
  <si>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</si>
  <si>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</si>
  <si>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</si>
  <si>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</si>
  <si>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</si>
  <si>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</si>
  <si>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</si>
  <si>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</si>
  <si>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</si>
  <si>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</si>
  <si>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</si>
  <si>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</si>
  <si>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</si>
  <si>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</si>
  <si>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</si>
  <si>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</si>
  <si>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</si>
  <si>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</si>
  <si>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</si>
  <si>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</si>
  <si>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</si>
  <si>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</si>
  <si>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</si>
  <si>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</si>
  <si>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</si>
  <si>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</si>
  <si>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</si>
  <si>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</si>
  <si>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</si>
  <si>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</si>
  <si>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</si>
  <si>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</si>
  <si>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</si>
  <si>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</si>
  <si>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</si>
  <si>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</si>
  <si>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</si>
  <si>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</si>
  <si>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</si>
  <si>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</si>
  <si>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</si>
  <si>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</si>
  <si>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</si>
  <si>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</si>
  <si>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</si>
  <si>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</si>
  <si>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</si>
  <si>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</si>
  <si>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</si>
  <si>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</si>
  <si>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</si>
  <si>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</si>
  <si>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</si>
  <si>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</si>
  <si>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</si>
  <si>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</si>
  <si>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</si>
  <si>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</si>
  <si>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</si>
  <si>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</si>
  <si>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</si>
  <si>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</si>
  <si>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</si>
  <si>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</si>
  <si>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</si>
  <si>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</si>
  <si>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</si>
  <si>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</si>
  <si>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</si>
  <si>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</si>
  <si>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</si>
  <si>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</si>
  <si>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</si>
  <si>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</si>
  <si>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</si>
  <si>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</si>
  <si>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</si>
  <si>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</si>
  <si>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</si>
  <si>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</si>
  <si>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</si>
  <si>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</si>
  <si>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</si>
  <si>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</si>
  <si>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</si>
  <si>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</si>
  <si>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</si>
  <si>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</si>
  <si>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</si>
  <si>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</si>
  <si>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</si>
  <si>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</si>
  <si>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</si>
  <si>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</si>
  <si>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</si>
  <si>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</si>
  <si>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</si>
  <si>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</si>
  <si>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</si>
  <si>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</si>
  <si>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</si>
  <si>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</si>
  <si>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</si>
  <si>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</si>
  <si>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</si>
  <si>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</si>
  <si>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</si>
  <si>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</si>
  <si>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</si>
  <si>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</si>
  <si>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</si>
  <si>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</si>
  <si>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</si>
  <si>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</si>
  <si>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</si>
  <si>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</si>
  <si>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</si>
  <si>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</si>
  <si>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</si>
  <si>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</si>
  <si>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</si>
  <si>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</si>
  <si>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</si>
  <si>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</si>
  <si>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</si>
  <si>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</si>
  <si>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</si>
  <si>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</si>
  <si>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</si>
  <si>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</si>
  <si>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</si>
  <si>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</si>
  <si>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</si>
  <si>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</si>
  <si>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</si>
  <si>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</si>
  <si>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</si>
  <si>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</si>
  <si>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</si>
  <si>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</si>
  <si>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</si>
  <si>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</si>
  <si>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</si>
  <si>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</si>
  <si>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</si>
  <si>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</si>
  <si>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</si>
  <si>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</si>
  <si>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</si>
  <si>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</si>
  <si>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</si>
  <si>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</si>
  <si>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</si>
  <si>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</si>
  <si>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</si>
  <si>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</si>
  <si>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</si>
  <si>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</si>
  <si>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</si>
  <si>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</si>
  <si>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</si>
  <si>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</si>
  <si>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</si>
  <si>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</si>
  <si>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</si>
  <si>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</si>
  <si>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</si>
  <si>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</si>
  <si>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</si>
  <si>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</si>
  <si>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</si>
  <si>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</si>
  <si>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</si>
  <si>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</si>
  <si>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</si>
  <si>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</si>
  <si>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</si>
  <si>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</si>
  <si>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</si>
  <si>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</si>
  <si>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</si>
  <si>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</si>
  <si>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</si>
  <si>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</si>
  <si>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</si>
  <si>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</si>
  <si>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</si>
  <si>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</si>
  <si>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</si>
  <si>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</si>
  <si>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</si>
  <si>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</si>
  <si>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</si>
  <si>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</si>
  <si>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</si>
  <si>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</si>
  <si>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</si>
  <si>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</si>
  <si>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</si>
  <si>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</si>
  <si>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</si>
  <si>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</si>
  <si>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</si>
  <si>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</si>
  <si>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</si>
  <si>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</si>
  <si>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</si>
  <si>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</si>
  <si>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</si>
  <si>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</si>
  <si>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</si>
  <si>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</si>
  <si>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</si>
  <si>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</si>
  <si>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</si>
  <si>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</si>
  <si>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</si>
  <si>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</si>
  <si>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</si>
  <si>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</si>
  <si>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</si>
  <si>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</si>
  <si>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</si>
  <si>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</si>
  <si>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</si>
  <si>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</si>
  <si>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</si>
  <si>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</si>
  <si>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</si>
  <si>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</si>
  <si>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</si>
  <si>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</si>
  <si>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</si>
  <si>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</si>
  <si>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</si>
  <si>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</si>
  <si>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</si>
  <si>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</si>
  <si>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</si>
  <si>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</si>
  <si>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</si>
  <si>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</si>
  <si>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</si>
  <si>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</si>
  <si>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</si>
  <si>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</si>
  <si>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</si>
  <si>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</si>
  <si>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</si>
  <si>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</si>
  <si>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</si>
  <si>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</si>
  <si>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</si>
  <si>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</si>
  <si>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</si>
  <si>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</si>
  <si>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</si>
  <si>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</si>
  <si>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</si>
  <si>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</si>
  <si>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</si>
  <si>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</si>
  <si>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</si>
  <si>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</si>
  <si>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</si>
  <si>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</si>
  <si>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</si>
  <si>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</si>
  <si>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</si>
  <si>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</si>
  <si>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</si>
  <si>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</si>
  <si>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</si>
  <si>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</si>
  <si>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</si>
  <si>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</si>
  <si>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</si>
  <si>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1. Vj. 2012</t>
  </si>
  <si>
    <t xml:space="preserve">Rundholz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</si>
  <si>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</si>
  <si>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</si>
  <si>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</si>
  <si>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</si>
  <si>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</si>
  <si>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</si>
  <si>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</si>
  <si>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</si>
  <si>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</si>
  <si>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</si>
  <si>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</si>
  <si>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</si>
  <si>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</si>
  <si>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</si>
  <si>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</si>
  <si>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</si>
  <si>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 xml:space="preserve">pharmazeutische Erzeugnisse              </t>
  </si>
  <si>
    <t>Gemüse und sonstige Küchengewächse, frisch</t>
  </si>
  <si>
    <t>EH</t>
  </si>
  <si>
    <t>West Sahara</t>
  </si>
  <si>
    <t>SS</t>
  </si>
  <si>
    <t>BQ</t>
  </si>
  <si>
    <t>CW</t>
  </si>
  <si>
    <t>SX</t>
  </si>
  <si>
    <t>BL</t>
  </si>
  <si>
    <t>QP</t>
  </si>
  <si>
    <t xml:space="preserve">  3. Ausfuhr von ausgewählten Enderzeugnissen im 1. Vierteljahr 2013</t>
  </si>
  <si>
    <t xml:space="preserve">  4. Einfuhr von ausgewählten Enderzeugnissen im 1. Vierteljahr 2013</t>
  </si>
  <si>
    <t xml:space="preserve">  5. Ausfuhr im 1. Vierteljahr 2013 nach ausgewählten Ländern </t>
  </si>
  <si>
    <t xml:space="preserve">  6. Einfuhr im 1. Vierteljahr 2013 nach ausgewählten Ländern </t>
  </si>
  <si>
    <t xml:space="preserve">  7. Außenhandel mit den EU-Ländern (EU-27) im 1. Vierteljahr 2013</t>
  </si>
  <si>
    <t xml:space="preserve">  1. Übersicht über den Außenhandel im 1. Vierteljahr 2013</t>
  </si>
  <si>
    <t xml:space="preserve">  2. Ausfuhr im 1. Vierteljahr 2013 nach Warengruppen und ausgewählten Warenuntergruppen</t>
  </si>
  <si>
    <t xml:space="preserve">  3. Einfuhr im 1. Vierteljahr 2013 nach Warengruppen und ausgewählten Warenuntergruppen</t>
  </si>
  <si>
    <t xml:space="preserve">  4. Ausfuhr im 1. Vierteljahr 2013 nach ausgewählten Ländern in der Reihenfolge</t>
  </si>
  <si>
    <t xml:space="preserve">  5. Einfuhr im 1. Vierteljahr 2013 nach ausgewählten Ländern in der Reihenfolge</t>
  </si>
  <si>
    <t xml:space="preserve">  6. Ausfuhr und Einfuhr im 1. Vierteljahr 2013 nach Ländergruppen</t>
  </si>
  <si>
    <t xml:space="preserve">  7. Ausfuhr im 1. Vierteljahr 2013 nach Erdteilen, Ländergruppen und Warengruppen</t>
  </si>
  <si>
    <t xml:space="preserve">  8. Einfuhr im 1. Vierteljahr 2013 nach Erdteilen, Ländergruppen und Warengruppen</t>
  </si>
  <si>
    <t xml:space="preserve">  9. Ausfuhr und Einfuhr im 1. Vierteljahr 2013 nach Warengruppen und Warenuntergruppen</t>
  </si>
  <si>
    <t>10. Ausfuhr und Einfuhr im 1. Vierteljahr 2013 nach Ländern</t>
  </si>
  <si>
    <t xml:space="preserve">  1. Ausfuhr Januar 2012 bis März 2013</t>
  </si>
  <si>
    <t xml:space="preserve">  2. Einfuhr Januar 2012 bis März 2013</t>
  </si>
  <si>
    <t>11. Ausfuhr Januar 2011 bis März 2013 nach Warengruppen</t>
  </si>
  <si>
    <t>12. Einfuhr Januar 2011 bis März 2013 nach Warengruppen</t>
  </si>
  <si>
    <t>13. Ausfuhr Januar 2011 bis März 2013 nach Erdteilen</t>
  </si>
  <si>
    <t>14. Einfuhr Januar 2011 bis März 2013 nach Erdteilen</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</si>
  <si>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</si>
  <si>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</si>
  <si>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</si>
  <si>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</si>
  <si>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</si>
  <si>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</si>
  <si>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</si>
  <si>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</si>
  <si>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</si>
  <si>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</si>
  <si>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</si>
  <si>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</si>
  <si>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</si>
  <si>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</si>
  <si>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</si>
  <si>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</si>
  <si>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Stand: Januar 2013    </t>
  </si>
  <si>
    <t xml:space="preserve">Französische Süd- und </t>
  </si>
  <si>
    <t xml:space="preserve"> Antarktisgebiete</t>
  </si>
  <si>
    <t xml:space="preserve">St. Helena, Ascension und </t>
  </si>
  <si>
    <t>Löschungen</t>
  </si>
  <si>
    <t>Neuaufnahmen</t>
  </si>
  <si>
    <t>Folgende Staaten haben eine Namensänderung bzw. -ergänzung erfahren:</t>
  </si>
  <si>
    <t>St. Helena, Ascension und 
  Tristan da Cunha</t>
  </si>
  <si>
    <t>Niederländische Antillen</t>
  </si>
  <si>
    <t xml:space="preserve">SH </t>
  </si>
  <si>
    <t>Französische Südgebiete</t>
  </si>
  <si>
    <t>Pitcairninseln</t>
  </si>
  <si>
    <t>Libysch-Arabische
  Dschamahirija</t>
  </si>
  <si>
    <r>
      <t>1. Übersicht über den Außenhandel im 1. Vierteljahr 2013</t>
    </r>
    <r>
      <rPr>
        <sz val="8"/>
        <rFont val="Arial"/>
        <family val="2"/>
      </rPr>
      <t xml:space="preserve"> </t>
    </r>
    <r>
      <rPr>
        <b/>
        <vertAlign val="superscript"/>
        <sz val="11"/>
        <rFont val="Arial"/>
        <family val="2"/>
      </rPr>
      <t>*)</t>
    </r>
  </si>
  <si>
    <t>1. Vj. 2013</t>
  </si>
  <si>
    <t>4. Vj. 2012</t>
  </si>
  <si>
    <t>2. Ausfuhr im 1. Vierteljahr 2013 nach Warengruppen und ausge</t>
  </si>
  <si>
    <t xml:space="preserve">  3. Einfuhr im 1. Vierteljahr 2013 nach Warengruppen und ausge </t>
  </si>
  <si>
    <t xml:space="preserve">4. Ausfuhr im 1. Vierteljahr 2013 nach ausgewählten Ländern in der Reihenfolge ihrer Anteile </t>
  </si>
  <si>
    <t>5. Einfuhr im 1. Vierteljahr 2013 nach ausgewählten Ländern in der Reihenfolge ihrer Anteile</t>
  </si>
  <si>
    <r>
      <t>6. Ausfuhr und Einfuhr im 1. Vierteljahr 2013 nach Ländergruppen</t>
    </r>
    <r>
      <rPr>
        <b/>
        <vertAlign val="superscript"/>
        <sz val="8"/>
        <rFont val="Arial"/>
        <family val="2"/>
      </rPr>
      <t>*)</t>
    </r>
  </si>
  <si>
    <t>Veränderung
gegenüber
1. Vj. 2012
in %</t>
  </si>
  <si>
    <r>
      <t>7. Ausfuhr im 1. Vierteljahr 2013 nach Erdteilen, Ländergruppen und Warengruppen</t>
    </r>
    <r>
      <rPr>
        <b/>
        <vertAlign val="superscript"/>
        <sz val="8"/>
        <rFont val="Arial"/>
        <family val="2"/>
      </rPr>
      <t>*)</t>
    </r>
  </si>
  <si>
    <r>
      <t>8. Einfuhr im 1. Vierteljahr 2013 nach Erdteilen, Ländergruppen und Warengruppen</t>
    </r>
    <r>
      <rPr>
        <b/>
        <vertAlign val="superscript"/>
        <sz val="8"/>
        <rFont val="Arial"/>
        <family val="2"/>
      </rPr>
      <t>*)</t>
    </r>
  </si>
  <si>
    <r>
      <t>9. Ausfuhr und Einfuhr im 1. Vierteljahr 2013 nach Warengruppen und Warenuntergruppen</t>
    </r>
    <r>
      <rPr>
        <b/>
        <vertAlign val="superscript"/>
        <sz val="11"/>
        <rFont val="Arial"/>
        <family val="2"/>
      </rPr>
      <t>*)</t>
    </r>
  </si>
  <si>
    <t>Veränderung gegenüber
1. Vj. 2012
in %</t>
  </si>
  <si>
    <r>
      <t>Noch: 9. Ausfuhr und Einfuhr im 1. Vierteljahr 2013 nach Warengruppen und Warenuntergruppen</t>
    </r>
    <r>
      <rPr>
        <vertAlign val="superscript"/>
        <sz val="11"/>
        <rFont val="Arial"/>
        <family val="2"/>
      </rPr>
      <t>*)</t>
    </r>
  </si>
  <si>
    <r>
      <t xml:space="preserve">Noch: 9. Ausfuhr und Einfuhr im 1. Vierteljahr 2013 nach Warengruppen und Warenuntergruppen </t>
    </r>
    <r>
      <rPr>
        <vertAlign val="superscript"/>
        <sz val="11"/>
        <rFont val="Arial"/>
        <family val="2"/>
      </rPr>
      <t>*)</t>
    </r>
  </si>
  <si>
    <t xml:space="preserve">Noch: 10. Ausfuhr und Einfuhr im 1. Vierteljahr 2013 nach Ländern </t>
  </si>
  <si>
    <t>Saint Barthélemy</t>
  </si>
  <si>
    <r>
      <t>11. Ausfuhr Januar 2011 bis März 2013 nach Warengruppen</t>
    </r>
    <r>
      <rPr>
        <b/>
        <vertAlign val="superscript"/>
        <sz val="11"/>
        <rFont val="Arial"/>
        <family val="2"/>
      </rPr>
      <t>*)</t>
    </r>
  </si>
  <si>
    <t>Roh-
stoffe</t>
  </si>
  <si>
    <t>Halb-
waren</t>
  </si>
  <si>
    <t xml:space="preserve">*) Für Antwortausfälle und Befreiungen sind Zuschätzungen im Insgesamt enthalten, in den Angaben ab Januar 2009 auch Rückwaren und
Ersatzlieferungen; alle Angaben für das Jahr 2011 sind endgültige Ergebnisse (s.a. in den Vorbemerkungen unter „Monatliche Revisionen“)
</t>
  </si>
  <si>
    <r>
      <t>12. Einfuhr Januar 2011 bis März 2013 nach Warengruppen</t>
    </r>
    <r>
      <rPr>
        <b/>
        <vertAlign val="superscript"/>
        <sz val="11"/>
        <rFont val="Arial"/>
        <family val="2"/>
      </rPr>
      <t>*)</t>
    </r>
  </si>
  <si>
    <r>
      <t>13. Ausfuhr Januar 2011 bis März 2013 nach Erdteilen</t>
    </r>
    <r>
      <rPr>
        <b/>
        <vertAlign val="superscript"/>
        <sz val="11"/>
        <rFont val="Arial"/>
        <family val="2"/>
      </rPr>
      <t>*)</t>
    </r>
  </si>
  <si>
    <r>
      <t>14. Einfuhr Januar 2011 bis März 2013 nach Erdteilen</t>
    </r>
    <r>
      <rPr>
        <b/>
        <vertAlign val="superscript"/>
        <sz val="11"/>
        <rFont val="Arial"/>
        <family val="2"/>
      </rPr>
      <t>*)</t>
    </r>
  </si>
  <si>
    <t xml:space="preserve">Waren aus Kunststoffen                   </t>
  </si>
  <si>
    <t xml:space="preserve">Käse                                     </t>
  </si>
  <si>
    <t xml:space="preserve">Blech aus Eisen oder Stahl               </t>
  </si>
  <si>
    <t xml:space="preserve">chemische Halbwaren, a.n.g.              </t>
  </si>
  <si>
    <t xml:space="preserve">Volksrepublik China                    </t>
  </si>
  <si>
    <t xml:space="preserve"> sonstige Enderzeugnisse                                   </t>
  </si>
  <si>
    <t xml:space="preserve"> Geräte zur Elektrizitätserzeugung und
  -verteilung</t>
  </si>
  <si>
    <t xml:space="preserve">Die Angaben in dem vorliegenden Statistischen Bericht entsprechen dem zum Zeitpunkt der Veröffentlichung gültigen Revisionsstand vom Mai 2013. Vergleiche mit früher veröffentlichten Ergebnissen sind daher nur eingeschränkt möglich. Die jeweils aktuellen Monatsergebnisse erhalten Sie über unser Internetportal unter www.statistik.thueringen.de.
</t>
  </si>
  <si>
    <t>Mit der Einführung des Europäischen Binnenmarktes zum 1. Januar 1993 entstanden im grenzüberschreitenden Warenverkehr unterschiedliche Erhebungsverfahren für den Handel innerhalb und außerhalb der Europäischen Union (EU).</t>
  </si>
  <si>
    <t>Zum 1. Januar 2013 wurde das Länderverzeichnis für die Außenhandelsstatistik geändert und darin folgende Länderbezeichnungen gelöscht, aufgenommen bzw. geändert:</t>
  </si>
  <si>
    <r>
      <t xml:space="preserve">                                         Länderverzeichnis für die Außenhandelsstatistik                   </t>
    </r>
    <r>
      <rPr>
        <b/>
        <vertAlign val="superscript"/>
        <sz val="18"/>
        <rFont val="Arial"/>
        <family val="2"/>
      </rPr>
      <t>Stand: Januar 2013</t>
    </r>
  </si>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</sst>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b/>
      <u val="single"/>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
      <b/>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color indexed="63"/>
      </top>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0" fontId="0" fillId="0" borderId="0" xfId="0" applyAlignment="1">
      <alignment vertical="top"/>
    </xf>
    <xf numFmtId="168" fontId="7" fillId="0" borderId="0" xfId="0" applyNumberFormat="1" applyFont="1" applyAlignment="1">
      <alignment horizontal="right"/>
    </xf>
    <xf numFmtId="178" fontId="4" fillId="0" borderId="19" xfId="0" applyNumberFormat="1" applyFont="1" applyBorder="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16" fillId="0" borderId="0" xfId="0" applyFont="1" applyAlignment="1">
      <alignment horizontal="center" vertical="top"/>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0" fontId="6" fillId="0" borderId="0" xfId="0" applyFont="1" applyAlignment="1">
      <alignment/>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1" fillId="0" borderId="0" xfId="0" applyFont="1" applyAlignment="1">
      <alignment vertical="center"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1" fillId="0" borderId="0" xfId="0" applyFont="1" applyAlignment="1">
      <alignment vertical="top" wrapText="1"/>
    </xf>
    <xf numFmtId="0" fontId="71"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2"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73" fillId="0" borderId="0" xfId="0" applyFont="1" applyAlignment="1">
      <alignment/>
    </xf>
    <xf numFmtId="0" fontId="73" fillId="0" borderId="0" xfId="0" applyFont="1" applyAlignment="1">
      <alignment horizontal="left" wrapText="1"/>
    </xf>
    <xf numFmtId="0" fontId="73" fillId="0" borderId="0" xfId="0" applyFont="1" applyAlignment="1">
      <alignment vertical="top"/>
    </xf>
    <xf numFmtId="0" fontId="31" fillId="0" borderId="0" xfId="0" applyFont="1" applyAlignment="1">
      <alignment horizontal="justify"/>
    </xf>
    <xf numFmtId="0" fontId="31" fillId="0" borderId="0" xfId="0" applyFont="1" applyAlignment="1">
      <alignment horizontal="left"/>
    </xf>
    <xf numFmtId="0" fontId="4" fillId="0" borderId="0" xfId="0" applyFont="1" applyAlignment="1">
      <alignment horizontal="left"/>
    </xf>
    <xf numFmtId="0" fontId="0" fillId="0" borderId="0" xfId="0" applyFont="1" applyFill="1" applyAlignment="1">
      <alignment horizontal="left" vertical="top" wrapText="1"/>
    </xf>
    <xf numFmtId="0" fontId="4" fillId="0" borderId="0" xfId="0" applyFont="1" applyAlignment="1">
      <alignment horizontal="left" vertical="top"/>
    </xf>
    <xf numFmtId="0" fontId="71" fillId="0" borderId="0" xfId="0" applyFont="1" applyAlignment="1">
      <alignment/>
    </xf>
    <xf numFmtId="0" fontId="73" fillId="0" borderId="0" xfId="0" applyFont="1" applyAlignment="1">
      <alignment/>
    </xf>
    <xf numFmtId="0" fontId="71" fillId="0" borderId="0" xfId="0" applyFont="1" applyBorder="1" applyAlignment="1">
      <alignment/>
    </xf>
    <xf numFmtId="0" fontId="73" fillId="0" borderId="0" xfId="0" applyFont="1" applyAlignment="1">
      <alignment horizontal="left" vertical="top"/>
    </xf>
    <xf numFmtId="0" fontId="73" fillId="0" borderId="0" xfId="0" applyFont="1" applyAlignment="1">
      <alignment horizontal="right" vertical="top"/>
    </xf>
    <xf numFmtId="0" fontId="73" fillId="0" borderId="0" xfId="0" applyFont="1" applyAlignment="1">
      <alignment horizontal="right"/>
    </xf>
    <xf numFmtId="0" fontId="4" fillId="0" borderId="0" xfId="0" applyFont="1" applyAlignment="1">
      <alignment horizontal="right"/>
    </xf>
    <xf numFmtId="0" fontId="4" fillId="0" borderId="0" xfId="0" applyFont="1" applyAlignment="1">
      <alignment horizontal="right" vertical="top"/>
    </xf>
    <xf numFmtId="0" fontId="71" fillId="0" borderId="0" xfId="0" applyFont="1" applyAlignment="1">
      <alignment horizontal="right"/>
    </xf>
    <xf numFmtId="0" fontId="73" fillId="0" borderId="0" xfId="0" applyFont="1" applyAlignment="1">
      <alignment vertical="top" wrapText="1"/>
    </xf>
    <xf numFmtId="0" fontId="71" fillId="0" borderId="0" xfId="0" applyFont="1" applyAlignment="1">
      <alignment horizontal="left"/>
    </xf>
    <xf numFmtId="0" fontId="73" fillId="0" borderId="0" xfId="0" applyFont="1" applyAlignment="1">
      <alignment horizontal="left"/>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49" fontId="0" fillId="0" borderId="18" xfId="0" applyNumberFormat="1" applyFont="1" applyBorder="1" applyAlignment="1">
      <alignment horizontal="center" vertical="center" wrapText="1"/>
    </xf>
    <xf numFmtId="0" fontId="24" fillId="33" borderId="31" xfId="53" applyFont="1" applyFill="1" applyBorder="1" applyAlignment="1">
      <alignment horizontal="right"/>
      <protection/>
    </xf>
    <xf numFmtId="0" fontId="0" fillId="34" borderId="31" xfId="53" applyFill="1" applyBorder="1">
      <alignment/>
      <protection/>
    </xf>
    <xf numFmtId="0" fontId="0" fillId="33" borderId="0" xfId="53" applyFill="1">
      <alignment/>
      <protection/>
    </xf>
    <xf numFmtId="0" fontId="24" fillId="35" borderId="0" xfId="53" applyFont="1" applyFill="1">
      <alignment/>
      <protection/>
    </xf>
    <xf numFmtId="0" fontId="24" fillId="33" borderId="0" xfId="53" applyFont="1" applyFill="1">
      <alignment/>
      <protection/>
    </xf>
    <xf numFmtId="0" fontId="24" fillId="35" borderId="0" xfId="53" applyFont="1" applyFill="1" applyAlignment="1">
      <alignment horizontal="center"/>
      <protection/>
    </xf>
    <xf numFmtId="0" fontId="0" fillId="33" borderId="0" xfId="53" applyFill="1" applyAlignment="1">
      <alignment horizontal="right"/>
      <protection/>
    </xf>
    <xf numFmtId="0" fontId="24" fillId="33" borderId="32" xfId="53" applyFont="1" applyFill="1" applyBorder="1" applyAlignment="1">
      <alignment horizontal="center"/>
      <protection/>
    </xf>
    <xf numFmtId="215" fontId="24" fillId="33" borderId="33" xfId="53" applyNumberFormat="1" applyFont="1" applyFill="1" applyBorder="1" applyAlignment="1">
      <alignment horizontal="center"/>
      <protection/>
    </xf>
    <xf numFmtId="215" fontId="24" fillId="33" borderId="34" xfId="53" applyNumberFormat="1" applyFont="1" applyFill="1" applyBorder="1" applyAlignment="1">
      <alignment horizontal="center"/>
      <protection/>
    </xf>
    <xf numFmtId="0" fontId="24" fillId="33" borderId="35" xfId="53" applyFont="1" applyFill="1" applyBorder="1" applyAlignment="1">
      <alignment horizontal="center"/>
      <protection/>
    </xf>
    <xf numFmtId="176" fontId="23" fillId="34" borderId="36" xfId="53" applyNumberFormat="1" applyFont="1" applyFill="1" applyBorder="1" applyAlignment="1">
      <alignment horizontal="right"/>
      <protection/>
    </xf>
    <xf numFmtId="176" fontId="23" fillId="34" borderId="37" xfId="53" applyNumberFormat="1" applyFont="1" applyFill="1" applyBorder="1" applyAlignment="1">
      <alignment horizontal="right"/>
      <protection/>
    </xf>
    <xf numFmtId="0" fontId="0" fillId="33" borderId="31" xfId="53" applyFill="1" applyBorder="1" applyAlignment="1">
      <alignment horizontal="center"/>
      <protection/>
    </xf>
    <xf numFmtId="0" fontId="0" fillId="33" borderId="0" xfId="53" applyFill="1" applyAlignment="1">
      <alignment horizontal="left" indent="1"/>
      <protection/>
    </xf>
    <xf numFmtId="0" fontId="24" fillId="33" borderId="38" xfId="53" applyFont="1" applyFill="1" applyBorder="1" applyAlignment="1">
      <alignment horizontal="center"/>
      <protection/>
    </xf>
    <xf numFmtId="176" fontId="23" fillId="34" borderId="39" xfId="53" applyNumberFormat="1" applyFont="1" applyFill="1" applyBorder="1" applyAlignment="1">
      <alignment horizontal="right"/>
      <protection/>
    </xf>
    <xf numFmtId="176" fontId="23" fillId="34" borderId="40" xfId="53" applyNumberFormat="1" applyFont="1" applyFill="1" applyBorder="1" applyAlignment="1">
      <alignment horizontal="right"/>
      <protection/>
    </xf>
    <xf numFmtId="0" fontId="0" fillId="33" borderId="0" xfId="53" applyFill="1" applyAlignment="1">
      <alignment horizontal="center"/>
      <protection/>
    </xf>
    <xf numFmtId="0" fontId="24" fillId="33" borderId="41" xfId="53" applyFont="1" applyFill="1" applyBorder="1" applyAlignment="1">
      <alignment horizontal="center"/>
      <protection/>
    </xf>
    <xf numFmtId="176" fontId="23" fillId="34" borderId="42" xfId="53" applyNumberFormat="1" applyFont="1" applyFill="1" applyBorder="1" applyAlignment="1">
      <alignment horizontal="right"/>
      <protection/>
    </xf>
    <xf numFmtId="176" fontId="23" fillId="34" borderId="43" xfId="53" applyNumberFormat="1" applyFont="1" applyFill="1" applyBorder="1" applyAlignment="1">
      <alignment horizontal="right"/>
      <protection/>
    </xf>
    <xf numFmtId="0" fontId="24" fillId="33" borderId="0" xfId="53" applyFont="1" applyFill="1" applyBorder="1" applyAlignment="1">
      <alignment horizontal="center"/>
      <protection/>
    </xf>
    <xf numFmtId="176" fontId="23" fillId="33" borderId="0" xfId="53" applyNumberFormat="1" applyFont="1" applyFill="1" applyBorder="1" applyAlignment="1">
      <alignment horizontal="right"/>
      <protection/>
    </xf>
    <xf numFmtId="0" fontId="24" fillId="33" borderId="32" xfId="53" applyFont="1" applyFill="1" applyBorder="1" applyAlignment="1">
      <alignment horizontal="right"/>
      <protection/>
    </xf>
    <xf numFmtId="0" fontId="0" fillId="33" borderId="0" xfId="53" applyFill="1" applyBorder="1" applyAlignment="1">
      <alignment horizontal="left"/>
      <protection/>
    </xf>
    <xf numFmtId="1" fontId="24" fillId="33" borderId="0" xfId="53" applyNumberFormat="1" applyFont="1" applyFill="1">
      <alignment/>
      <protection/>
    </xf>
    <xf numFmtId="49" fontId="0" fillId="0" borderId="18" xfId="53" applyNumberFormat="1" applyFont="1" applyBorder="1">
      <alignment/>
      <protection/>
    </xf>
    <xf numFmtId="0" fontId="23" fillId="0" borderId="44" xfId="53" applyFont="1" applyFill="1" applyBorder="1" applyAlignment="1">
      <alignment/>
      <protection/>
    </xf>
    <xf numFmtId="0" fontId="0" fillId="36" borderId="0" xfId="53" applyFill="1">
      <alignment/>
      <protection/>
    </xf>
    <xf numFmtId="0" fontId="0" fillId="33" borderId="0" xfId="53" applyFont="1" applyFill="1" applyAlignment="1">
      <alignment horizontal="center"/>
      <protection/>
    </xf>
    <xf numFmtId="0" fontId="23" fillId="0" borderId="45" xfId="53" applyFont="1" applyFill="1" applyBorder="1" applyAlignment="1">
      <alignment/>
      <protection/>
    </xf>
    <xf numFmtId="0" fontId="0" fillId="37" borderId="31" xfId="53" applyFill="1" applyBorder="1">
      <alignment/>
      <protection/>
    </xf>
    <xf numFmtId="0" fontId="0" fillId="33" borderId="31" xfId="53" applyFill="1" applyBorder="1" applyAlignment="1">
      <alignment horizontal="left"/>
      <protection/>
    </xf>
    <xf numFmtId="0" fontId="0" fillId="33" borderId="31" xfId="53" applyFill="1" applyBorder="1">
      <alignment/>
      <protection/>
    </xf>
    <xf numFmtId="0" fontId="0" fillId="38" borderId="31" xfId="53" applyFill="1" applyBorder="1">
      <alignment/>
      <protection/>
    </xf>
    <xf numFmtId="0" fontId="0" fillId="39" borderId="31" xfId="53" applyFill="1" applyBorder="1">
      <alignment/>
      <protection/>
    </xf>
    <xf numFmtId="0" fontId="0" fillId="40" borderId="0" xfId="53" applyFill="1">
      <alignment/>
      <protection/>
    </xf>
    <xf numFmtId="0" fontId="0" fillId="35" borderId="31" xfId="53" applyFill="1" applyBorder="1">
      <alignment/>
      <protection/>
    </xf>
    <xf numFmtId="0" fontId="0" fillId="41" borderId="31" xfId="53" applyFill="1" applyBorder="1">
      <alignment/>
      <protection/>
    </xf>
    <xf numFmtId="0" fontId="0" fillId="42" borderId="31" xfId="53" applyFill="1" applyBorder="1">
      <alignment/>
      <protection/>
    </xf>
    <xf numFmtId="0" fontId="0" fillId="35" borderId="0" xfId="53" applyFill="1">
      <alignment/>
      <protection/>
    </xf>
    <xf numFmtId="0" fontId="0" fillId="43" borderId="31" xfId="53" applyFill="1" applyBorder="1">
      <alignment/>
      <protection/>
    </xf>
    <xf numFmtId="0" fontId="0" fillId="44" borderId="31" xfId="53" applyFill="1" applyBorder="1">
      <alignment/>
      <protection/>
    </xf>
    <xf numFmtId="0" fontId="0" fillId="45" borderId="31" xfId="53" applyFill="1" applyBorder="1">
      <alignment/>
      <protection/>
    </xf>
    <xf numFmtId="0" fontId="0" fillId="46" borderId="31" xfId="53" applyFill="1" applyBorder="1">
      <alignment/>
      <protection/>
    </xf>
    <xf numFmtId="49" fontId="0" fillId="0" borderId="18" xfId="53" applyNumberFormat="1" applyFont="1" applyBorder="1" applyAlignment="1">
      <alignment wrapText="1"/>
      <protection/>
    </xf>
    <xf numFmtId="0" fontId="23" fillId="0" borderId="26" xfId="53" applyFont="1" applyFill="1" applyBorder="1" applyAlignment="1">
      <alignment/>
      <protection/>
    </xf>
    <xf numFmtId="0" fontId="0" fillId="47" borderId="0" xfId="53" applyFill="1">
      <alignment/>
      <protection/>
    </xf>
    <xf numFmtId="0" fontId="0" fillId="36" borderId="31" xfId="53" applyFill="1" applyBorder="1">
      <alignment/>
      <protection/>
    </xf>
    <xf numFmtId="0" fontId="0" fillId="48" borderId="31" xfId="53" applyFill="1" applyBorder="1">
      <alignment/>
      <protection/>
    </xf>
    <xf numFmtId="0" fontId="0" fillId="49" borderId="31" xfId="53" applyFill="1" applyBorder="1">
      <alignment/>
      <protection/>
    </xf>
    <xf numFmtId="0" fontId="0" fillId="40" borderId="31" xfId="53" applyFill="1" applyBorder="1">
      <alignment/>
      <protection/>
    </xf>
    <xf numFmtId="0" fontId="25" fillId="33" borderId="46" xfId="53" applyFont="1" applyFill="1" applyBorder="1" applyAlignment="1">
      <alignment horizontal="left"/>
      <protection/>
    </xf>
    <xf numFmtId="0" fontId="24" fillId="33" borderId="44" xfId="53" applyFont="1" applyFill="1" applyBorder="1" applyAlignment="1">
      <alignment horizontal="center"/>
      <protection/>
    </xf>
    <xf numFmtId="0" fontId="24" fillId="33" borderId="47" xfId="53" applyFont="1" applyFill="1" applyBorder="1" applyAlignment="1">
      <alignment horizontal="center"/>
      <protection/>
    </xf>
    <xf numFmtId="174" fontId="4" fillId="0" borderId="0" xfId="53" applyNumberFormat="1" applyFont="1" applyAlignment="1">
      <alignment horizontal="right"/>
      <protection/>
    </xf>
    <xf numFmtId="0" fontId="0" fillId="50" borderId="0" xfId="53" applyFill="1">
      <alignment/>
      <protection/>
    </xf>
    <xf numFmtId="0" fontId="0" fillId="51" borderId="31" xfId="53" applyFill="1" applyBorder="1">
      <alignment/>
      <protection/>
    </xf>
    <xf numFmtId="0" fontId="0" fillId="52" borderId="31" xfId="53" applyFill="1" applyBorder="1">
      <alignment/>
      <protection/>
    </xf>
    <xf numFmtId="0" fontId="0" fillId="53" borderId="31" xfId="53" applyFill="1" applyBorder="1">
      <alignment/>
      <protection/>
    </xf>
    <xf numFmtId="0" fontId="0" fillId="54" borderId="31" xfId="53" applyFill="1" applyBorder="1">
      <alignment/>
      <protection/>
    </xf>
    <xf numFmtId="174" fontId="24" fillId="33" borderId="31" xfId="53" applyNumberFormat="1" applyFont="1" applyFill="1" applyBorder="1" applyAlignment="1">
      <alignment horizontal="right"/>
      <protection/>
    </xf>
    <xf numFmtId="0" fontId="0" fillId="33" borderId="0" xfId="53" applyFont="1" applyFill="1">
      <alignment/>
      <protection/>
    </xf>
    <xf numFmtId="0" fontId="0" fillId="55" borderId="31" xfId="53" applyFill="1" applyBorder="1">
      <alignment/>
      <protection/>
    </xf>
    <xf numFmtId="0" fontId="0" fillId="50" borderId="31" xfId="53" applyFill="1" applyBorder="1">
      <alignment/>
      <protection/>
    </xf>
    <xf numFmtId="0" fontId="0" fillId="56" borderId="31" xfId="53" applyFill="1" applyBorder="1">
      <alignment/>
      <protection/>
    </xf>
    <xf numFmtId="0" fontId="0" fillId="57" borderId="31" xfId="53" applyFill="1" applyBorder="1">
      <alignment/>
      <protection/>
    </xf>
    <xf numFmtId="0" fontId="0" fillId="58" borderId="31" xfId="53" applyFill="1" applyBorder="1">
      <alignment/>
      <protection/>
    </xf>
    <xf numFmtId="0" fontId="0" fillId="59" borderId="31" xfId="53" applyFill="1" applyBorder="1">
      <alignment/>
      <protection/>
    </xf>
    <xf numFmtId="0" fontId="0" fillId="60" borderId="31" xfId="53" applyFill="1" applyBorder="1">
      <alignment/>
      <protection/>
    </xf>
    <xf numFmtId="0" fontId="0" fillId="61" borderId="31" xfId="53" applyFill="1" applyBorder="1">
      <alignment/>
      <protection/>
    </xf>
    <xf numFmtId="0" fontId="0" fillId="62" borderId="31" xfId="53" applyFill="1" applyBorder="1">
      <alignment/>
      <protection/>
    </xf>
    <xf numFmtId="0" fontId="0" fillId="63" borderId="31" xfId="53" applyFill="1" applyBorder="1">
      <alignment/>
      <protection/>
    </xf>
    <xf numFmtId="0" fontId="0" fillId="64" borderId="31" xfId="53" applyFill="1" applyBorder="1">
      <alignment/>
      <protection/>
    </xf>
    <xf numFmtId="0" fontId="0" fillId="65" borderId="31" xfId="53" applyFill="1" applyBorder="1">
      <alignment/>
      <protection/>
    </xf>
    <xf numFmtId="174" fontId="0" fillId="0" borderId="0" xfId="53" applyNumberFormat="1" applyAlignment="1">
      <alignment horizontal="right"/>
      <protection/>
    </xf>
    <xf numFmtId="0" fontId="0" fillId="66" borderId="31" xfId="53" applyFill="1" applyBorder="1">
      <alignment/>
      <protection/>
    </xf>
    <xf numFmtId="0" fontId="0" fillId="67" borderId="31" xfId="53" applyFill="1" applyBorder="1">
      <alignment/>
      <protection/>
    </xf>
    <xf numFmtId="0" fontId="0" fillId="68" borderId="31" xfId="53" applyFill="1" applyBorder="1">
      <alignment/>
      <protection/>
    </xf>
    <xf numFmtId="0" fontId="0" fillId="69" borderId="31" xfId="53" applyFill="1" applyBorder="1">
      <alignment/>
      <protection/>
    </xf>
    <xf numFmtId="0" fontId="0" fillId="66" borderId="0" xfId="53" applyFill="1">
      <alignment/>
      <protection/>
    </xf>
    <xf numFmtId="0" fontId="0" fillId="70" borderId="31" xfId="53" applyFill="1" applyBorder="1">
      <alignment/>
      <protection/>
    </xf>
    <xf numFmtId="0" fontId="0" fillId="71" borderId="31" xfId="53" applyFill="1" applyBorder="1">
      <alignment/>
      <protection/>
    </xf>
    <xf numFmtId="0" fontId="0" fillId="72" borderId="31" xfId="53" applyFill="1" applyBorder="1">
      <alignment/>
      <protection/>
    </xf>
    <xf numFmtId="0" fontId="0" fillId="73" borderId="31" xfId="53" applyFill="1" applyBorder="1">
      <alignment/>
      <protection/>
    </xf>
    <xf numFmtId="0" fontId="0" fillId="74" borderId="31" xfId="53" applyFill="1" applyBorder="1">
      <alignment/>
      <protection/>
    </xf>
    <xf numFmtId="0" fontId="0" fillId="75" borderId="31" xfId="53" applyFill="1" applyBorder="1">
      <alignment/>
      <protection/>
    </xf>
    <xf numFmtId="0" fontId="0" fillId="76" borderId="31" xfId="53" applyFill="1" applyBorder="1">
      <alignment/>
      <protection/>
    </xf>
    <xf numFmtId="0" fontId="0" fillId="77" borderId="31" xfId="53" applyFill="1" applyBorder="1">
      <alignment/>
      <protection/>
    </xf>
    <xf numFmtId="0" fontId="0" fillId="47" borderId="31" xfId="53" applyFill="1" applyBorder="1">
      <alignment/>
      <protection/>
    </xf>
    <xf numFmtId="0" fontId="0" fillId="78" borderId="31" xfId="53" applyFill="1" applyBorder="1">
      <alignment/>
      <protection/>
    </xf>
    <xf numFmtId="0" fontId="0" fillId="79" borderId="31" xfId="53" applyFill="1" applyBorder="1">
      <alignment/>
      <protection/>
    </xf>
    <xf numFmtId="0" fontId="0" fillId="80" borderId="31" xfId="53" applyFill="1" applyBorder="1">
      <alignment/>
      <protection/>
    </xf>
    <xf numFmtId="0" fontId="0" fillId="81" borderId="31" xfId="53" applyFill="1" applyBorder="1">
      <alignment/>
      <protection/>
    </xf>
    <xf numFmtId="0" fontId="0" fillId="82" borderId="31" xfId="53" applyFill="1" applyBorder="1">
      <alignment/>
      <protection/>
    </xf>
    <xf numFmtId="0" fontId="0" fillId="83" borderId="31" xfId="53" applyFill="1" applyBorder="1">
      <alignment/>
      <protection/>
    </xf>
    <xf numFmtId="0" fontId="0" fillId="84" borderId="31" xfId="53" applyFill="1" applyBorder="1">
      <alignment/>
      <protection/>
    </xf>
    <xf numFmtId="0" fontId="0" fillId="52" borderId="0" xfId="53" applyFill="1">
      <alignment/>
      <protection/>
    </xf>
    <xf numFmtId="0" fontId="0" fillId="85" borderId="31" xfId="53" applyFill="1" applyBorder="1">
      <alignment/>
      <protection/>
    </xf>
    <xf numFmtId="0" fontId="0" fillId="86" borderId="31" xfId="53" applyFill="1" applyBorder="1">
      <alignment/>
      <protection/>
    </xf>
    <xf numFmtId="0" fontId="0" fillId="87" borderId="31" xfId="53" applyFill="1" applyBorder="1">
      <alignment/>
      <protection/>
    </xf>
    <xf numFmtId="0" fontId="0" fillId="88" borderId="31" xfId="53" applyFill="1" applyBorder="1">
      <alignment/>
      <protection/>
    </xf>
    <xf numFmtId="1" fontId="24" fillId="33" borderId="35" xfId="53" applyNumberFormat="1" applyFont="1" applyFill="1" applyBorder="1" applyAlignment="1">
      <alignment horizontal="center"/>
      <protection/>
    </xf>
    <xf numFmtId="49" fontId="0" fillId="0" borderId="18" xfId="53" applyNumberFormat="1" applyFont="1" applyBorder="1" applyAlignment="1">
      <alignment horizontal="left"/>
      <protection/>
    </xf>
    <xf numFmtId="1" fontId="23" fillId="34" borderId="47" xfId="53" applyNumberFormat="1" applyFont="1" applyFill="1" applyBorder="1" applyAlignment="1">
      <alignment horizontal="right"/>
      <protection/>
    </xf>
    <xf numFmtId="1" fontId="24" fillId="33" borderId="38" xfId="53" applyNumberFormat="1" applyFont="1" applyFill="1" applyBorder="1" applyAlignment="1">
      <alignment horizontal="center"/>
      <protection/>
    </xf>
    <xf numFmtId="1" fontId="23" fillId="34" borderId="48" xfId="53" applyNumberFormat="1" applyFont="1" applyFill="1" applyBorder="1" applyAlignment="1">
      <alignment horizontal="right"/>
      <protection/>
    </xf>
    <xf numFmtId="49" fontId="0" fillId="0" borderId="22" xfId="53" applyNumberFormat="1" applyFont="1" applyBorder="1" applyAlignment="1">
      <alignment horizontal="left"/>
      <protection/>
    </xf>
    <xf numFmtId="176" fontId="23" fillId="34" borderId="18" xfId="53" applyNumberFormat="1" applyFont="1" applyFill="1" applyBorder="1" applyAlignment="1">
      <alignment horizontal="left"/>
      <protection/>
    </xf>
    <xf numFmtId="1" fontId="24" fillId="33" borderId="41" xfId="53" applyNumberFormat="1" applyFont="1" applyFill="1" applyBorder="1" applyAlignment="1">
      <alignment horizontal="center"/>
      <protection/>
    </xf>
    <xf numFmtId="1" fontId="23" fillId="34" borderId="49" xfId="53" applyNumberFormat="1" applyFont="1" applyFill="1" applyBorder="1" applyAlignment="1">
      <alignment horizontal="right"/>
      <protection/>
    </xf>
    <xf numFmtId="176" fontId="23" fillId="34" borderId="50" xfId="53" applyNumberFormat="1" applyFont="1" applyFill="1" applyBorder="1" applyAlignment="1">
      <alignment horizontal="left"/>
      <protection/>
    </xf>
    <xf numFmtId="176" fontId="23" fillId="34" borderId="28" xfId="53" applyNumberFormat="1" applyFont="1" applyFill="1" applyBorder="1" applyAlignment="1">
      <alignment horizontal="left"/>
      <protection/>
    </xf>
    <xf numFmtId="176" fontId="23" fillId="34" borderId="22" xfId="53" applyNumberFormat="1" applyFont="1" applyFill="1" applyBorder="1" applyAlignment="1">
      <alignment horizontal="left"/>
      <protection/>
    </xf>
    <xf numFmtId="2" fontId="24" fillId="33" borderId="35" xfId="53" applyNumberFormat="1" applyFont="1" applyFill="1" applyBorder="1" applyAlignment="1">
      <alignment horizontal="center"/>
      <protection/>
    </xf>
    <xf numFmtId="2" fontId="24" fillId="33" borderId="46" xfId="53" applyNumberFormat="1" applyFont="1" applyFill="1" applyBorder="1" applyAlignment="1">
      <alignment horizontal="center"/>
      <protection/>
    </xf>
    <xf numFmtId="2" fontId="24" fillId="33" borderId="32" xfId="53" applyNumberFormat="1" applyFont="1" applyFill="1" applyBorder="1" applyAlignment="1">
      <alignment horizontal="left"/>
      <protection/>
    </xf>
    <xf numFmtId="0" fontId="0" fillId="33" borderId="34" xfId="53" applyFill="1" applyBorder="1">
      <alignment/>
      <protection/>
    </xf>
    <xf numFmtId="2" fontId="24" fillId="33" borderId="51" xfId="53" applyNumberFormat="1" applyFont="1" applyFill="1" applyBorder="1" applyAlignment="1">
      <alignment horizontal="left"/>
      <protection/>
    </xf>
    <xf numFmtId="2" fontId="24" fillId="33" borderId="52" xfId="53" applyNumberFormat="1" applyFont="1" applyFill="1" applyBorder="1" applyAlignment="1">
      <alignment horizontal="left"/>
      <protection/>
    </xf>
    <xf numFmtId="2" fontId="24" fillId="33" borderId="11" xfId="53" applyNumberFormat="1" applyFont="1" applyFill="1" applyBorder="1" applyAlignment="1">
      <alignment horizontal="left"/>
      <protection/>
    </xf>
    <xf numFmtId="2" fontId="24" fillId="33" borderId="48" xfId="53" applyNumberFormat="1" applyFont="1" applyFill="1" applyBorder="1" applyAlignment="1">
      <alignment horizontal="left"/>
      <protection/>
    </xf>
    <xf numFmtId="0" fontId="4" fillId="33" borderId="0" xfId="53" applyFont="1" applyFill="1">
      <alignment/>
      <protection/>
    </xf>
    <xf numFmtId="0" fontId="26" fillId="33" borderId="0" xfId="53" applyFont="1" applyFill="1">
      <alignment/>
      <protection/>
    </xf>
    <xf numFmtId="2" fontId="24" fillId="33" borderId="53" xfId="53" applyNumberFormat="1" applyFont="1" applyFill="1" applyBorder="1" applyAlignment="1">
      <alignment horizontal="left"/>
      <protection/>
    </xf>
    <xf numFmtId="2" fontId="24" fillId="33" borderId="49" xfId="53" applyNumberFormat="1" applyFont="1" applyFill="1" applyBorder="1" applyAlignment="1">
      <alignment horizontal="left"/>
      <protection/>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3" fontId="0" fillId="0" borderId="54" xfId="0" applyNumberFormat="1" applyFont="1" applyBorder="1" applyAlignment="1">
      <alignment horizontal="center" vertical="center"/>
    </xf>
    <xf numFmtId="3" fontId="0" fillId="0" borderId="12" xfId="0" applyNumberFormat="1" applyFont="1" applyBorder="1" applyAlignment="1">
      <alignment horizontal="center" vertical="center"/>
    </xf>
    <xf numFmtId="49" fontId="0" fillId="0" borderId="16" xfId="0" applyNumberFormat="1" applyFont="1" applyBorder="1" applyAlignment="1">
      <alignment horizontal="left"/>
    </xf>
    <xf numFmtId="49" fontId="0" fillId="0" borderId="0" xfId="0" applyNumberFormat="1" applyFont="1" applyBorder="1" applyAlignment="1">
      <alignment horizontal="left"/>
    </xf>
    <xf numFmtId="172" fontId="0" fillId="0" borderId="0" xfId="0" applyNumberFormat="1" applyFont="1" applyAlignment="1">
      <alignment horizontal="righ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9" xfId="0" applyNumberFormat="1" applyFont="1" applyBorder="1" applyAlignment="1">
      <alignment horizontal="left"/>
    </xf>
    <xf numFmtId="0" fontId="0" fillId="0" borderId="19" xfId="0" applyFont="1" applyBorder="1" applyAlignment="1">
      <alignment horizontal="left"/>
    </xf>
    <xf numFmtId="174" fontId="0" fillId="0" borderId="0" xfId="0" applyNumberFormat="1" applyFont="1" applyAlignment="1">
      <alignment/>
    </xf>
    <xf numFmtId="178" fontId="0" fillId="0" borderId="19" xfId="0" applyNumberFormat="1" applyFont="1" applyBorder="1" applyAlignment="1">
      <alignment/>
    </xf>
    <xf numFmtId="174" fontId="0" fillId="0" borderId="18" xfId="0" applyNumberFormat="1" applyFont="1" applyBorder="1" applyAlignment="1">
      <alignment/>
    </xf>
    <xf numFmtId="174" fontId="0" fillId="0" borderId="0" xfId="0" applyNumberFormat="1" applyFont="1" applyBorder="1" applyAlignment="1">
      <alignment horizontal="right"/>
    </xf>
    <xf numFmtId="49" fontId="0" fillId="0" borderId="0" xfId="0" applyNumberFormat="1" applyFont="1" applyAlignment="1">
      <alignment horizontal="left"/>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1" fillId="0" borderId="0" xfId="0" applyFont="1" applyAlignment="1">
      <alignment horizontal="left"/>
    </xf>
    <xf numFmtId="0" fontId="73" fillId="0" borderId="0" xfId="0" applyFont="1" applyAlignment="1">
      <alignment horizontal="left" vertical="top" wrapText="1"/>
    </xf>
    <xf numFmtId="0" fontId="73" fillId="0" borderId="0" xfId="0" applyFont="1" applyAlignment="1">
      <alignment horizontal="left" wrapText="1"/>
    </xf>
    <xf numFmtId="0" fontId="19" fillId="0" borderId="0" xfId="0" applyFont="1" applyAlignment="1">
      <alignment horizontal="center" vertical="top"/>
    </xf>
    <xf numFmtId="0" fontId="1" fillId="0" borderId="0" xfId="0" applyFont="1" applyAlignment="1">
      <alignment horizontal="left" wrapText="1"/>
    </xf>
    <xf numFmtId="0" fontId="24" fillId="57" borderId="32" xfId="53" applyFont="1" applyFill="1" applyBorder="1" applyAlignment="1">
      <alignment horizontal="left"/>
      <protection/>
    </xf>
    <xf numFmtId="0" fontId="24" fillId="57" borderId="33" xfId="53" applyFont="1" applyFill="1" applyBorder="1" applyAlignment="1">
      <alignment horizontal="left"/>
      <protection/>
    </xf>
    <xf numFmtId="0" fontId="0" fillId="0" borderId="33" xfId="53" applyBorder="1" applyAlignment="1">
      <alignment horizontal="left"/>
      <protection/>
    </xf>
    <xf numFmtId="0" fontId="0" fillId="0" borderId="34" xfId="53" applyBorder="1" applyAlignment="1">
      <alignment horizontal="left"/>
      <protection/>
    </xf>
    <xf numFmtId="0" fontId="24" fillId="57" borderId="20" xfId="53" applyFont="1" applyFill="1" applyBorder="1" applyAlignment="1">
      <alignment horizontal="left"/>
      <protection/>
    </xf>
    <xf numFmtId="0" fontId="0" fillId="0" borderId="20" xfId="53" applyBorder="1" applyAlignment="1">
      <alignment horizontal="left"/>
      <protection/>
    </xf>
    <xf numFmtId="49" fontId="0" fillId="0" borderId="10" xfId="53" applyNumberFormat="1" applyFont="1" applyBorder="1" applyAlignment="1">
      <alignment horizontal="left" wrapText="1"/>
      <protection/>
    </xf>
    <xf numFmtId="0" fontId="24" fillId="57" borderId="31" xfId="53" applyFont="1" applyFill="1" applyBorder="1" applyAlignment="1">
      <alignment horizontal="center"/>
      <protection/>
    </xf>
    <xf numFmtId="0" fontId="24" fillId="33" borderId="53" xfId="53" applyFont="1" applyFill="1" applyBorder="1" applyAlignment="1">
      <alignment horizontal="left"/>
      <protection/>
    </xf>
    <xf numFmtId="0" fontId="24" fillId="33" borderId="26" xfId="53" applyFont="1" applyFill="1" applyBorder="1" applyAlignment="1">
      <alignment horizontal="left"/>
      <protection/>
    </xf>
    <xf numFmtId="0" fontId="24" fillId="33" borderId="49" xfId="53" applyFont="1" applyFill="1" applyBorder="1" applyAlignment="1">
      <alignment horizontal="left"/>
      <protection/>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58"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5" xfId="0" applyNumberFormat="1" applyBorder="1" applyAlignment="1">
      <alignment horizontal="center" vertical="center" wrapText="1"/>
    </xf>
    <xf numFmtId="3" fontId="0" fillId="0" borderId="59"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1" xfId="0" applyNumberFormat="1" applyBorder="1" applyAlignment="1">
      <alignment horizontal="center" vertical="center" wrapText="1"/>
    </xf>
    <xf numFmtId="3" fontId="0" fillId="0" borderId="54" xfId="0" applyNumberFormat="1" applyBorder="1" applyAlignment="1">
      <alignment horizontal="center" vertical="center" wrapText="1"/>
    </xf>
    <xf numFmtId="49" fontId="0" fillId="0" borderId="60" xfId="0" applyNumberFormat="1" applyBorder="1" applyAlignment="1">
      <alignment horizontal="center" vertical="center"/>
    </xf>
    <xf numFmtId="49" fontId="0" fillId="0" borderId="44"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1"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3" fontId="0" fillId="0" borderId="45" xfId="0" applyNumberFormat="1" applyBorder="1" applyAlignment="1">
      <alignment horizontal="center" vertical="center"/>
    </xf>
    <xf numFmtId="3" fontId="0" fillId="0" borderId="39" xfId="0" applyNumberFormat="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3" fontId="0" fillId="0" borderId="65" xfId="0" applyNumberFormat="1" applyBorder="1" applyAlignment="1">
      <alignment horizontal="center" vertical="center" wrapText="1"/>
    </xf>
    <xf numFmtId="3" fontId="0" fillId="0" borderId="62" xfId="0" applyNumberFormat="1" applyBorder="1" applyAlignment="1">
      <alignment horizontal="center" vertical="center" wrapText="1"/>
    </xf>
    <xf numFmtId="3" fontId="0" fillId="0" borderId="64"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3" fontId="0" fillId="0" borderId="50"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6" xfId="0" applyNumberFormat="1" applyBorder="1" applyAlignment="1">
      <alignment horizontal="center" vertical="center"/>
    </xf>
    <xf numFmtId="3" fontId="0" fillId="0" borderId="60"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3" fontId="7" fillId="0" borderId="50" xfId="0" applyNumberFormat="1" applyFont="1" applyBorder="1" applyAlignment="1">
      <alignment horizontal="center" vertical="center"/>
    </xf>
    <xf numFmtId="3" fontId="7" fillId="0" borderId="66" xfId="0" applyNumberFormat="1" applyFont="1" applyBorder="1" applyAlignment="1">
      <alignment horizontal="center" vertical="center"/>
    </xf>
    <xf numFmtId="3" fontId="7" fillId="0" borderId="6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7" xfId="0" applyNumberFormat="1" applyFont="1" applyBorder="1" applyAlignment="1">
      <alignment horizontal="center" vertical="center" wrapText="1"/>
    </xf>
    <xf numFmtId="3" fontId="7" fillId="0" borderId="44" xfId="0" applyNumberFormat="1" applyFont="1" applyBorder="1" applyAlignment="1">
      <alignment horizontal="center" vertical="center"/>
    </xf>
    <xf numFmtId="3" fontId="7" fillId="0" borderId="62"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8" xfId="0" applyNumberFormat="1" applyFont="1" applyBorder="1" applyAlignment="1">
      <alignment horizontal="center" vertical="center" wrapText="1"/>
    </xf>
    <xf numFmtId="3" fontId="7" fillId="0" borderId="67"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7"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xf>
    <xf numFmtId="172" fontId="0" fillId="0" borderId="61" xfId="0" applyNumberFormat="1" applyBorder="1" applyAlignment="1">
      <alignment horizontal="center" vertical="center" wrapText="1"/>
    </xf>
    <xf numFmtId="0" fontId="0" fillId="0" borderId="65"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3" fontId="0" fillId="0" borderId="27"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70"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61"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4" xfId="0" applyNumberFormat="1" applyBorder="1" applyAlignment="1" quotePrefix="1">
      <alignment horizontal="center" vertical="center"/>
    </xf>
    <xf numFmtId="0" fontId="0" fillId="0" borderId="36" xfId="0" applyBorder="1" applyAlignment="1">
      <alignment/>
    </xf>
    <xf numFmtId="49" fontId="0" fillId="0" borderId="62" xfId="0" applyNumberFormat="1" applyBorder="1" applyAlignment="1">
      <alignment horizontal="center" vertical="center" wrapText="1"/>
    </xf>
    <xf numFmtId="49" fontId="0" fillId="0" borderId="63" xfId="0" applyNumberFormat="1" applyBorder="1" applyAlignment="1">
      <alignment horizontal="center" vertical="center" wrapText="1"/>
    </xf>
    <xf numFmtId="49" fontId="0" fillId="0" borderId="71" xfId="0" applyNumberForma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5" fillId="0" borderId="0" xfId="0" applyNumberFormat="1" applyFont="1" applyAlignment="1">
      <alignment horizontal="center" vertical="top"/>
    </xf>
    <xf numFmtId="0" fontId="0" fillId="0" borderId="0" xfId="0" applyFont="1" applyAlignment="1">
      <alignment vertical="top"/>
    </xf>
    <xf numFmtId="49" fontId="0" fillId="0" borderId="6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71"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0" fontId="0" fillId="0" borderId="70" xfId="0" applyFont="1" applyBorder="1" applyAlignment="1">
      <alignment/>
    </xf>
    <xf numFmtId="0" fontId="0" fillId="0" borderId="0" xfId="0" applyFont="1" applyBorder="1" applyAlignment="1">
      <alignment/>
    </xf>
    <xf numFmtId="0" fontId="0" fillId="0" borderId="10" xfId="0" applyFont="1" applyBorder="1" applyAlignment="1">
      <alignment/>
    </xf>
    <xf numFmtId="3" fontId="0" fillId="0" borderId="46" xfId="0" applyNumberFormat="1" applyFont="1" applyBorder="1" applyAlignment="1">
      <alignment horizontal="center" vertical="center"/>
    </xf>
    <xf numFmtId="3" fontId="0" fillId="0" borderId="44" xfId="0" applyNumberFormat="1" applyFont="1" applyBorder="1" applyAlignment="1">
      <alignment horizontal="center" vertical="center"/>
    </xf>
    <xf numFmtId="0" fontId="0" fillId="0" borderId="36" xfId="0" applyFont="1" applyBorder="1" applyAlignment="1">
      <alignment/>
    </xf>
    <xf numFmtId="3" fontId="0" fillId="0" borderId="27" xfId="0" applyNumberFormat="1" applyFont="1" applyBorder="1" applyAlignment="1">
      <alignment horizontal="center" vertical="center"/>
    </xf>
    <xf numFmtId="3" fontId="0" fillId="0" borderId="20" xfId="0" applyNumberFormat="1" applyFont="1" applyBorder="1" applyAlignment="1">
      <alignment horizontal="center" vertical="center"/>
    </xf>
    <xf numFmtId="0" fontId="0" fillId="0" borderId="20" xfId="0" applyFont="1" applyBorder="1" applyAlignment="1">
      <alignment/>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xf>
    <xf numFmtId="0" fontId="0" fillId="0" borderId="6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0" xfId="0" applyFont="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0"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5" xfId="53" applyBorder="1" applyAlignment="1">
      <alignment horizontal="center" vertical="center" wrapText="1"/>
      <protection/>
    </xf>
    <xf numFmtId="0" fontId="0" fillId="0" borderId="36" xfId="0"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825"/>
          <c:w val="0.93275"/>
          <c:h val="0.769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1048.1</c:v>
                </c:pt>
                <c:pt idx="1">
                  <c:v>1138.3</c:v>
                </c:pt>
                <c:pt idx="2">
                  <c:v>1095.3</c:v>
                </c:pt>
                <c:pt idx="3">
                  <c:v>1000.6</c:v>
                </c:pt>
                <c:pt idx="4">
                  <c:v>1068.4</c:v>
                </c:pt>
                <c:pt idx="5">
                  <c:v>1118.7</c:v>
                </c:pt>
                <c:pt idx="6">
                  <c:v>1071</c:v>
                </c:pt>
                <c:pt idx="7">
                  <c:v>1008.5</c:v>
                </c:pt>
                <c:pt idx="8">
                  <c:v>1006.8</c:v>
                </c:pt>
                <c:pt idx="9">
                  <c:v>1095.4</c:v>
                </c:pt>
                <c:pt idx="10">
                  <c:v>1141.5</c:v>
                </c:pt>
                <c:pt idx="11">
                  <c:v>883.7</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968.3</c:v>
                </c:pt>
                <c:pt idx="1">
                  <c:v>943.8</c:v>
                </c:pt>
                <c:pt idx="2">
                  <c:v>1009.6</c:v>
                </c:pt>
              </c:numCache>
            </c:numRef>
          </c:val>
        </c:ser>
        <c:axId val="63919212"/>
        <c:axId val="38401997"/>
      </c:barChart>
      <c:catAx>
        <c:axId val="6391921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01997"/>
        <c:crosses val="autoZero"/>
        <c:auto val="1"/>
        <c:lblOffset val="100"/>
        <c:tickLblSkip val="1"/>
        <c:noMultiLvlLbl val="0"/>
      </c:catAx>
      <c:valAx>
        <c:axId val="3840199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919212"/>
        <c:crossesAt val="1"/>
        <c:crossBetween val="between"/>
        <c:dispUnits/>
        <c:majorUnit val="100"/>
        <c:minorUnit val="50"/>
      </c:valAx>
      <c:spPr>
        <a:noFill/>
        <a:ln w="12700">
          <a:solidFill>
            <a:srgbClr val="000000"/>
          </a:solidFill>
        </a:ln>
      </c:spPr>
    </c:plotArea>
    <c:legend>
      <c:legendPos val="b"/>
      <c:layout>
        <c:manualLayout>
          <c:xMode val="edge"/>
          <c:yMode val="edge"/>
          <c:x val="0.388"/>
          <c:y val="0.89825"/>
          <c:w val="0.25875"/>
          <c:h val="0.044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9"/>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25"/>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234.175725</c:v>
                </c:pt>
                <c:pt idx="1">
                  <c:v>135.714528</c:v>
                </c:pt>
                <c:pt idx="2">
                  <c:v>163.849827</c:v>
                </c:pt>
                <c:pt idx="3">
                  <c:v>160.394353</c:v>
                </c:pt>
                <c:pt idx="4">
                  <c:v>11.846884</c:v>
                </c:pt>
                <c:pt idx="5">
                  <c:v>30.330563</c:v>
                </c:pt>
                <c:pt idx="6">
                  <c:v>7.836447</c:v>
                </c:pt>
                <c:pt idx="7">
                  <c:v>21.842799</c:v>
                </c:pt>
                <c:pt idx="8">
                  <c:v>134.14809</c:v>
                </c:pt>
                <c:pt idx="9">
                  <c:v>44.300054</c:v>
                </c:pt>
                <c:pt idx="10">
                  <c:v>18.495719</c:v>
                </c:pt>
                <c:pt idx="11">
                  <c:v>176.202621</c:v>
                </c:pt>
                <c:pt idx="12">
                  <c:v>90.908061</c:v>
                </c:pt>
                <c:pt idx="13">
                  <c:v>14.873864</c:v>
                </c:pt>
                <c:pt idx="14">
                  <c:v>0.448511</c:v>
                </c:pt>
                <c:pt idx="15">
                  <c:v>3.689266</c:v>
                </c:pt>
                <c:pt idx="16">
                  <c:v>2.953234</c:v>
                </c:pt>
                <c:pt idx="17">
                  <c:v>11.808585</c:v>
                </c:pt>
                <c:pt idx="18">
                  <c:v>145.049549</c:v>
                </c:pt>
                <c:pt idx="19">
                  <c:v>159.784848</c:v>
                </c:pt>
                <c:pt idx="20">
                  <c:v>65.699072</c:v>
                </c:pt>
                <c:pt idx="21">
                  <c:v>168.053159</c:v>
                </c:pt>
                <c:pt idx="22">
                  <c:v>29.288702</c:v>
                </c:pt>
                <c:pt idx="23">
                  <c:v>9.367589</c:v>
                </c:pt>
                <c:pt idx="24">
                  <c:v>14.519258</c:v>
                </c:pt>
                <c:pt idx="25">
                  <c:v>1.194573</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108.437189</c:v>
                </c:pt>
                <c:pt idx="1">
                  <c:v>131.499645</c:v>
                </c:pt>
                <c:pt idx="2">
                  <c:v>190.548371</c:v>
                </c:pt>
                <c:pt idx="3">
                  <c:v>172.649796</c:v>
                </c:pt>
                <c:pt idx="4">
                  <c:v>9.749084</c:v>
                </c:pt>
                <c:pt idx="5">
                  <c:v>27.333406</c:v>
                </c:pt>
                <c:pt idx="6">
                  <c:v>3.873322</c:v>
                </c:pt>
                <c:pt idx="7">
                  <c:v>13.130264</c:v>
                </c:pt>
                <c:pt idx="8">
                  <c:v>90.23763</c:v>
                </c:pt>
                <c:pt idx="9">
                  <c:v>33.528972</c:v>
                </c:pt>
                <c:pt idx="10">
                  <c:v>11.846539</c:v>
                </c:pt>
                <c:pt idx="11">
                  <c:v>123.965327</c:v>
                </c:pt>
                <c:pt idx="12">
                  <c:v>90.080983</c:v>
                </c:pt>
                <c:pt idx="13">
                  <c:v>28.838053</c:v>
                </c:pt>
                <c:pt idx="14">
                  <c:v>0.019832</c:v>
                </c:pt>
                <c:pt idx="15">
                  <c:v>0.80554</c:v>
                </c:pt>
                <c:pt idx="16">
                  <c:v>2.364185</c:v>
                </c:pt>
                <c:pt idx="17">
                  <c:v>18.92904</c:v>
                </c:pt>
                <c:pt idx="18">
                  <c:v>121.203308</c:v>
                </c:pt>
                <c:pt idx="19">
                  <c:v>107.857798</c:v>
                </c:pt>
                <c:pt idx="20">
                  <c:v>40.517474</c:v>
                </c:pt>
                <c:pt idx="21">
                  <c:v>37.642041</c:v>
                </c:pt>
                <c:pt idx="22">
                  <c:v>43.780599</c:v>
                </c:pt>
                <c:pt idx="23">
                  <c:v>7.610474</c:v>
                </c:pt>
                <c:pt idx="24">
                  <c:v>17.351513</c:v>
                </c:pt>
                <c:pt idx="25">
                  <c:v>0.153193</c:v>
                </c:pt>
              </c:numCache>
            </c:numRef>
          </c:val>
        </c:ser>
        <c:axId val="3902610"/>
        <c:axId val="35123491"/>
      </c:barChart>
      <c:catAx>
        <c:axId val="390261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123491"/>
        <c:crosses val="autoZero"/>
        <c:auto val="1"/>
        <c:lblOffset val="100"/>
        <c:tickLblSkip val="1"/>
        <c:noMultiLvlLbl val="0"/>
      </c:catAx>
      <c:valAx>
        <c:axId val="35123491"/>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02610"/>
        <c:crosses val="max"/>
        <c:crossBetween val="between"/>
        <c:dispUnits/>
        <c:majorUnit val="20"/>
      </c:valAx>
      <c:spPr>
        <a:noFill/>
        <a:ln w="12700">
          <a:solidFill>
            <a:srgbClr val="000000"/>
          </a:solidFill>
        </a:ln>
      </c:spPr>
    </c:plotArea>
    <c:legend>
      <c:legendPos val="b"/>
      <c:layout>
        <c:manualLayout>
          <c:xMode val="edge"/>
          <c:yMode val="edge"/>
          <c:x val="0.4665"/>
          <c:y val="0.95725"/>
          <c:w val="0.27225"/>
          <c:h val="0.020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188360"/>
        <c:axId val="30259785"/>
      </c:barChart>
      <c:catAx>
        <c:axId val="33188360"/>
        <c:scaling>
          <c:orientation val="minMax"/>
        </c:scaling>
        <c:axPos val="b"/>
        <c:delete val="0"/>
        <c:numFmt formatCode="General" sourceLinked="1"/>
        <c:majorTickMark val="cross"/>
        <c:minorTickMark val="none"/>
        <c:tickLblPos val="nextTo"/>
        <c:spPr>
          <a:ln w="3175">
            <a:solidFill>
              <a:srgbClr val="000000"/>
            </a:solidFill>
          </a:ln>
        </c:spPr>
        <c:crossAx val="30259785"/>
        <c:crosses val="autoZero"/>
        <c:auto val="1"/>
        <c:lblOffset val="100"/>
        <c:tickLblSkip val="1"/>
        <c:noMultiLvlLbl val="0"/>
      </c:catAx>
      <c:valAx>
        <c:axId val="30259785"/>
        <c:scaling>
          <c:orientation val="minMax"/>
        </c:scaling>
        <c:axPos val="l"/>
        <c:delete val="0"/>
        <c:numFmt formatCode="General" sourceLinked="1"/>
        <c:majorTickMark val="cross"/>
        <c:minorTickMark val="none"/>
        <c:tickLblPos val="nextTo"/>
        <c:spPr>
          <a:ln w="3175">
            <a:solidFill>
              <a:srgbClr val="000000"/>
            </a:solidFill>
          </a:ln>
        </c:spPr>
        <c:crossAx val="3318836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275"/>
          <c:y val="0.007"/>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16"/>
          <c:w val="0.93275"/>
          <c:h val="0.773"/>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682.7</c:v>
                </c:pt>
                <c:pt idx="1">
                  <c:v>701.4</c:v>
                </c:pt>
                <c:pt idx="2">
                  <c:v>679.3</c:v>
                </c:pt>
                <c:pt idx="3">
                  <c:v>670.7</c:v>
                </c:pt>
                <c:pt idx="4">
                  <c:v>683.7</c:v>
                </c:pt>
                <c:pt idx="5">
                  <c:v>712.1</c:v>
                </c:pt>
                <c:pt idx="6">
                  <c:v>731.4</c:v>
                </c:pt>
                <c:pt idx="7">
                  <c:v>686.5</c:v>
                </c:pt>
                <c:pt idx="8">
                  <c:v>673.2</c:v>
                </c:pt>
                <c:pt idx="9">
                  <c:v>694.6</c:v>
                </c:pt>
                <c:pt idx="10">
                  <c:v>629</c:v>
                </c:pt>
                <c:pt idx="11">
                  <c:v>585.9</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626.3</c:v>
                </c:pt>
                <c:pt idx="1">
                  <c:v>632.6</c:v>
                </c:pt>
                <c:pt idx="2">
                  <c:v>666</c:v>
                </c:pt>
              </c:numCache>
            </c:numRef>
          </c:val>
        </c:ser>
        <c:axId val="10073654"/>
        <c:axId val="23554023"/>
      </c:barChart>
      <c:catAx>
        <c:axId val="100736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554023"/>
        <c:crosses val="autoZero"/>
        <c:auto val="1"/>
        <c:lblOffset val="100"/>
        <c:tickLblSkip val="1"/>
        <c:noMultiLvlLbl val="0"/>
      </c:catAx>
      <c:valAx>
        <c:axId val="23554023"/>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073654"/>
        <c:crossesAt val="1"/>
        <c:crossBetween val="between"/>
        <c:dispUnits/>
        <c:majorUnit val="100"/>
        <c:minorUnit val="50"/>
      </c:valAx>
      <c:spPr>
        <a:noFill/>
        <a:ln w="12700">
          <a:solidFill>
            <a:srgbClr val="000000"/>
          </a:solidFill>
        </a:ln>
      </c:spPr>
    </c:plotArea>
    <c:legend>
      <c:legendPos val="b"/>
      <c:layout>
        <c:manualLayout>
          <c:xMode val="edge"/>
          <c:yMode val="edge"/>
          <c:x val="0.3895"/>
          <c:y val="0.8805"/>
          <c:w val="0.25875"/>
          <c:h val="0.066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269954"/>
        <c:axId val="14558675"/>
      </c:barChart>
      <c:catAx>
        <c:axId val="61269954"/>
        <c:scaling>
          <c:orientation val="minMax"/>
        </c:scaling>
        <c:axPos val="b"/>
        <c:delete val="0"/>
        <c:numFmt formatCode="General" sourceLinked="1"/>
        <c:majorTickMark val="cross"/>
        <c:minorTickMark val="none"/>
        <c:tickLblPos val="nextTo"/>
        <c:spPr>
          <a:ln w="3175">
            <a:solidFill>
              <a:srgbClr val="000000"/>
            </a:solidFill>
          </a:ln>
        </c:spPr>
        <c:crossAx val="14558675"/>
        <c:crosses val="autoZero"/>
        <c:auto val="1"/>
        <c:lblOffset val="100"/>
        <c:tickLblSkip val="1"/>
        <c:noMultiLvlLbl val="0"/>
      </c:catAx>
      <c:valAx>
        <c:axId val="14558675"/>
        <c:scaling>
          <c:orientation val="minMax"/>
        </c:scaling>
        <c:axPos val="l"/>
        <c:delete val="0"/>
        <c:numFmt formatCode="General" sourceLinked="1"/>
        <c:majorTickMark val="cross"/>
        <c:minorTickMark val="none"/>
        <c:tickLblPos val="nextTo"/>
        <c:spPr>
          <a:ln w="3175">
            <a:solidFill>
              <a:srgbClr val="000000"/>
            </a:solidFill>
          </a:ln>
        </c:spPr>
        <c:crossAx val="612699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525"/>
          <c:w val="0.4335"/>
          <c:h val="0.62425"/>
        </c:manualLayout>
      </c:layout>
      <c:pieChart>
        <c:varyColors val="1"/>
        <c:ser>
          <c:idx val="0"/>
          <c:order val="0"/>
          <c:tx>
            <c:strRef>
              <c:f>Daten!$B$38</c:f>
              <c:strCache>
                <c:ptCount val="1"/>
                <c:pt idx="0">
                  <c:v>        3. Ausfuhr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7F7F7F"/>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pharmazeutische Erzeugnisse</c:v>
                  </c:pt>
                  <c:pt idx="2">
                    <c:v> Waren aus Kunststoffen</c:v>
                  </c:pt>
                  <c:pt idx="3">
                    <c:v> mess-, steuerungs- und regelungstechnische</c:v>
                  </c:pt>
                  <c:pt idx="4">
                    <c:v> Geräte zur Elektrizitätserzeugung und</c:v>
                  </c:pt>
                  <c:pt idx="5">
                    <c:v> sonstige Enderzeugnisse                                   </c:v>
                  </c:pt>
                </c:lvl>
                <c:lvl>
                  <c:pt idx="3">
                    <c:v>  Erzeugnisse</c:v>
                  </c:pt>
                  <c:pt idx="4">
                    <c:v>  -verteilung</c:v>
                  </c:pt>
                </c:lvl>
              </c:multiLvlStrCache>
            </c:multiLvlStrRef>
          </c:cat>
          <c:val>
            <c:numRef>
              <c:f>(Daten!$E$39:$E$43,Daten!$E$45)</c:f>
              <c:numCache>
                <c:ptCount val="6"/>
                <c:pt idx="0">
                  <c:v>422931388</c:v>
                </c:pt>
                <c:pt idx="1">
                  <c:v>172045647</c:v>
                </c:pt>
                <c:pt idx="2">
                  <c:v>162774297</c:v>
                </c:pt>
                <c:pt idx="3">
                  <c:v>146300164</c:v>
                </c:pt>
                <c:pt idx="4">
                  <c:v>120539707</c:v>
                </c:pt>
                <c:pt idx="5">
                  <c:v>1133421536</c:v>
                </c:pt>
              </c:numCache>
            </c:numRef>
          </c:val>
        </c:ser>
      </c:pieChart>
      <c:spPr>
        <a:noFill/>
        <a:ln>
          <a:noFill/>
        </a:ln>
      </c:spPr>
    </c:plotArea>
    <c:legend>
      <c:legendPos val="r"/>
      <c:layout>
        <c:manualLayout>
          <c:xMode val="edge"/>
          <c:yMode val="edge"/>
          <c:x val="0.55875"/>
          <c:y val="0.279"/>
          <c:w val="0.43325"/>
          <c:h val="0.517"/>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725"/>
          <c:w val="0.435"/>
          <c:h val="0.63625"/>
        </c:manualLayout>
      </c:layout>
      <c:pieChart>
        <c:varyColors val="1"/>
        <c:ser>
          <c:idx val="0"/>
          <c:order val="0"/>
          <c:tx>
            <c:strRef>
              <c:f>Daten!$B$47</c:f>
              <c:strCache>
                <c:ptCount val="1"/>
                <c:pt idx="0">
                  <c:v>        4. Einfuhr von ausgewählten Enderzeugnissen im 1.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B9CDE5"/>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(Daten!$E$48:$E$52,Daten!$E$54)</c:f>
              <c:numCache>
                <c:ptCount val="6"/>
                <c:pt idx="0">
                  <c:v>166277916</c:v>
                </c:pt>
                <c:pt idx="1">
                  <c:v>109692724</c:v>
                </c:pt>
                <c:pt idx="2">
                  <c:v>82365911</c:v>
                </c:pt>
                <c:pt idx="3">
                  <c:v>72688290</c:v>
                </c:pt>
                <c:pt idx="4">
                  <c:v>63588954</c:v>
                </c:pt>
                <c:pt idx="5">
                  <c:v>642735591</c:v>
                </c:pt>
              </c:numCache>
            </c:numRef>
          </c:val>
        </c:ser>
      </c:pieChart>
      <c:spPr>
        <a:noFill/>
        <a:ln>
          <a:noFill/>
        </a:ln>
      </c:spPr>
    </c:plotArea>
    <c:legend>
      <c:legendPos val="r"/>
      <c:layout>
        <c:manualLayout>
          <c:xMode val="edge"/>
          <c:yMode val="edge"/>
          <c:x val="0.5575"/>
          <c:y val="0.28875"/>
          <c:w val="0.433"/>
          <c:h val="0.517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0659616"/>
        <c:axId val="28827681"/>
      </c:barChart>
      <c:catAx>
        <c:axId val="10659616"/>
        <c:scaling>
          <c:orientation val="minMax"/>
        </c:scaling>
        <c:axPos val="b"/>
        <c:delete val="0"/>
        <c:numFmt formatCode="General" sourceLinked="1"/>
        <c:majorTickMark val="cross"/>
        <c:minorTickMark val="none"/>
        <c:tickLblPos val="nextTo"/>
        <c:spPr>
          <a:ln w="3175">
            <a:solidFill>
              <a:srgbClr val="000000"/>
            </a:solidFill>
          </a:ln>
        </c:spPr>
        <c:crossAx val="28827681"/>
        <c:crosses val="autoZero"/>
        <c:auto val="1"/>
        <c:lblOffset val="100"/>
        <c:tickLblSkip val="1"/>
        <c:noMultiLvlLbl val="0"/>
      </c:catAx>
      <c:valAx>
        <c:axId val="28827681"/>
        <c:scaling>
          <c:orientation val="minMax"/>
        </c:scaling>
        <c:axPos val="l"/>
        <c:delete val="0"/>
        <c:numFmt formatCode="General" sourceLinked="1"/>
        <c:majorTickMark val="cross"/>
        <c:minorTickMark val="none"/>
        <c:tickLblPos val="nextTo"/>
        <c:spPr>
          <a:ln w="3175">
            <a:solidFill>
              <a:srgbClr val="000000"/>
            </a:solidFill>
          </a:ln>
        </c:spPr>
        <c:crossAx val="1065961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5"/>
          <c:y val="0.1455"/>
          <c:w val="0.9655"/>
          <c:h val="0.75975"/>
        </c:manualLayout>
      </c:layout>
      <c:barChart>
        <c:barDir val="bar"/>
        <c:grouping val="clustered"/>
        <c:varyColors val="0"/>
        <c:ser>
          <c:idx val="1"/>
          <c:order val="0"/>
          <c:tx>
            <c:strRef>
              <c:f>Daten!$B$75</c:f>
              <c:strCache>
                <c:ptCount val="1"/>
                <c:pt idx="0">
                  <c:v>6. Einfuhr im 1.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Schweiz</c:v>
                </c:pt>
                <c:pt idx="2">
                  <c:v>Slowakei</c:v>
                </c:pt>
                <c:pt idx="3">
                  <c:v>Rumänien</c:v>
                </c:pt>
                <c:pt idx="4">
                  <c:v>Vereinigte Staaten</c:v>
                </c:pt>
                <c:pt idx="5">
                  <c:v>Belgien</c:v>
                </c:pt>
                <c:pt idx="6">
                  <c:v>Spanien</c:v>
                </c:pt>
                <c:pt idx="7">
                  <c:v>Tschechische Republik</c:v>
                </c:pt>
                <c:pt idx="8">
                  <c:v>Frankreich</c:v>
                </c:pt>
                <c:pt idx="9">
                  <c:v>Polen</c:v>
                </c:pt>
                <c:pt idx="10">
                  <c:v>Österreich</c:v>
                </c:pt>
                <c:pt idx="11">
                  <c:v>Niederlande</c:v>
                </c:pt>
                <c:pt idx="12">
                  <c:v>Vereinigtes Königreich</c:v>
                </c:pt>
                <c:pt idx="13">
                  <c:v>Volksrepublik China</c:v>
                </c:pt>
                <c:pt idx="14">
                  <c:v>Italien</c:v>
                </c:pt>
              </c:strCache>
            </c:strRef>
          </c:cat>
          <c:val>
            <c:numRef>
              <c:f>Daten!$B$76:$B$90</c:f>
              <c:numCache>
                <c:ptCount val="15"/>
                <c:pt idx="0">
                  <c:v>37.642</c:v>
                </c:pt>
                <c:pt idx="1">
                  <c:v>37.77</c:v>
                </c:pt>
                <c:pt idx="2">
                  <c:v>40.517</c:v>
                </c:pt>
                <c:pt idx="3">
                  <c:v>43.781</c:v>
                </c:pt>
                <c:pt idx="4">
                  <c:v>53.973</c:v>
                </c:pt>
                <c:pt idx="5">
                  <c:v>90.081</c:v>
                </c:pt>
                <c:pt idx="6">
                  <c:v>90.238</c:v>
                </c:pt>
                <c:pt idx="7">
                  <c:v>107.858</c:v>
                </c:pt>
                <c:pt idx="8">
                  <c:v>108.437</c:v>
                </c:pt>
                <c:pt idx="9">
                  <c:v>121.203</c:v>
                </c:pt>
                <c:pt idx="10">
                  <c:v>123.965</c:v>
                </c:pt>
                <c:pt idx="11">
                  <c:v>131.5</c:v>
                </c:pt>
                <c:pt idx="12">
                  <c:v>172.65</c:v>
                </c:pt>
                <c:pt idx="13">
                  <c:v>181.696</c:v>
                </c:pt>
                <c:pt idx="14">
                  <c:v>190.548</c:v>
                </c:pt>
              </c:numCache>
            </c:numRef>
          </c:val>
        </c:ser>
        <c:axId val="10305108"/>
        <c:axId val="25637109"/>
      </c:barChart>
      <c:catAx>
        <c:axId val="1030510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637109"/>
        <c:crosses val="autoZero"/>
        <c:auto val="1"/>
        <c:lblOffset val="100"/>
        <c:tickLblSkip val="1"/>
        <c:noMultiLvlLbl val="0"/>
      </c:catAx>
      <c:valAx>
        <c:axId val="2563710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0510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25"/>
          <c:w val="0.96825"/>
          <c:h val="0.75325"/>
        </c:manualLayout>
      </c:layout>
      <c:barChart>
        <c:barDir val="bar"/>
        <c:grouping val="clustered"/>
        <c:varyColors val="0"/>
        <c:ser>
          <c:idx val="1"/>
          <c:order val="0"/>
          <c:tx>
            <c:strRef>
              <c:f>Daten!$B$58</c:f>
              <c:strCache>
                <c:ptCount val="1"/>
                <c:pt idx="0">
                  <c:v>5. Ausfuhr im 1.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Spanien</c:v>
                </c:pt>
                <c:pt idx="5">
                  <c:v>Niederlande</c:v>
                </c:pt>
                <c:pt idx="6">
                  <c:v>Polen</c:v>
                </c:pt>
                <c:pt idx="7">
                  <c:v>Volksrepublik China</c:v>
                </c:pt>
                <c:pt idx="8">
                  <c:v>Tschechische Republik</c:v>
                </c:pt>
                <c:pt idx="9">
                  <c:v>Vereinigtes Königreich</c:v>
                </c:pt>
                <c:pt idx="10">
                  <c:v>Italien</c:v>
                </c:pt>
                <c:pt idx="11">
                  <c:v>Ungarn</c:v>
                </c:pt>
                <c:pt idx="12">
                  <c:v>Österreich</c:v>
                </c:pt>
                <c:pt idx="13">
                  <c:v>Vereinigte Staaten</c:v>
                </c:pt>
                <c:pt idx="14">
                  <c:v>Frankreich</c:v>
                </c:pt>
              </c:strCache>
            </c:strRef>
          </c:cat>
          <c:val>
            <c:numRef>
              <c:f>Daten!$B$59:$B$73</c:f>
              <c:numCache>
                <c:ptCount val="15"/>
                <c:pt idx="0">
                  <c:v>65.699</c:v>
                </c:pt>
                <c:pt idx="1">
                  <c:v>83.158</c:v>
                </c:pt>
                <c:pt idx="2">
                  <c:v>90.908</c:v>
                </c:pt>
                <c:pt idx="3">
                  <c:v>113.022</c:v>
                </c:pt>
                <c:pt idx="4">
                  <c:v>134.148</c:v>
                </c:pt>
                <c:pt idx="5">
                  <c:v>135.715</c:v>
                </c:pt>
                <c:pt idx="6">
                  <c:v>145.05</c:v>
                </c:pt>
                <c:pt idx="7">
                  <c:v>151.767</c:v>
                </c:pt>
                <c:pt idx="8">
                  <c:v>159.785</c:v>
                </c:pt>
                <c:pt idx="9">
                  <c:v>160.394</c:v>
                </c:pt>
                <c:pt idx="10">
                  <c:v>163.85</c:v>
                </c:pt>
                <c:pt idx="11">
                  <c:v>168.053</c:v>
                </c:pt>
                <c:pt idx="12">
                  <c:v>176.203</c:v>
                </c:pt>
                <c:pt idx="13">
                  <c:v>176.308</c:v>
                </c:pt>
                <c:pt idx="14">
                  <c:v>234.176</c:v>
                </c:pt>
              </c:numCache>
            </c:numRef>
          </c:val>
        </c:ser>
        <c:axId val="29407390"/>
        <c:axId val="63339919"/>
      </c:barChart>
      <c:catAx>
        <c:axId val="2940739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339919"/>
        <c:crosses val="autoZero"/>
        <c:auto val="1"/>
        <c:lblOffset val="100"/>
        <c:tickLblSkip val="1"/>
        <c:noMultiLvlLbl val="0"/>
      </c:catAx>
      <c:valAx>
        <c:axId val="6333991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40739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8122538"/>
        <c:axId val="53340795"/>
      </c:barChart>
      <c:catAx>
        <c:axId val="58122538"/>
        <c:scaling>
          <c:orientation val="minMax"/>
        </c:scaling>
        <c:axPos val="b"/>
        <c:delete val="0"/>
        <c:numFmt formatCode="General" sourceLinked="1"/>
        <c:majorTickMark val="cross"/>
        <c:minorTickMark val="none"/>
        <c:tickLblPos val="nextTo"/>
        <c:spPr>
          <a:ln w="3175">
            <a:solidFill>
              <a:srgbClr val="000000"/>
            </a:solidFill>
          </a:ln>
        </c:spPr>
        <c:crossAx val="53340795"/>
        <c:crosses val="autoZero"/>
        <c:auto val="1"/>
        <c:lblOffset val="100"/>
        <c:tickLblSkip val="1"/>
        <c:noMultiLvlLbl val="0"/>
      </c:catAx>
      <c:valAx>
        <c:axId val="53340795"/>
        <c:scaling>
          <c:orientation val="minMax"/>
        </c:scaling>
        <c:axPos val="l"/>
        <c:delete val="0"/>
        <c:numFmt formatCode="General" sourceLinked="1"/>
        <c:majorTickMark val="cross"/>
        <c:minorTickMark val="none"/>
        <c:tickLblPos val="nextTo"/>
        <c:spPr>
          <a:ln w="3175">
            <a:solidFill>
              <a:srgbClr val="000000"/>
            </a:solidFill>
          </a:ln>
        </c:spPr>
        <c:crossAx val="5812253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4.emf" /><Relationship Id="rId8" Type="http://schemas.openxmlformats.org/officeDocument/2006/relationships/image" Target="../media/image13.emf" /><Relationship Id="rId9" Type="http://schemas.openxmlformats.org/officeDocument/2006/relationships/image" Target="../media/image12.emf" /><Relationship Id="rId10" Type="http://schemas.openxmlformats.org/officeDocument/2006/relationships/image" Target="../media/image11.emf" /><Relationship Id="rId11" Type="http://schemas.openxmlformats.org/officeDocument/2006/relationships/image" Target="../media/image15.emf" /><Relationship Id="rId12" Type="http://schemas.openxmlformats.org/officeDocument/2006/relationships/image" Target="../media/image18.emf" /><Relationship Id="rId13" Type="http://schemas.openxmlformats.org/officeDocument/2006/relationships/image" Target="../media/image1.emf" /><Relationship Id="rId14" Type="http://schemas.openxmlformats.org/officeDocument/2006/relationships/image" Target="../media/image10.emf" /><Relationship Id="rId15" Type="http://schemas.openxmlformats.org/officeDocument/2006/relationships/image" Target="../media/image8.emf" /><Relationship Id="rId16" Type="http://schemas.openxmlformats.org/officeDocument/2006/relationships/image" Target="../media/image20.emf" /><Relationship Id="rId17" Type="http://schemas.openxmlformats.org/officeDocument/2006/relationships/image" Target="../media/image7.emf" /><Relationship Id="rId18"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19050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7727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5255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3445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918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9253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780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6401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964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53</xdr:row>
      <xdr:rowOff>85725</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4678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4115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0.88025</cdr:y>
    </cdr:from>
    <cdr:to>
      <cdr:x>1</cdr:x>
      <cdr:y>0.99125</cdr:y>
    </cdr:to>
    <cdr:sp>
      <cdr:nvSpPr>
        <cdr:cNvPr id="1" name="Text Box 1"/>
        <cdr:cNvSpPr txBox="1">
          <a:spLocks noChangeArrowheads="1"/>
        </cdr:cNvSpPr>
      </cdr:nvSpPr>
      <cdr:spPr>
        <a:xfrm>
          <a:off x="0" y="3686175"/>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0.3175</cdr:x>
      <cdr:y>0.994</cdr:y>
    </cdr:to>
    <cdr:sp>
      <cdr:nvSpPr>
        <cdr:cNvPr id="2" name="Text Box 2"/>
        <cdr:cNvSpPr txBox="1">
          <a:spLocks noChangeArrowheads="1"/>
        </cdr:cNvSpPr>
      </cdr:nvSpPr>
      <cdr:spPr>
        <a:xfrm>
          <a:off x="0" y="3867150"/>
          <a:ext cx="19621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cdr:y>
    </cdr:to>
    <cdr:sp>
      <cdr:nvSpPr>
        <cdr:cNvPr id="1" name="Text Box 1"/>
        <cdr:cNvSpPr txBox="1">
          <a:spLocks noChangeArrowheads="1"/>
        </cdr:cNvSpPr>
      </cdr:nvSpPr>
      <cdr:spPr>
        <a:xfrm>
          <a:off x="0" y="3943350"/>
          <a:ext cx="620077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0.3165</cdr:x>
      <cdr:y>0.993</cdr:y>
    </cdr:to>
    <cdr:sp>
      <cdr:nvSpPr>
        <cdr:cNvPr id="2" name="Text Box 2"/>
        <cdr:cNvSpPr txBox="1">
          <a:spLocks noChangeArrowheads="1"/>
        </cdr:cNvSpPr>
      </cdr:nvSpPr>
      <cdr:spPr>
        <a:xfrm>
          <a:off x="0" y="4181475"/>
          <a:ext cx="19621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0.5425</cdr:y>
    </cdr:from>
    <cdr:to>
      <cdr:x>0.9785</cdr:x>
      <cdr:y>0.99675</cdr:y>
    </cdr:to>
    <cdr:graphicFrame>
      <cdr:nvGraphicFramePr>
        <cdr:cNvPr id="1" name="Chart 113"/>
        <cdr:cNvGraphicFramePr/>
      </cdr:nvGraphicFramePr>
      <cdr:xfrm>
        <a:off x="142875" y="5000625"/>
        <a:ext cx="6172200" cy="4191000"/>
      </cdr:xfrm>
      <a:graphic>
        <a:graphicData uri="http://schemas.openxmlformats.org/drawingml/2006/chart">
          <c:chart r:id="rId1"/>
        </a:graphicData>
      </a:graphic>
    </cdr:graphicFrame>
  </cdr:relSizeAnchor>
  <cdr:relSizeAnchor xmlns:cdr="http://schemas.openxmlformats.org/drawingml/2006/chartDrawing">
    <cdr:from>
      <cdr:x>0.0225</cdr:x>
      <cdr:y>0.0055</cdr:y>
    </cdr:from>
    <cdr:to>
      <cdr:x>0.9775</cdr:x>
      <cdr:y>0.49325</cdr:y>
    </cdr:to>
    <cdr:graphicFrame>
      <cdr:nvGraphicFramePr>
        <cdr:cNvPr id="2" name="Chart 114"/>
        <cdr:cNvGraphicFramePr/>
      </cdr:nvGraphicFramePr>
      <cdr:xfrm>
        <a:off x="142875" y="47625"/>
        <a:ext cx="6172200" cy="45053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0.01125</cdr:y>
    </cdr:from>
    <cdr:to>
      <cdr:x>0.97375</cdr:x>
      <cdr:y>0.99725</cdr:y>
    </cdr:to>
    <cdr:graphicFrame>
      <cdr:nvGraphicFramePr>
        <cdr:cNvPr id="1" name="Chart 169"/>
        <cdr:cNvGraphicFramePr/>
      </cdr:nvGraphicFramePr>
      <cdr:xfrm>
        <a:off x="133350" y="95250"/>
        <a:ext cx="6153150" cy="9096375"/>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-0.00025</cdr:y>
    </cdr:from>
    <cdr:to>
      <cdr:x>0.3055</cdr:x>
      <cdr:y>0.195</cdr:y>
    </cdr:to>
    <cdr:sp>
      <cdr:nvSpPr>
        <cdr:cNvPr id="1" name="Text Box 1"/>
        <cdr:cNvSpPr txBox="1">
          <a:spLocks noChangeArrowheads="1"/>
        </cdr:cNvSpPr>
      </cdr:nvSpPr>
      <cdr:spPr>
        <a:xfrm>
          <a:off x="0" y="0"/>
          <a:ext cx="19050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cdr:y>
    </cdr:from>
    <cdr:to>
      <cdr:x>0.33575</cdr:x>
      <cdr:y>0.9995</cdr:y>
    </cdr:to>
    <cdr:sp>
      <cdr:nvSpPr>
        <cdr:cNvPr id="2" name="Text Box 2"/>
        <cdr:cNvSpPr txBox="1">
          <a:spLocks noChangeArrowheads="1"/>
        </cdr:cNvSpPr>
      </cdr:nvSpPr>
      <cdr:spPr>
        <a:xfrm>
          <a:off x="0" y="4143375"/>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0.305</cdr:x>
      <cdr:y>0.21675</cdr:y>
    </cdr:to>
    <cdr:sp>
      <cdr:nvSpPr>
        <cdr:cNvPr id="1" name="Text Box 1"/>
        <cdr:cNvSpPr txBox="1">
          <a:spLocks noChangeArrowheads="1"/>
        </cdr:cNvSpPr>
      </cdr:nvSpPr>
      <cdr:spPr>
        <a:xfrm>
          <a:off x="0" y="0"/>
          <a:ext cx="1895475" cy="9239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0.34475</cdr:x>
      <cdr:y>0.99975</cdr:y>
    </cdr:to>
    <cdr:sp>
      <cdr:nvSpPr>
        <cdr:cNvPr id="2" name="Text Box 2"/>
        <cdr:cNvSpPr txBox="1">
          <a:spLocks noChangeArrowheads="1"/>
        </cdr:cNvSpPr>
      </cdr:nvSpPr>
      <cdr:spPr>
        <a:xfrm>
          <a:off x="0" y="3952875"/>
          <a:ext cx="21431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0.969</cdr:x>
      <cdr:y>0.48925</cdr:y>
    </cdr:to>
    <cdr:graphicFrame>
      <cdr:nvGraphicFramePr>
        <cdr:cNvPr id="1" name="Chart 113"/>
        <cdr:cNvGraphicFramePr/>
      </cdr:nvGraphicFramePr>
      <cdr:xfrm>
        <a:off x="47625" y="76200"/>
        <a:ext cx="6219825" cy="4438650"/>
      </cdr:xfrm>
      <a:graphic>
        <a:graphicData uri="http://schemas.openxmlformats.org/drawingml/2006/chart">
          <c:chart r:id="rId1"/>
        </a:graphicData>
      </a:graphic>
    </cdr:graphicFrame>
  </cdr:relSizeAnchor>
  <cdr:relSizeAnchor xmlns:cdr="http://schemas.openxmlformats.org/drawingml/2006/chartDrawing">
    <cdr:from>
      <cdr:x>0.0075</cdr:x>
      <cdr:y>0.5375</cdr:y>
    </cdr:from>
    <cdr:to>
      <cdr:x>0.968</cdr:x>
      <cdr:y>0.9995</cdr:y>
    </cdr:to>
    <cdr:graphicFrame>
      <cdr:nvGraphicFramePr>
        <cdr:cNvPr id="2" name="Chart 114"/>
        <cdr:cNvGraphicFramePr/>
      </cdr:nvGraphicFramePr>
      <cdr:xfrm>
        <a:off x="47625" y="4953000"/>
        <a:ext cx="6210300"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0.90375</cdr:y>
    </cdr:from>
    <cdr:to>
      <cdr:x>0.3225</cdr:x>
      <cdr:y>0.99575</cdr:y>
    </cdr:to>
    <cdr:sp>
      <cdr:nvSpPr>
        <cdr:cNvPr id="1" name="Text Box 1"/>
        <cdr:cNvSpPr txBox="1">
          <a:spLocks noChangeArrowheads="1"/>
        </cdr:cNvSpPr>
      </cdr:nvSpPr>
      <cdr:spPr>
        <a:xfrm>
          <a:off x="0" y="3914775"/>
          <a:ext cx="201930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cdr:y>
    </cdr:from>
    <cdr:to>
      <cdr:x>0.31375</cdr:x>
      <cdr:y>0.999</cdr:y>
    </cdr:to>
    <cdr:sp>
      <cdr:nvSpPr>
        <cdr:cNvPr id="1" name="Text Box 1"/>
        <cdr:cNvSpPr txBox="1">
          <a:spLocks noChangeArrowheads="1"/>
        </cdr:cNvSpPr>
      </cdr:nvSpPr>
      <cdr:spPr>
        <a:xfrm>
          <a:off x="0" y="3933825"/>
          <a:ext cx="19621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0.00375</cdr:y>
    </cdr:from>
    <cdr:to>
      <cdr:x>0.98225</cdr:x>
      <cdr:y>0.47375</cdr:y>
    </cdr:to>
    <cdr:graphicFrame>
      <cdr:nvGraphicFramePr>
        <cdr:cNvPr id="1" name="Chart 113"/>
        <cdr:cNvGraphicFramePr/>
      </cdr:nvGraphicFramePr>
      <cdr:xfrm>
        <a:off x="104775" y="28575"/>
        <a:ext cx="6238875" cy="4333875"/>
      </cdr:xfrm>
      <a:graphic>
        <a:graphicData uri="http://schemas.openxmlformats.org/drawingml/2006/chart">
          <c:chart r:id="rId1"/>
        </a:graphicData>
      </a:graphic>
    </cdr:graphicFrame>
  </cdr:relSizeAnchor>
  <cdr:relSizeAnchor xmlns:cdr="http://schemas.openxmlformats.org/drawingml/2006/chartDrawing">
    <cdr:from>
      <cdr:x>0.01725</cdr:x>
      <cdr:y>0.53275</cdr:y>
    </cdr:from>
    <cdr:to>
      <cdr:x>0.9805</cdr:x>
      <cdr:y>0.99425</cdr:y>
    </cdr:to>
    <cdr:graphicFrame>
      <cdr:nvGraphicFramePr>
        <cdr:cNvPr id="2" name="Chart 114"/>
        <cdr:cNvGraphicFramePr/>
      </cdr:nvGraphicFramePr>
      <cdr:xfrm>
        <a:off x="104775" y="4914900"/>
        <a:ext cx="6229350" cy="42576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2" customWidth="1"/>
  </cols>
  <sheetData>
    <row r="1" spans="1:2" ht="15.75">
      <c r="A1" s="473" t="s">
        <v>1231</v>
      </c>
      <c r="B1" s="473"/>
    </row>
    <row r="4" spans="1:2" ht="12.75">
      <c r="A4" s="22" t="s">
        <v>1244</v>
      </c>
      <c r="B4" s="22"/>
    </row>
    <row r="5" spans="1:2" ht="14.25">
      <c r="A5" s="174"/>
      <c r="B5" s="174"/>
    </row>
    <row r="6" spans="1:2" ht="14.25">
      <c r="A6" s="174"/>
      <c r="B6" s="174"/>
    </row>
    <row r="7" spans="1:2" ht="12.75">
      <c r="A7" s="172" t="s">
        <v>1232</v>
      </c>
      <c r="B7" s="474"/>
    </row>
    <row r="10" spans="1:2" ht="12.75">
      <c r="A10" s="474" t="s">
        <v>1245</v>
      </c>
      <c r="B10" s="474"/>
    </row>
    <row r="11" ht="12.75">
      <c r="A11" s="172" t="s">
        <v>1233</v>
      </c>
    </row>
    <row r="14" ht="12.75">
      <c r="A14" s="172" t="s">
        <v>1234</v>
      </c>
    </row>
    <row r="17" ht="12.75">
      <c r="A17" s="172" t="s">
        <v>1235</v>
      </c>
    </row>
    <row r="18" ht="12.75">
      <c r="A18" s="172" t="s">
        <v>1236</v>
      </c>
    </row>
    <row r="19" ht="12.75">
      <c r="A19" s="172" t="s">
        <v>1237</v>
      </c>
    </row>
    <row r="20" ht="12.75">
      <c r="A20" s="172" t="s">
        <v>1238</v>
      </c>
    </row>
    <row r="21" ht="12.75">
      <c r="A21" s="172" t="s">
        <v>1239</v>
      </c>
    </row>
    <row r="24" spans="1:2" ht="12.75">
      <c r="A24" s="475" t="s">
        <v>1240</v>
      </c>
      <c r="B24" s="475"/>
    </row>
    <row r="25" spans="1:2" ht="38.25">
      <c r="A25" s="476" t="s">
        <v>1241</v>
      </c>
      <c r="B25" s="476"/>
    </row>
    <row r="28" spans="1:2" ht="12.75">
      <c r="A28" s="475" t="s">
        <v>1242</v>
      </c>
      <c r="B28" s="475"/>
    </row>
    <row r="29" spans="1:2" ht="51">
      <c r="A29" s="476" t="s">
        <v>1243</v>
      </c>
      <c r="B29" s="476"/>
    </row>
    <row r="30" ht="12.75">
      <c r="A30" s="172" t="s">
        <v>1071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08" t="s">
        <v>1191</v>
      </c>
      <c r="H1" s="109" t="s">
        <v>359</v>
      </c>
      <c r="I1" s="4"/>
      <c r="J1" s="4"/>
      <c r="K1" s="2"/>
      <c r="O1" s="5"/>
    </row>
    <row r="2" spans="1:15" ht="15">
      <c r="A2" s="6"/>
      <c r="B2" s="6"/>
      <c r="C2" s="6"/>
      <c r="D2" s="6"/>
      <c r="E2" s="7"/>
      <c r="F2" s="7"/>
      <c r="G2" s="7"/>
      <c r="H2" s="7"/>
      <c r="I2" s="7"/>
      <c r="O2" s="8"/>
    </row>
    <row r="3" spans="1:15" ht="15" customHeight="1">
      <c r="A3" s="512" t="s">
        <v>4</v>
      </c>
      <c r="B3" s="515" t="s">
        <v>788</v>
      </c>
      <c r="C3" s="515"/>
      <c r="D3" s="502"/>
      <c r="E3" s="521" t="s">
        <v>5</v>
      </c>
      <c r="F3" s="522"/>
      <c r="G3" s="527" t="s">
        <v>6</v>
      </c>
      <c r="H3" s="528"/>
      <c r="I3" s="528"/>
      <c r="J3" s="528"/>
      <c r="K3" s="528"/>
      <c r="L3" s="528"/>
      <c r="M3" s="528"/>
      <c r="N3" s="528"/>
      <c r="O3" s="530" t="s">
        <v>4</v>
      </c>
    </row>
    <row r="4" spans="1:15" ht="12.75" customHeight="1">
      <c r="A4" s="513"/>
      <c r="B4" s="516"/>
      <c r="C4" s="517"/>
      <c r="D4" s="518"/>
      <c r="E4" s="523"/>
      <c r="F4" s="524"/>
      <c r="G4" s="533" t="s">
        <v>7</v>
      </c>
      <c r="H4" s="536" t="s">
        <v>8</v>
      </c>
      <c r="I4" s="537"/>
      <c r="J4" s="538" t="s">
        <v>9</v>
      </c>
      <c r="K4" s="538" t="s">
        <v>10</v>
      </c>
      <c r="L4" s="538" t="s">
        <v>11</v>
      </c>
      <c r="M4" s="538" t="s">
        <v>785</v>
      </c>
      <c r="N4" s="533" t="s">
        <v>12</v>
      </c>
      <c r="O4" s="531"/>
    </row>
    <row r="5" spans="1:15" ht="12.75" customHeight="1">
      <c r="A5" s="513"/>
      <c r="B5" s="516"/>
      <c r="C5" s="517"/>
      <c r="D5" s="518"/>
      <c r="E5" s="525"/>
      <c r="F5" s="526"/>
      <c r="G5" s="534"/>
      <c r="H5" s="541" t="s">
        <v>789</v>
      </c>
      <c r="I5" s="542" t="s">
        <v>790</v>
      </c>
      <c r="J5" s="539"/>
      <c r="K5" s="539"/>
      <c r="L5" s="539"/>
      <c r="M5" s="539"/>
      <c r="N5" s="534"/>
      <c r="O5" s="531"/>
    </row>
    <row r="6" spans="1:15" ht="17.25" customHeight="1">
      <c r="A6" s="513"/>
      <c r="B6" s="516"/>
      <c r="C6" s="517"/>
      <c r="D6" s="518"/>
      <c r="E6" s="9" t="s">
        <v>13</v>
      </c>
      <c r="F6" s="10" t="s">
        <v>14</v>
      </c>
      <c r="G6" s="535"/>
      <c r="H6" s="526"/>
      <c r="I6" s="543"/>
      <c r="J6" s="540"/>
      <c r="K6" s="540"/>
      <c r="L6" s="540"/>
      <c r="M6" s="540"/>
      <c r="N6" s="535"/>
      <c r="O6" s="531"/>
    </row>
    <row r="7" spans="1:15" ht="15" customHeight="1">
      <c r="A7" s="514"/>
      <c r="B7" s="519"/>
      <c r="C7" s="519"/>
      <c r="D7" s="520"/>
      <c r="E7" s="11" t="s">
        <v>15</v>
      </c>
      <c r="F7" s="12" t="s">
        <v>16</v>
      </c>
      <c r="G7" s="13"/>
      <c r="H7" s="529" t="s">
        <v>15</v>
      </c>
      <c r="I7" s="529"/>
      <c r="J7" s="529"/>
      <c r="K7" s="529"/>
      <c r="L7" s="529"/>
      <c r="M7" s="529"/>
      <c r="N7" s="179"/>
      <c r="O7" s="532"/>
    </row>
    <row r="8" spans="1:15" ht="6" customHeight="1">
      <c r="A8" s="14"/>
      <c r="B8" s="15"/>
      <c r="C8" s="15"/>
      <c r="D8" s="16"/>
      <c r="E8" s="17"/>
      <c r="F8" s="18"/>
      <c r="G8" s="17"/>
      <c r="H8" s="17"/>
      <c r="I8" s="17"/>
      <c r="J8" s="17"/>
      <c r="K8" s="18"/>
      <c r="L8" s="17"/>
      <c r="M8" s="17"/>
      <c r="N8" s="180"/>
      <c r="O8" s="181"/>
    </row>
    <row r="9" spans="1:18" s="22" customFormat="1" ht="12.75">
      <c r="A9" s="176" t="s">
        <v>17</v>
      </c>
      <c r="B9" s="25" t="s">
        <v>349</v>
      </c>
      <c r="C9" s="25"/>
      <c r="D9" s="19"/>
      <c r="E9" s="20">
        <v>184385</v>
      </c>
      <c r="F9" s="21">
        <v>6.3</v>
      </c>
      <c r="G9" s="20">
        <v>166857</v>
      </c>
      <c r="H9" s="20">
        <v>154977</v>
      </c>
      <c r="I9" s="20">
        <v>108421</v>
      </c>
      <c r="J9" s="20">
        <v>3161</v>
      </c>
      <c r="K9" s="20">
        <v>5403</v>
      </c>
      <c r="L9" s="20">
        <v>6991</v>
      </c>
      <c r="M9" s="20">
        <v>1955</v>
      </c>
      <c r="N9" s="20">
        <v>18</v>
      </c>
      <c r="O9" s="182" t="s">
        <v>17</v>
      </c>
      <c r="Q9" s="158"/>
      <c r="R9" s="158"/>
    </row>
    <row r="10" spans="1:18" ht="17.25" customHeight="1">
      <c r="A10" s="177">
        <v>315</v>
      </c>
      <c r="B10" s="41"/>
      <c r="C10" s="244" t="s">
        <v>1125</v>
      </c>
      <c r="D10" s="24"/>
      <c r="E10" s="20">
        <v>58349</v>
      </c>
      <c r="F10" s="21">
        <v>2</v>
      </c>
      <c r="G10" s="20">
        <v>55590</v>
      </c>
      <c r="H10" s="20">
        <v>51393</v>
      </c>
      <c r="I10" s="20">
        <v>38357</v>
      </c>
      <c r="J10" s="20">
        <v>48</v>
      </c>
      <c r="K10" s="20">
        <v>2102</v>
      </c>
      <c r="L10" s="20">
        <v>577</v>
      </c>
      <c r="M10" s="20">
        <v>32</v>
      </c>
      <c r="N10" s="20" t="s">
        <v>22</v>
      </c>
      <c r="O10" s="183">
        <v>315</v>
      </c>
      <c r="Q10" s="158"/>
      <c r="R10" s="158"/>
    </row>
    <row r="11" spans="1:18" ht="12.75">
      <c r="A11" s="177">
        <v>204</v>
      </c>
      <c r="B11" s="41"/>
      <c r="C11" s="15" t="s">
        <v>391</v>
      </c>
      <c r="D11" s="24"/>
      <c r="E11" s="20">
        <v>26062</v>
      </c>
      <c r="F11" s="21">
        <v>0.9</v>
      </c>
      <c r="G11" s="20">
        <v>26056</v>
      </c>
      <c r="H11" s="20">
        <v>25757</v>
      </c>
      <c r="I11" s="20">
        <v>19662</v>
      </c>
      <c r="J11" s="20" t="s">
        <v>22</v>
      </c>
      <c r="K11" s="20">
        <v>1</v>
      </c>
      <c r="L11" s="20">
        <v>5</v>
      </c>
      <c r="M11" s="20" t="s">
        <v>22</v>
      </c>
      <c r="N11" s="20" t="s">
        <v>22</v>
      </c>
      <c r="O11" s="183">
        <v>204</v>
      </c>
      <c r="Q11" s="158"/>
      <c r="R11" s="158"/>
    </row>
    <row r="12" spans="1:18" ht="12.75">
      <c r="A12" s="177">
        <v>377</v>
      </c>
      <c r="B12" s="41"/>
      <c r="C12" s="15" t="s">
        <v>390</v>
      </c>
      <c r="D12" s="24"/>
      <c r="E12" s="20">
        <v>17891</v>
      </c>
      <c r="F12" s="21">
        <v>0.6</v>
      </c>
      <c r="G12" s="20">
        <v>13034</v>
      </c>
      <c r="H12" s="20">
        <v>10477</v>
      </c>
      <c r="I12" s="20">
        <v>7131</v>
      </c>
      <c r="J12" s="20">
        <v>64</v>
      </c>
      <c r="K12" s="20">
        <v>2230</v>
      </c>
      <c r="L12" s="20">
        <v>1412</v>
      </c>
      <c r="M12" s="20">
        <v>1151</v>
      </c>
      <c r="N12" s="20" t="s">
        <v>22</v>
      </c>
      <c r="O12" s="183">
        <v>377</v>
      </c>
      <c r="Q12" s="158"/>
      <c r="R12" s="158"/>
    </row>
    <row r="13" spans="1:18" s="22" customFormat="1" ht="17.25" customHeight="1">
      <c r="A13" s="176" t="s">
        <v>18</v>
      </c>
      <c r="B13" s="25" t="s">
        <v>350</v>
      </c>
      <c r="C13" s="25"/>
      <c r="D13" s="19"/>
      <c r="E13" s="20">
        <v>2563634</v>
      </c>
      <c r="F13" s="21">
        <v>87.7</v>
      </c>
      <c r="G13" s="20">
        <v>1789220</v>
      </c>
      <c r="H13" s="20">
        <v>1528547</v>
      </c>
      <c r="I13" s="20">
        <v>880137</v>
      </c>
      <c r="J13" s="20">
        <v>52830</v>
      </c>
      <c r="K13" s="20">
        <v>268301</v>
      </c>
      <c r="L13" s="20">
        <v>436972</v>
      </c>
      <c r="M13" s="20">
        <v>16311</v>
      </c>
      <c r="N13" s="20" t="s">
        <v>22</v>
      </c>
      <c r="O13" s="184" t="s">
        <v>18</v>
      </c>
      <c r="Q13" s="158"/>
      <c r="R13" s="158"/>
    </row>
    <row r="14" spans="1:18" s="22" customFormat="1" ht="17.25" customHeight="1">
      <c r="A14" s="42" t="s">
        <v>663</v>
      </c>
      <c r="B14" s="25" t="s">
        <v>351</v>
      </c>
      <c r="C14" s="25"/>
      <c r="D14" s="19"/>
      <c r="E14" s="20">
        <v>23199</v>
      </c>
      <c r="F14" s="21">
        <v>0.8</v>
      </c>
      <c r="G14" s="20">
        <v>14928</v>
      </c>
      <c r="H14" s="20">
        <v>9396</v>
      </c>
      <c r="I14" s="20">
        <v>6839</v>
      </c>
      <c r="J14" s="20">
        <v>4809</v>
      </c>
      <c r="K14" s="20">
        <v>1349</v>
      </c>
      <c r="L14" s="20">
        <v>2088</v>
      </c>
      <c r="M14" s="20">
        <v>26</v>
      </c>
      <c r="N14" s="20" t="s">
        <v>22</v>
      </c>
      <c r="O14" s="185" t="s">
        <v>663</v>
      </c>
      <c r="Q14" s="158"/>
      <c r="R14" s="158"/>
    </row>
    <row r="15" spans="1:18" ht="17.25" customHeight="1">
      <c r="A15" s="177">
        <v>513</v>
      </c>
      <c r="B15" s="41"/>
      <c r="C15" s="15" t="s">
        <v>392</v>
      </c>
      <c r="D15" s="24"/>
      <c r="E15" s="20">
        <v>11865</v>
      </c>
      <c r="F15" s="21">
        <v>0.4</v>
      </c>
      <c r="G15" s="20">
        <v>9568</v>
      </c>
      <c r="H15" s="20">
        <v>6349</v>
      </c>
      <c r="I15" s="20">
        <v>5095</v>
      </c>
      <c r="J15" s="20">
        <v>5</v>
      </c>
      <c r="K15" s="20">
        <v>1292</v>
      </c>
      <c r="L15" s="20">
        <v>973</v>
      </c>
      <c r="M15" s="20">
        <v>26</v>
      </c>
      <c r="N15" s="20" t="s">
        <v>22</v>
      </c>
      <c r="O15" s="183">
        <v>513</v>
      </c>
      <c r="Q15" s="158"/>
      <c r="R15" s="158"/>
    </row>
    <row r="16" spans="1:18" ht="12.75">
      <c r="A16" s="177">
        <v>506</v>
      </c>
      <c r="B16" s="41"/>
      <c r="C16" s="244" t="s">
        <v>1126</v>
      </c>
      <c r="D16" s="24"/>
      <c r="E16" s="20">
        <v>8474</v>
      </c>
      <c r="F16" s="21">
        <v>0.3</v>
      </c>
      <c r="G16" s="20">
        <v>2621</v>
      </c>
      <c r="H16" s="20">
        <v>1215</v>
      </c>
      <c r="I16" s="20">
        <v>642</v>
      </c>
      <c r="J16" s="20">
        <v>4804</v>
      </c>
      <c r="K16" s="20">
        <v>8</v>
      </c>
      <c r="L16" s="20">
        <v>1041</v>
      </c>
      <c r="M16" s="20" t="s">
        <v>22</v>
      </c>
      <c r="N16" s="20" t="s">
        <v>22</v>
      </c>
      <c r="O16" s="183">
        <v>506</v>
      </c>
      <c r="Q16" s="158"/>
      <c r="R16" s="158"/>
    </row>
    <row r="17" spans="1:18" ht="12.75">
      <c r="A17" s="177">
        <v>532</v>
      </c>
      <c r="B17" s="41"/>
      <c r="C17" s="15" t="s">
        <v>1087</v>
      </c>
      <c r="D17" s="24"/>
      <c r="E17" s="20">
        <v>1168</v>
      </c>
      <c r="F17" s="21">
        <v>0</v>
      </c>
      <c r="G17" s="20">
        <v>1158</v>
      </c>
      <c r="H17" s="20">
        <v>982</v>
      </c>
      <c r="I17" s="20">
        <v>630</v>
      </c>
      <c r="J17" s="20" t="s">
        <v>22</v>
      </c>
      <c r="K17" s="20">
        <v>6</v>
      </c>
      <c r="L17" s="20">
        <v>3</v>
      </c>
      <c r="M17" s="20" t="s">
        <v>22</v>
      </c>
      <c r="N17" s="20" t="s">
        <v>22</v>
      </c>
      <c r="O17" s="183">
        <v>532</v>
      </c>
      <c r="Q17" s="158"/>
      <c r="R17" s="158"/>
    </row>
    <row r="18" spans="1:18" s="22" customFormat="1" ht="17.25" customHeight="1">
      <c r="A18" s="42" t="s">
        <v>664</v>
      </c>
      <c r="B18" s="25" t="s">
        <v>352</v>
      </c>
      <c r="C18" s="25"/>
      <c r="D18" s="19"/>
      <c r="E18" s="20">
        <v>132105</v>
      </c>
      <c r="F18" s="21">
        <v>4.5</v>
      </c>
      <c r="G18" s="20">
        <v>100098</v>
      </c>
      <c r="H18" s="20">
        <v>92644</v>
      </c>
      <c r="I18" s="20">
        <v>72323</v>
      </c>
      <c r="J18" s="20">
        <v>2341</v>
      </c>
      <c r="K18" s="20">
        <v>9595</v>
      </c>
      <c r="L18" s="20">
        <v>19409</v>
      </c>
      <c r="M18" s="20">
        <v>662</v>
      </c>
      <c r="N18" s="20" t="s">
        <v>22</v>
      </c>
      <c r="O18" s="185" t="s">
        <v>664</v>
      </c>
      <c r="Q18" s="158"/>
      <c r="R18" s="158"/>
    </row>
    <row r="19" spans="1:18" ht="17.25" customHeight="1">
      <c r="A19" s="177">
        <v>607</v>
      </c>
      <c r="B19" s="41"/>
      <c r="C19" s="15" t="s">
        <v>393</v>
      </c>
      <c r="D19" s="24"/>
      <c r="E19" s="20">
        <v>35901</v>
      </c>
      <c r="F19" s="21">
        <v>1.2</v>
      </c>
      <c r="G19" s="20">
        <v>19360</v>
      </c>
      <c r="H19" s="20">
        <v>18760</v>
      </c>
      <c r="I19" s="20">
        <v>13437</v>
      </c>
      <c r="J19" s="20">
        <v>1916</v>
      </c>
      <c r="K19" s="20">
        <v>4631</v>
      </c>
      <c r="L19" s="20">
        <v>9994</v>
      </c>
      <c r="M19" s="20" t="s">
        <v>22</v>
      </c>
      <c r="N19" s="20" t="s">
        <v>22</v>
      </c>
      <c r="O19" s="183">
        <v>607</v>
      </c>
      <c r="Q19" s="158"/>
      <c r="R19" s="158"/>
    </row>
    <row r="20" spans="1:18" ht="12.75">
      <c r="A20" s="177">
        <v>608</v>
      </c>
      <c r="B20" s="41"/>
      <c r="C20" s="244" t="s">
        <v>1127</v>
      </c>
      <c r="D20" s="24"/>
      <c r="E20" s="20">
        <v>28058</v>
      </c>
      <c r="F20" s="21">
        <v>1</v>
      </c>
      <c r="G20" s="20">
        <v>26724</v>
      </c>
      <c r="H20" s="20">
        <v>25930</v>
      </c>
      <c r="I20" s="20">
        <v>25366</v>
      </c>
      <c r="J20" s="20">
        <v>32</v>
      </c>
      <c r="K20" s="20">
        <v>384</v>
      </c>
      <c r="L20" s="20">
        <v>716</v>
      </c>
      <c r="M20" s="20">
        <v>203</v>
      </c>
      <c r="N20" s="20" t="s">
        <v>22</v>
      </c>
      <c r="O20" s="183">
        <v>608</v>
      </c>
      <c r="Q20" s="158"/>
      <c r="R20" s="158"/>
    </row>
    <row r="21" spans="1:18" ht="12.75">
      <c r="A21" s="177">
        <v>609</v>
      </c>
      <c r="B21" s="41"/>
      <c r="C21" s="15" t="s">
        <v>394</v>
      </c>
      <c r="D21" s="24"/>
      <c r="E21" s="20">
        <v>25001</v>
      </c>
      <c r="F21" s="21">
        <v>0.9</v>
      </c>
      <c r="G21" s="20">
        <v>19657</v>
      </c>
      <c r="H21" s="20">
        <v>16284</v>
      </c>
      <c r="I21" s="20">
        <v>11526</v>
      </c>
      <c r="J21" s="20">
        <v>31</v>
      </c>
      <c r="K21" s="20">
        <v>1159</v>
      </c>
      <c r="L21" s="20">
        <v>3798</v>
      </c>
      <c r="M21" s="20">
        <v>356</v>
      </c>
      <c r="N21" s="20" t="s">
        <v>22</v>
      </c>
      <c r="O21" s="183">
        <v>609</v>
      </c>
      <c r="Q21" s="158"/>
      <c r="R21" s="158"/>
    </row>
    <row r="22" spans="1:18" s="22" customFormat="1" ht="17.25" customHeight="1">
      <c r="A22" s="176" t="s">
        <v>19</v>
      </c>
      <c r="B22" s="25" t="s">
        <v>353</v>
      </c>
      <c r="C22" s="25"/>
      <c r="D22" s="19"/>
      <c r="E22" s="20">
        <v>2408329</v>
      </c>
      <c r="F22" s="21">
        <v>82.4</v>
      </c>
      <c r="G22" s="20">
        <v>1674194</v>
      </c>
      <c r="H22" s="20">
        <v>1426508</v>
      </c>
      <c r="I22" s="20">
        <v>800976</v>
      </c>
      <c r="J22" s="20">
        <v>45680</v>
      </c>
      <c r="K22" s="20">
        <v>257357</v>
      </c>
      <c r="L22" s="20">
        <v>415475</v>
      </c>
      <c r="M22" s="20">
        <v>15623</v>
      </c>
      <c r="N22" s="20" t="s">
        <v>22</v>
      </c>
      <c r="O22" s="184" t="s">
        <v>19</v>
      </c>
      <c r="Q22" s="158"/>
      <c r="R22" s="158"/>
    </row>
    <row r="23" spans="1:18" s="22" customFormat="1" ht="17.25" customHeight="1">
      <c r="A23" s="42" t="s">
        <v>665</v>
      </c>
      <c r="B23" s="25" t="s">
        <v>354</v>
      </c>
      <c r="C23" s="43"/>
      <c r="D23" s="19"/>
      <c r="E23" s="20">
        <v>250317</v>
      </c>
      <c r="F23" s="21">
        <v>8.6</v>
      </c>
      <c r="G23" s="20">
        <v>199879</v>
      </c>
      <c r="H23" s="20">
        <v>178995</v>
      </c>
      <c r="I23" s="20">
        <v>105612</v>
      </c>
      <c r="J23" s="20">
        <v>2181</v>
      </c>
      <c r="K23" s="20">
        <v>17021</v>
      </c>
      <c r="L23" s="20">
        <v>30706</v>
      </c>
      <c r="M23" s="20">
        <v>530</v>
      </c>
      <c r="N23" s="20" t="s">
        <v>22</v>
      </c>
      <c r="O23" s="185" t="s">
        <v>665</v>
      </c>
      <c r="Q23" s="158"/>
      <c r="R23" s="158"/>
    </row>
    <row r="24" spans="1:18" ht="17.25" customHeight="1">
      <c r="A24" s="177">
        <v>753</v>
      </c>
      <c r="B24" s="41"/>
      <c r="C24" s="15" t="s">
        <v>395</v>
      </c>
      <c r="D24" s="24"/>
      <c r="E24" s="20">
        <v>73558</v>
      </c>
      <c r="F24" s="21">
        <v>2.5</v>
      </c>
      <c r="G24" s="20">
        <v>68361</v>
      </c>
      <c r="H24" s="20">
        <v>62492</v>
      </c>
      <c r="I24" s="20">
        <v>33890</v>
      </c>
      <c r="J24" s="20">
        <v>1326</v>
      </c>
      <c r="K24" s="20">
        <v>3267</v>
      </c>
      <c r="L24" s="20">
        <v>559</v>
      </c>
      <c r="M24" s="20">
        <v>45</v>
      </c>
      <c r="N24" s="20" t="s">
        <v>22</v>
      </c>
      <c r="O24" s="183">
        <v>753</v>
      </c>
      <c r="Q24" s="158"/>
      <c r="R24" s="158"/>
    </row>
    <row r="25" spans="1:18" ht="12.75">
      <c r="A25" s="177">
        <v>708</v>
      </c>
      <c r="B25" s="41"/>
      <c r="C25" s="15" t="s">
        <v>396</v>
      </c>
      <c r="D25" s="24"/>
      <c r="E25" s="20">
        <v>40302</v>
      </c>
      <c r="F25" s="21">
        <v>1.4</v>
      </c>
      <c r="G25" s="20">
        <v>36484</v>
      </c>
      <c r="H25" s="20">
        <v>34196</v>
      </c>
      <c r="I25" s="20">
        <v>19133</v>
      </c>
      <c r="J25" s="20">
        <v>399</v>
      </c>
      <c r="K25" s="20">
        <v>1626</v>
      </c>
      <c r="L25" s="20">
        <v>1792</v>
      </c>
      <c r="M25" s="20" t="s">
        <v>22</v>
      </c>
      <c r="N25" s="20" t="s">
        <v>22</v>
      </c>
      <c r="O25" s="183">
        <v>708</v>
      </c>
      <c r="Q25" s="158"/>
      <c r="R25" s="158"/>
    </row>
    <row r="26" spans="1:18" ht="12.75">
      <c r="A26" s="177">
        <v>732</v>
      </c>
      <c r="B26" s="41"/>
      <c r="C26" s="244" t="s">
        <v>397</v>
      </c>
      <c r="D26" s="24"/>
      <c r="E26" s="20">
        <v>30491</v>
      </c>
      <c r="F26" s="21">
        <v>1</v>
      </c>
      <c r="G26" s="20">
        <v>24985</v>
      </c>
      <c r="H26" s="20">
        <v>24182</v>
      </c>
      <c r="I26" s="20">
        <v>14847</v>
      </c>
      <c r="J26" s="20">
        <v>121</v>
      </c>
      <c r="K26" s="20">
        <v>1297</v>
      </c>
      <c r="L26" s="20">
        <v>4088</v>
      </c>
      <c r="M26" s="20" t="s">
        <v>22</v>
      </c>
      <c r="N26" s="20" t="s">
        <v>22</v>
      </c>
      <c r="O26" s="183">
        <v>732</v>
      </c>
      <c r="Q26" s="158"/>
      <c r="R26" s="158"/>
    </row>
    <row r="27" spans="1:18" s="22" customFormat="1" ht="17.25" customHeight="1">
      <c r="A27" s="42" t="s">
        <v>666</v>
      </c>
      <c r="B27" s="25" t="s">
        <v>355</v>
      </c>
      <c r="C27" s="25"/>
      <c r="D27" s="19"/>
      <c r="E27" s="20">
        <v>2158013</v>
      </c>
      <c r="F27" s="21">
        <v>73.9</v>
      </c>
      <c r="G27" s="20">
        <v>1474315</v>
      </c>
      <c r="H27" s="20">
        <v>1247513</v>
      </c>
      <c r="I27" s="20">
        <v>695364</v>
      </c>
      <c r="J27" s="20">
        <v>43499</v>
      </c>
      <c r="K27" s="20">
        <v>240335</v>
      </c>
      <c r="L27" s="20">
        <v>384769</v>
      </c>
      <c r="M27" s="20">
        <v>15093</v>
      </c>
      <c r="N27" s="20" t="s">
        <v>22</v>
      </c>
      <c r="O27" s="185" t="s">
        <v>666</v>
      </c>
      <c r="Q27" s="158"/>
      <c r="R27" s="158"/>
    </row>
    <row r="28" spans="1:18" ht="17.25" customHeight="1">
      <c r="A28" s="177">
        <v>884</v>
      </c>
      <c r="B28" s="41"/>
      <c r="C28" s="244" t="s">
        <v>804</v>
      </c>
      <c r="D28" s="24"/>
      <c r="E28" s="20">
        <v>422931</v>
      </c>
      <c r="F28" s="26">
        <v>14.5</v>
      </c>
      <c r="G28" s="20">
        <v>356540</v>
      </c>
      <c r="H28" s="20">
        <v>348158</v>
      </c>
      <c r="I28" s="20">
        <v>169153</v>
      </c>
      <c r="J28" s="20">
        <v>3270</v>
      </c>
      <c r="K28" s="20">
        <v>31475</v>
      </c>
      <c r="L28" s="20">
        <v>31608</v>
      </c>
      <c r="M28" s="20">
        <v>39</v>
      </c>
      <c r="N28" s="20" t="s">
        <v>22</v>
      </c>
      <c r="O28" s="183">
        <v>884</v>
      </c>
      <c r="Q28" s="158"/>
      <c r="R28" s="158"/>
    </row>
    <row r="29" spans="1:18" ht="12.75">
      <c r="A29" s="177">
        <v>834</v>
      </c>
      <c r="B29" s="41"/>
      <c r="C29" s="244" t="s">
        <v>1128</v>
      </c>
      <c r="D29" s="24"/>
      <c r="E29" s="20">
        <v>172046</v>
      </c>
      <c r="F29" s="26">
        <v>5.9</v>
      </c>
      <c r="G29" s="20">
        <v>95960</v>
      </c>
      <c r="H29" s="20">
        <v>74258</v>
      </c>
      <c r="I29" s="20">
        <v>50753</v>
      </c>
      <c r="J29" s="20">
        <v>6294</v>
      </c>
      <c r="K29" s="20">
        <v>19645</v>
      </c>
      <c r="L29" s="20">
        <v>44784</v>
      </c>
      <c r="M29" s="20">
        <v>5363</v>
      </c>
      <c r="N29" s="20" t="s">
        <v>22</v>
      </c>
      <c r="O29" s="183">
        <v>834</v>
      </c>
      <c r="Q29" s="158"/>
      <c r="R29" s="158"/>
    </row>
    <row r="30" spans="1:18" ht="12.75">
      <c r="A30" s="177">
        <v>832</v>
      </c>
      <c r="B30" s="41"/>
      <c r="C30" s="244" t="s">
        <v>1212</v>
      </c>
      <c r="D30" s="24"/>
      <c r="E30" s="20">
        <v>162774</v>
      </c>
      <c r="F30" s="26">
        <v>5.6</v>
      </c>
      <c r="G30" s="20">
        <v>143903</v>
      </c>
      <c r="H30" s="20">
        <v>125651</v>
      </c>
      <c r="I30" s="20">
        <v>72937</v>
      </c>
      <c r="J30" s="20">
        <v>1523</v>
      </c>
      <c r="K30" s="20">
        <v>6850</v>
      </c>
      <c r="L30" s="20">
        <v>9862</v>
      </c>
      <c r="M30" s="20">
        <v>636</v>
      </c>
      <c r="N30" s="20" t="s">
        <v>22</v>
      </c>
      <c r="O30" s="183">
        <v>832</v>
      </c>
      <c r="Q30" s="158"/>
      <c r="R30" s="158"/>
    </row>
    <row r="31" spans="1:18" s="22" customFormat="1" ht="17.25" customHeight="1">
      <c r="A31" s="177"/>
      <c r="B31" s="25" t="s">
        <v>356</v>
      </c>
      <c r="C31" s="25"/>
      <c r="D31" s="19"/>
      <c r="E31" s="27">
        <v>2921632</v>
      </c>
      <c r="F31" s="28">
        <v>100</v>
      </c>
      <c r="G31" s="27">
        <v>2129467</v>
      </c>
      <c r="H31" s="27">
        <v>1856776</v>
      </c>
      <c r="I31" s="27">
        <v>1095445</v>
      </c>
      <c r="J31" s="27">
        <v>55992</v>
      </c>
      <c r="K31" s="27">
        <v>273878</v>
      </c>
      <c r="L31" s="27">
        <v>443970</v>
      </c>
      <c r="M31" s="27">
        <v>18308</v>
      </c>
      <c r="N31" s="27">
        <v>18</v>
      </c>
      <c r="O31" s="186"/>
      <c r="Q31" s="158"/>
      <c r="R31" s="158"/>
    </row>
    <row r="32" spans="1:17" s="22" customFormat="1" ht="9" customHeight="1">
      <c r="A32" s="29"/>
      <c r="B32" s="25"/>
      <c r="C32" s="25"/>
      <c r="D32" s="29"/>
      <c r="E32" s="112"/>
      <c r="F32" s="112"/>
      <c r="G32" s="112"/>
      <c r="H32" s="112"/>
      <c r="I32" s="112"/>
      <c r="J32" s="112"/>
      <c r="K32" s="112"/>
      <c r="L32" s="112"/>
      <c r="M32" s="112"/>
      <c r="N32" s="112"/>
      <c r="O32" s="32"/>
      <c r="P32" s="20"/>
      <c r="Q32" s="158"/>
    </row>
    <row r="33" spans="1:19" s="22" customFormat="1" ht="4.5" customHeight="1">
      <c r="A33" s="29"/>
      <c r="B33" s="29"/>
      <c r="C33" s="25"/>
      <c r="D33" s="25"/>
      <c r="E33" s="29"/>
      <c r="F33" s="30"/>
      <c r="G33" s="254"/>
      <c r="H33" s="30"/>
      <c r="I33" s="30"/>
      <c r="J33" s="30"/>
      <c r="K33" s="30"/>
      <c r="L33" s="30"/>
      <c r="M33" s="30"/>
      <c r="N33" s="30"/>
      <c r="O33" s="31"/>
      <c r="P33" s="32"/>
      <c r="Q33" s="158"/>
      <c r="R33" s="158"/>
      <c r="S33" s="158"/>
    </row>
    <row r="34" spans="1:19" ht="17.25">
      <c r="A34" s="1"/>
      <c r="B34" s="1"/>
      <c r="C34" s="2"/>
      <c r="D34" s="2"/>
      <c r="E34" s="2"/>
      <c r="F34" s="2"/>
      <c r="G34" s="108" t="s">
        <v>1192</v>
      </c>
      <c r="H34" s="109" t="s">
        <v>367</v>
      </c>
      <c r="J34" s="4"/>
      <c r="K34" s="4"/>
      <c r="L34" s="2"/>
      <c r="O34"/>
      <c r="P34" s="5"/>
      <c r="Q34" s="158"/>
      <c r="R34" s="158"/>
      <c r="S34" s="158"/>
    </row>
    <row r="35" spans="1:17" ht="12.75">
      <c r="A35" s="33"/>
      <c r="B35" s="33"/>
      <c r="C35" s="33"/>
      <c r="D35" s="33"/>
      <c r="O35" s="8"/>
      <c r="P35" s="20"/>
      <c r="Q35" s="158"/>
    </row>
    <row r="36" spans="1:17" ht="15" customHeight="1">
      <c r="A36" s="512" t="s">
        <v>4</v>
      </c>
      <c r="B36" s="515" t="s">
        <v>788</v>
      </c>
      <c r="C36" s="515"/>
      <c r="D36" s="502"/>
      <c r="E36" s="521" t="s">
        <v>20</v>
      </c>
      <c r="F36" s="522"/>
      <c r="G36" s="527" t="s">
        <v>6</v>
      </c>
      <c r="H36" s="528"/>
      <c r="I36" s="528"/>
      <c r="J36" s="528"/>
      <c r="K36" s="528"/>
      <c r="L36" s="528"/>
      <c r="M36" s="528"/>
      <c r="N36" s="528"/>
      <c r="O36" s="530" t="s">
        <v>4</v>
      </c>
      <c r="P36" s="20"/>
      <c r="Q36" s="158"/>
    </row>
    <row r="37" spans="1:17" ht="12.75" customHeight="1">
      <c r="A37" s="513"/>
      <c r="B37" s="516"/>
      <c r="C37" s="516"/>
      <c r="D37" s="518"/>
      <c r="E37" s="523"/>
      <c r="F37" s="524"/>
      <c r="G37" s="533" t="s">
        <v>7</v>
      </c>
      <c r="H37" s="536" t="s">
        <v>8</v>
      </c>
      <c r="I37" s="537"/>
      <c r="J37" s="538" t="s">
        <v>9</v>
      </c>
      <c r="K37" s="538" t="s">
        <v>10</v>
      </c>
      <c r="L37" s="538" t="s">
        <v>11</v>
      </c>
      <c r="M37" s="538" t="s">
        <v>785</v>
      </c>
      <c r="N37" s="533" t="s">
        <v>12</v>
      </c>
      <c r="O37" s="531"/>
      <c r="P37" s="20"/>
      <c r="Q37" s="158"/>
    </row>
    <row r="38" spans="1:17" ht="12.75" customHeight="1">
      <c r="A38" s="513"/>
      <c r="B38" s="516"/>
      <c r="C38" s="516"/>
      <c r="D38" s="518"/>
      <c r="E38" s="525"/>
      <c r="F38" s="526"/>
      <c r="G38" s="534"/>
      <c r="H38" s="541" t="s">
        <v>789</v>
      </c>
      <c r="I38" s="542" t="s">
        <v>790</v>
      </c>
      <c r="J38" s="539"/>
      <c r="K38" s="539"/>
      <c r="L38" s="539"/>
      <c r="M38" s="539"/>
      <c r="N38" s="534"/>
      <c r="O38" s="531"/>
      <c r="P38" s="20"/>
      <c r="Q38" s="158"/>
    </row>
    <row r="39" spans="1:17" ht="17.25" customHeight="1">
      <c r="A39" s="513"/>
      <c r="B39" s="516"/>
      <c r="C39" s="516"/>
      <c r="D39" s="518"/>
      <c r="E39" s="9" t="s">
        <v>13</v>
      </c>
      <c r="F39" s="10" t="s">
        <v>14</v>
      </c>
      <c r="G39" s="535"/>
      <c r="H39" s="526"/>
      <c r="I39" s="543"/>
      <c r="J39" s="540"/>
      <c r="K39" s="540"/>
      <c r="L39" s="540"/>
      <c r="M39" s="540"/>
      <c r="N39" s="535"/>
      <c r="O39" s="531"/>
      <c r="P39" s="20"/>
      <c r="Q39" s="158"/>
    </row>
    <row r="40" spans="1:17" ht="15" customHeight="1">
      <c r="A40" s="514"/>
      <c r="B40" s="519"/>
      <c r="C40" s="519"/>
      <c r="D40" s="520"/>
      <c r="E40" s="11" t="s">
        <v>15</v>
      </c>
      <c r="F40" s="12" t="s">
        <v>16</v>
      </c>
      <c r="G40" s="13"/>
      <c r="H40" s="529" t="s">
        <v>15</v>
      </c>
      <c r="I40" s="529"/>
      <c r="J40" s="529"/>
      <c r="K40" s="529"/>
      <c r="L40" s="529"/>
      <c r="M40" s="529"/>
      <c r="N40" s="179"/>
      <c r="O40" s="532"/>
      <c r="P40" s="20"/>
      <c r="Q40" s="158"/>
    </row>
    <row r="41" spans="1:17" ht="6" customHeight="1">
      <c r="A41" s="35"/>
      <c r="B41" s="36"/>
      <c r="C41" s="36"/>
      <c r="D41" s="16"/>
      <c r="E41" s="17"/>
      <c r="F41" s="18"/>
      <c r="G41" s="17"/>
      <c r="H41" s="17"/>
      <c r="I41" s="17"/>
      <c r="J41" s="17"/>
      <c r="K41" s="18"/>
      <c r="L41" s="17"/>
      <c r="M41" s="17"/>
      <c r="N41" s="17"/>
      <c r="O41" s="37"/>
      <c r="P41" s="20"/>
      <c r="Q41" s="158"/>
    </row>
    <row r="42" spans="1:18" s="22" customFormat="1" ht="12.75">
      <c r="A42" s="178" t="s">
        <v>17</v>
      </c>
      <c r="B42" s="25" t="s">
        <v>349</v>
      </c>
      <c r="C42" s="25"/>
      <c r="D42" s="19"/>
      <c r="E42" s="20">
        <v>209282</v>
      </c>
      <c r="F42" s="21">
        <v>10.9</v>
      </c>
      <c r="G42" s="20">
        <v>196981</v>
      </c>
      <c r="H42" s="20">
        <v>191342</v>
      </c>
      <c r="I42" s="20">
        <v>164761</v>
      </c>
      <c r="J42" s="20">
        <v>800</v>
      </c>
      <c r="K42" s="20">
        <v>4964</v>
      </c>
      <c r="L42" s="20">
        <v>6474</v>
      </c>
      <c r="M42" s="20">
        <v>62</v>
      </c>
      <c r="N42" s="187" t="s">
        <v>22</v>
      </c>
      <c r="O42" s="189" t="s">
        <v>17</v>
      </c>
      <c r="Q42" s="158"/>
      <c r="R42" s="158"/>
    </row>
    <row r="43" spans="1:18" ht="17.25" customHeight="1">
      <c r="A43" s="177">
        <v>345</v>
      </c>
      <c r="B43" s="41"/>
      <c r="C43" s="40" t="s">
        <v>1129</v>
      </c>
      <c r="D43" s="24"/>
      <c r="E43" s="20">
        <v>41350</v>
      </c>
      <c r="F43" s="21">
        <v>2.1</v>
      </c>
      <c r="G43" s="20">
        <v>40956</v>
      </c>
      <c r="H43" s="20">
        <v>40953</v>
      </c>
      <c r="I43" s="20">
        <v>40576</v>
      </c>
      <c r="J43" s="20">
        <v>267</v>
      </c>
      <c r="K43" s="20">
        <v>24</v>
      </c>
      <c r="L43" s="20">
        <v>47</v>
      </c>
      <c r="M43" s="20">
        <v>57</v>
      </c>
      <c r="N43" s="187" t="s">
        <v>22</v>
      </c>
      <c r="O43" s="190">
        <v>345</v>
      </c>
      <c r="Q43" s="158"/>
      <c r="R43" s="158"/>
    </row>
    <row r="44" spans="1:18" ht="12.75">
      <c r="A44" s="177">
        <v>204</v>
      </c>
      <c r="B44" s="41"/>
      <c r="C44" s="44" t="s">
        <v>391</v>
      </c>
      <c r="D44" s="24"/>
      <c r="E44" s="20">
        <v>17308</v>
      </c>
      <c r="F44" s="21">
        <v>0.9</v>
      </c>
      <c r="G44" s="20">
        <v>17308</v>
      </c>
      <c r="H44" s="20">
        <v>17308</v>
      </c>
      <c r="I44" s="20">
        <v>16575</v>
      </c>
      <c r="J44" s="20" t="s">
        <v>22</v>
      </c>
      <c r="K44" s="20" t="s">
        <v>22</v>
      </c>
      <c r="L44" s="20" t="s">
        <v>22</v>
      </c>
      <c r="M44" s="20" t="s">
        <v>22</v>
      </c>
      <c r="N44" s="187" t="s">
        <v>22</v>
      </c>
      <c r="O44" s="190">
        <v>204</v>
      </c>
      <c r="Q44" s="158"/>
      <c r="R44" s="158"/>
    </row>
    <row r="45" spans="1:18" ht="12.75">
      <c r="A45" s="177">
        <v>203</v>
      </c>
      <c r="B45" s="41"/>
      <c r="C45" t="s">
        <v>1213</v>
      </c>
      <c r="D45" s="24"/>
      <c r="E45" s="20">
        <v>15784</v>
      </c>
      <c r="F45" s="21">
        <v>0.8</v>
      </c>
      <c r="G45" s="20">
        <v>15784</v>
      </c>
      <c r="H45" s="20">
        <v>15565</v>
      </c>
      <c r="I45" s="20">
        <v>13682</v>
      </c>
      <c r="J45" s="20" t="s">
        <v>22</v>
      </c>
      <c r="K45" s="20" t="s">
        <v>22</v>
      </c>
      <c r="L45" s="20">
        <v>0</v>
      </c>
      <c r="M45" s="20" t="s">
        <v>22</v>
      </c>
      <c r="N45" s="187" t="s">
        <v>22</v>
      </c>
      <c r="O45" s="190">
        <v>203</v>
      </c>
      <c r="Q45" s="158"/>
      <c r="R45" s="158"/>
    </row>
    <row r="46" spans="1:18" s="22" customFormat="1" ht="17.25" customHeight="1">
      <c r="A46" s="178" t="s">
        <v>18</v>
      </c>
      <c r="B46" s="25" t="s">
        <v>350</v>
      </c>
      <c r="C46" s="25"/>
      <c r="D46" s="19"/>
      <c r="E46" s="20">
        <v>1530903</v>
      </c>
      <c r="F46" s="21">
        <v>79.5</v>
      </c>
      <c r="G46" s="20">
        <v>1165185</v>
      </c>
      <c r="H46" s="20">
        <v>1075329</v>
      </c>
      <c r="I46" s="20">
        <v>586869</v>
      </c>
      <c r="J46" s="20">
        <v>10243</v>
      </c>
      <c r="K46" s="20">
        <v>60148</v>
      </c>
      <c r="L46" s="20">
        <v>294784</v>
      </c>
      <c r="M46" s="20">
        <v>544</v>
      </c>
      <c r="N46" s="187" t="s">
        <v>22</v>
      </c>
      <c r="O46" s="189" t="s">
        <v>18</v>
      </c>
      <c r="Q46" s="158"/>
      <c r="R46" s="158"/>
    </row>
    <row r="47" spans="1:18" s="22" customFormat="1" ht="17.25" customHeight="1">
      <c r="A47" s="42" t="s">
        <v>663</v>
      </c>
      <c r="B47" s="25" t="s">
        <v>351</v>
      </c>
      <c r="C47" s="25"/>
      <c r="D47" s="19"/>
      <c r="E47" s="20">
        <v>20510</v>
      </c>
      <c r="F47" s="21">
        <v>1.1</v>
      </c>
      <c r="G47" s="20">
        <v>11312</v>
      </c>
      <c r="H47" s="20">
        <v>9346</v>
      </c>
      <c r="I47" s="20">
        <v>4173</v>
      </c>
      <c r="J47" s="20">
        <v>419</v>
      </c>
      <c r="K47" s="20">
        <v>1519</v>
      </c>
      <c r="L47" s="20">
        <v>7256</v>
      </c>
      <c r="M47" s="20">
        <v>5</v>
      </c>
      <c r="N47" s="187" t="s">
        <v>22</v>
      </c>
      <c r="O47" s="189" t="s">
        <v>663</v>
      </c>
      <c r="Q47" s="158"/>
      <c r="R47" s="158"/>
    </row>
    <row r="48" spans="1:18" ht="17.25" customHeight="1">
      <c r="A48" s="177">
        <v>513</v>
      </c>
      <c r="B48" s="41"/>
      <c r="C48" s="15" t="s">
        <v>392</v>
      </c>
      <c r="D48" s="24"/>
      <c r="E48" s="20">
        <v>12031</v>
      </c>
      <c r="F48" s="21">
        <v>0.6</v>
      </c>
      <c r="G48" s="20">
        <v>3906</v>
      </c>
      <c r="H48" s="20">
        <v>2731</v>
      </c>
      <c r="I48" s="20">
        <v>2068</v>
      </c>
      <c r="J48" s="20">
        <v>311</v>
      </c>
      <c r="K48" s="20">
        <v>1190</v>
      </c>
      <c r="L48" s="20">
        <v>6624</v>
      </c>
      <c r="M48" s="20" t="s">
        <v>22</v>
      </c>
      <c r="N48" s="187" t="s">
        <v>22</v>
      </c>
      <c r="O48" s="190">
        <v>513</v>
      </c>
      <c r="Q48" s="158"/>
      <c r="R48" s="158"/>
    </row>
    <row r="49" spans="1:18" ht="12.75">
      <c r="A49" s="177">
        <v>511</v>
      </c>
      <c r="B49" s="41"/>
      <c r="C49" s="15" t="s">
        <v>1111</v>
      </c>
      <c r="D49" s="24"/>
      <c r="E49" s="20">
        <v>2611</v>
      </c>
      <c r="F49" s="21">
        <v>0.1</v>
      </c>
      <c r="G49" s="20">
        <v>2610</v>
      </c>
      <c r="H49" s="20">
        <v>2610</v>
      </c>
      <c r="I49" s="20" t="s">
        <v>22</v>
      </c>
      <c r="J49" s="20" t="s">
        <v>22</v>
      </c>
      <c r="K49" s="20" t="s">
        <v>22</v>
      </c>
      <c r="L49" s="20">
        <v>1</v>
      </c>
      <c r="M49" s="20" t="s">
        <v>22</v>
      </c>
      <c r="N49" s="187" t="s">
        <v>22</v>
      </c>
      <c r="O49" s="190">
        <v>511</v>
      </c>
      <c r="Q49" s="158"/>
      <c r="R49" s="158"/>
    </row>
    <row r="50" spans="1:18" ht="12.75">
      <c r="A50" s="177">
        <v>532</v>
      </c>
      <c r="B50" s="41"/>
      <c r="C50" s="15" t="s">
        <v>1087</v>
      </c>
      <c r="D50" s="24"/>
      <c r="E50" s="20">
        <v>1199</v>
      </c>
      <c r="F50" s="21">
        <v>0.1</v>
      </c>
      <c r="G50" s="20">
        <v>980</v>
      </c>
      <c r="H50" s="20">
        <v>880</v>
      </c>
      <c r="I50" s="20">
        <v>525</v>
      </c>
      <c r="J50" s="20">
        <v>0</v>
      </c>
      <c r="K50" s="20">
        <v>178</v>
      </c>
      <c r="L50" s="20">
        <v>36</v>
      </c>
      <c r="M50" s="20">
        <v>5</v>
      </c>
      <c r="N50" s="187" t="s">
        <v>22</v>
      </c>
      <c r="O50" s="190">
        <v>532</v>
      </c>
      <c r="Q50" s="158"/>
      <c r="R50" s="158"/>
    </row>
    <row r="51" spans="1:18" s="22" customFormat="1" ht="17.25" customHeight="1">
      <c r="A51" s="42" t="s">
        <v>664</v>
      </c>
      <c r="B51" s="25" t="s">
        <v>352</v>
      </c>
      <c r="C51" s="25"/>
      <c r="D51" s="19"/>
      <c r="E51" s="20">
        <v>94842</v>
      </c>
      <c r="F51" s="21">
        <v>4.9</v>
      </c>
      <c r="G51" s="20">
        <v>77307</v>
      </c>
      <c r="H51" s="20">
        <v>57009</v>
      </c>
      <c r="I51" s="20">
        <v>32925</v>
      </c>
      <c r="J51" s="20">
        <v>2067</v>
      </c>
      <c r="K51" s="20">
        <v>3616</v>
      </c>
      <c r="L51" s="20">
        <v>11852</v>
      </c>
      <c r="M51" s="20">
        <v>0</v>
      </c>
      <c r="N51" s="187" t="s">
        <v>22</v>
      </c>
      <c r="O51" s="189" t="s">
        <v>664</v>
      </c>
      <c r="Q51" s="158"/>
      <c r="R51" s="158"/>
    </row>
    <row r="52" spans="1:18" ht="17.25" customHeight="1">
      <c r="A52" s="177">
        <v>645</v>
      </c>
      <c r="B52" s="41"/>
      <c r="C52" s="40" t="s">
        <v>913</v>
      </c>
      <c r="D52" s="24"/>
      <c r="E52" s="20">
        <v>32045</v>
      </c>
      <c r="F52" s="21">
        <v>1.7</v>
      </c>
      <c r="G52" s="20">
        <v>22243</v>
      </c>
      <c r="H52" s="20">
        <v>11480</v>
      </c>
      <c r="I52" s="20">
        <v>9743</v>
      </c>
      <c r="J52" s="20">
        <v>2067</v>
      </c>
      <c r="K52" s="20" t="s">
        <v>22</v>
      </c>
      <c r="L52" s="20">
        <v>7735</v>
      </c>
      <c r="M52" s="20" t="s">
        <v>22</v>
      </c>
      <c r="N52" s="187" t="s">
        <v>22</v>
      </c>
      <c r="O52" s="190">
        <v>645</v>
      </c>
      <c r="Q52" s="158"/>
      <c r="R52" s="158"/>
    </row>
    <row r="53" spans="1:18" ht="12.75">
      <c r="A53" s="177">
        <v>607</v>
      </c>
      <c r="B53" s="41"/>
      <c r="C53" s="40" t="s">
        <v>393</v>
      </c>
      <c r="D53" s="24"/>
      <c r="E53" s="20">
        <v>7561</v>
      </c>
      <c r="F53" s="21">
        <v>0.4</v>
      </c>
      <c r="G53" s="20">
        <v>7561</v>
      </c>
      <c r="H53" s="20">
        <v>7341</v>
      </c>
      <c r="I53" s="20">
        <v>4445</v>
      </c>
      <c r="J53" s="20" t="s">
        <v>22</v>
      </c>
      <c r="K53" s="20" t="s">
        <v>22</v>
      </c>
      <c r="L53" s="20" t="s">
        <v>22</v>
      </c>
      <c r="M53" s="20" t="s">
        <v>22</v>
      </c>
      <c r="N53" s="187" t="s">
        <v>22</v>
      </c>
      <c r="O53" s="190">
        <v>607</v>
      </c>
      <c r="Q53" s="158"/>
      <c r="R53" s="158"/>
    </row>
    <row r="54" spans="1:18" ht="12.75">
      <c r="A54" s="177">
        <v>679</v>
      </c>
      <c r="B54" s="15"/>
      <c r="C54" s="244" t="s">
        <v>1215</v>
      </c>
      <c r="D54" s="24"/>
      <c r="E54" s="20">
        <v>6502</v>
      </c>
      <c r="F54" s="21">
        <v>0.3</v>
      </c>
      <c r="G54" s="20">
        <v>6211</v>
      </c>
      <c r="H54" s="20">
        <v>3299</v>
      </c>
      <c r="I54" s="20">
        <v>2403</v>
      </c>
      <c r="J54" s="20" t="s">
        <v>22</v>
      </c>
      <c r="K54" s="20">
        <v>95</v>
      </c>
      <c r="L54" s="20">
        <v>195</v>
      </c>
      <c r="M54" s="20" t="s">
        <v>22</v>
      </c>
      <c r="N54" s="187" t="s">
        <v>22</v>
      </c>
      <c r="O54" s="190">
        <v>679</v>
      </c>
      <c r="Q54" s="158"/>
      <c r="R54" s="158"/>
    </row>
    <row r="55" spans="1:18" s="22" customFormat="1" ht="17.25" customHeight="1">
      <c r="A55" s="176" t="s">
        <v>19</v>
      </c>
      <c r="B55" s="25" t="s">
        <v>353</v>
      </c>
      <c r="C55" s="25"/>
      <c r="D55" s="19"/>
      <c r="E55" s="20">
        <v>1415551</v>
      </c>
      <c r="F55" s="21">
        <v>73.5</v>
      </c>
      <c r="G55" s="20">
        <v>1076566</v>
      </c>
      <c r="H55" s="20">
        <v>1008975</v>
      </c>
      <c r="I55" s="20">
        <v>549771</v>
      </c>
      <c r="J55" s="20">
        <v>7758</v>
      </c>
      <c r="K55" s="20">
        <v>55013</v>
      </c>
      <c r="L55" s="20">
        <v>275676</v>
      </c>
      <c r="M55" s="20">
        <v>539</v>
      </c>
      <c r="N55" s="187" t="s">
        <v>22</v>
      </c>
      <c r="O55" s="191" t="s">
        <v>19</v>
      </c>
      <c r="Q55" s="158"/>
      <c r="R55" s="158"/>
    </row>
    <row r="56" spans="1:18" s="22" customFormat="1" ht="17.25" customHeight="1">
      <c r="A56" s="42" t="s">
        <v>665</v>
      </c>
      <c r="B56" s="25" t="s">
        <v>354</v>
      </c>
      <c r="C56" s="25"/>
      <c r="D56" s="19"/>
      <c r="E56" s="20">
        <v>278202</v>
      </c>
      <c r="F56" s="21">
        <v>14.5</v>
      </c>
      <c r="G56" s="20">
        <v>250954</v>
      </c>
      <c r="H56" s="20">
        <v>229499</v>
      </c>
      <c r="I56" s="20">
        <v>161184</v>
      </c>
      <c r="J56" s="20">
        <v>1875</v>
      </c>
      <c r="K56" s="20">
        <v>12029</v>
      </c>
      <c r="L56" s="20">
        <v>13334</v>
      </c>
      <c r="M56" s="20">
        <v>10</v>
      </c>
      <c r="N56" s="187" t="s">
        <v>22</v>
      </c>
      <c r="O56" s="189" t="s">
        <v>665</v>
      </c>
      <c r="Q56" s="158"/>
      <c r="R56" s="158"/>
    </row>
    <row r="57" spans="1:18" ht="17.25" customHeight="1">
      <c r="A57" s="177">
        <v>732</v>
      </c>
      <c r="B57" s="41"/>
      <c r="C57" s="244" t="s">
        <v>397</v>
      </c>
      <c r="D57" s="24"/>
      <c r="E57" s="20">
        <v>78413</v>
      </c>
      <c r="F57" s="21">
        <v>4.1</v>
      </c>
      <c r="G57" s="20">
        <v>73424</v>
      </c>
      <c r="H57" s="20">
        <v>71117</v>
      </c>
      <c r="I57" s="20">
        <v>44904</v>
      </c>
      <c r="J57" s="20" t="s">
        <v>22</v>
      </c>
      <c r="K57" s="20">
        <v>892</v>
      </c>
      <c r="L57" s="20">
        <v>4096</v>
      </c>
      <c r="M57" s="20" t="s">
        <v>22</v>
      </c>
      <c r="N57" s="187" t="s">
        <v>22</v>
      </c>
      <c r="O57" s="190">
        <v>732</v>
      </c>
      <c r="Q57" s="158"/>
      <c r="R57" s="158"/>
    </row>
    <row r="58" spans="1:18" ht="12.75">
      <c r="A58" s="177">
        <v>708</v>
      </c>
      <c r="B58" s="41"/>
      <c r="C58" s="244" t="s">
        <v>396</v>
      </c>
      <c r="D58" s="24"/>
      <c r="E58" s="20">
        <v>50753</v>
      </c>
      <c r="F58" s="21">
        <v>2.6</v>
      </c>
      <c r="G58" s="20">
        <v>49678</v>
      </c>
      <c r="H58" s="20">
        <v>48816</v>
      </c>
      <c r="I58" s="20">
        <v>32051</v>
      </c>
      <c r="J58" s="20">
        <v>724</v>
      </c>
      <c r="K58" s="20">
        <v>170</v>
      </c>
      <c r="L58" s="20">
        <v>181</v>
      </c>
      <c r="M58" s="20" t="s">
        <v>22</v>
      </c>
      <c r="N58" s="187" t="s">
        <v>22</v>
      </c>
      <c r="O58" s="190">
        <v>708</v>
      </c>
      <c r="Q58" s="158"/>
      <c r="R58" s="158"/>
    </row>
    <row r="59" spans="1:18" ht="12.75">
      <c r="A59" s="177">
        <v>755</v>
      </c>
      <c r="B59" s="41"/>
      <c r="C59" s="15" t="s">
        <v>1214</v>
      </c>
      <c r="D59" s="24"/>
      <c r="E59" s="20">
        <v>39843</v>
      </c>
      <c r="F59" s="21">
        <v>2.1</v>
      </c>
      <c r="G59" s="20">
        <v>38017</v>
      </c>
      <c r="H59" s="20">
        <v>37826</v>
      </c>
      <c r="I59" s="20">
        <v>31665</v>
      </c>
      <c r="J59" s="20">
        <v>1</v>
      </c>
      <c r="K59" s="20">
        <v>1106</v>
      </c>
      <c r="L59" s="20">
        <v>719</v>
      </c>
      <c r="M59" s="20" t="s">
        <v>22</v>
      </c>
      <c r="N59" s="187" t="s">
        <v>22</v>
      </c>
      <c r="O59" s="190">
        <v>755</v>
      </c>
      <c r="Q59" s="158"/>
      <c r="R59" s="158"/>
    </row>
    <row r="60" spans="1:18" s="22" customFormat="1" ht="17.25" customHeight="1">
      <c r="A60" s="42" t="s">
        <v>666</v>
      </c>
      <c r="B60" s="25" t="s">
        <v>355</v>
      </c>
      <c r="C60" s="25"/>
      <c r="D60" s="19"/>
      <c r="E60" s="20">
        <v>1137349</v>
      </c>
      <c r="F60" s="21">
        <v>59.1</v>
      </c>
      <c r="G60" s="20">
        <v>825611</v>
      </c>
      <c r="H60" s="20">
        <v>779476</v>
      </c>
      <c r="I60" s="20">
        <v>388587</v>
      </c>
      <c r="J60" s="20">
        <v>5883</v>
      </c>
      <c r="K60" s="20">
        <v>42984</v>
      </c>
      <c r="L60" s="20">
        <v>262342</v>
      </c>
      <c r="M60" s="20">
        <v>529</v>
      </c>
      <c r="N60" s="187" t="s">
        <v>22</v>
      </c>
      <c r="O60" s="189" t="s">
        <v>666</v>
      </c>
      <c r="Q60" s="158"/>
      <c r="R60" s="158"/>
    </row>
    <row r="61" spans="1:18" ht="17.25" customHeight="1">
      <c r="A61" s="247">
        <v>884</v>
      </c>
      <c r="B61" s="248"/>
      <c r="C61" s="244" t="s">
        <v>804</v>
      </c>
      <c r="D61" s="249"/>
      <c r="E61" s="20">
        <v>166278</v>
      </c>
      <c r="F61" s="21">
        <v>8.6</v>
      </c>
      <c r="G61" s="20">
        <v>158844</v>
      </c>
      <c r="H61" s="20">
        <v>156258</v>
      </c>
      <c r="I61" s="20">
        <v>107689</v>
      </c>
      <c r="J61" s="20">
        <v>1512</v>
      </c>
      <c r="K61" s="20">
        <v>1672</v>
      </c>
      <c r="L61" s="20">
        <v>4246</v>
      </c>
      <c r="M61" s="20">
        <v>4</v>
      </c>
      <c r="N61" s="187" t="s">
        <v>22</v>
      </c>
      <c r="O61" s="190">
        <v>884</v>
      </c>
      <c r="Q61" s="158"/>
      <c r="R61" s="158"/>
    </row>
    <row r="62" spans="1:18" ht="12.75">
      <c r="A62" s="177">
        <v>883</v>
      </c>
      <c r="B62" s="41"/>
      <c r="C62" s="15" t="s">
        <v>1088</v>
      </c>
      <c r="D62" s="24"/>
      <c r="E62" s="20">
        <v>109693</v>
      </c>
      <c r="F62" s="21">
        <v>5.7</v>
      </c>
      <c r="G62" s="20">
        <v>108865</v>
      </c>
      <c r="H62" s="20">
        <v>108865</v>
      </c>
      <c r="I62" s="20">
        <v>138</v>
      </c>
      <c r="J62" s="20" t="s">
        <v>22</v>
      </c>
      <c r="K62" s="20">
        <v>190</v>
      </c>
      <c r="L62" s="20">
        <v>638</v>
      </c>
      <c r="M62" s="20" t="s">
        <v>22</v>
      </c>
      <c r="N62" s="187" t="s">
        <v>22</v>
      </c>
      <c r="O62" s="190">
        <v>883</v>
      </c>
      <c r="Q62" s="158"/>
      <c r="R62" s="158"/>
    </row>
    <row r="63" spans="1:18" ht="12.75">
      <c r="A63" s="177">
        <v>875</v>
      </c>
      <c r="B63" s="41"/>
      <c r="C63" t="s">
        <v>398</v>
      </c>
      <c r="D63" s="24"/>
      <c r="E63" s="20">
        <v>82366</v>
      </c>
      <c r="F63" s="26">
        <v>4.3</v>
      </c>
      <c r="G63" s="20">
        <v>54569</v>
      </c>
      <c r="H63" s="20">
        <v>52189</v>
      </c>
      <c r="I63" s="20">
        <v>21809</v>
      </c>
      <c r="J63" s="20">
        <v>0</v>
      </c>
      <c r="K63" s="20">
        <v>137</v>
      </c>
      <c r="L63" s="20">
        <v>27660</v>
      </c>
      <c r="M63" s="20" t="s">
        <v>22</v>
      </c>
      <c r="N63" s="187" t="s">
        <v>22</v>
      </c>
      <c r="O63" s="190">
        <v>875</v>
      </c>
      <c r="Q63" s="158"/>
      <c r="R63" s="158"/>
    </row>
    <row r="64" spans="1:18" s="22" customFormat="1" ht="17.25" customHeight="1">
      <c r="A64" s="38"/>
      <c r="B64" s="25" t="s">
        <v>356</v>
      </c>
      <c r="C64" s="25"/>
      <c r="D64" s="19"/>
      <c r="E64" s="27">
        <v>1924832</v>
      </c>
      <c r="F64" s="28">
        <v>100</v>
      </c>
      <c r="G64" s="27">
        <v>1531510</v>
      </c>
      <c r="H64" s="27">
        <v>1433954</v>
      </c>
      <c r="I64" s="27">
        <v>861054</v>
      </c>
      <c r="J64" s="27">
        <v>11268</v>
      </c>
      <c r="K64" s="27">
        <v>71319</v>
      </c>
      <c r="L64" s="27">
        <v>309939</v>
      </c>
      <c r="M64" s="27">
        <v>796</v>
      </c>
      <c r="N64" s="188" t="s">
        <v>22</v>
      </c>
      <c r="O64" s="192"/>
      <c r="Q64" s="158"/>
      <c r="R64" s="158"/>
    </row>
    <row r="65" spans="1:17" s="22" customFormat="1" ht="9" customHeight="1">
      <c r="A65" s="29"/>
      <c r="B65" s="25"/>
      <c r="C65" s="25"/>
      <c r="D65" s="29"/>
      <c r="E65" s="112"/>
      <c r="F65" s="112"/>
      <c r="G65" s="112"/>
      <c r="H65" s="112"/>
      <c r="I65" s="112"/>
      <c r="J65" s="112"/>
      <c r="K65" s="112"/>
      <c r="L65" s="112"/>
      <c r="M65" s="112"/>
      <c r="N65" s="112"/>
      <c r="O65" s="32"/>
      <c r="P65" s="20"/>
      <c r="Q65" s="158"/>
    </row>
    <row r="66" spans="1:17" s="22" customFormat="1" ht="6.75" customHeight="1">
      <c r="A66" s="29" t="s">
        <v>21</v>
      </c>
      <c r="B66" s="25"/>
      <c r="C66" s="25"/>
      <c r="D66" s="29"/>
      <c r="E66" s="112"/>
      <c r="F66" s="112"/>
      <c r="G66" s="112"/>
      <c r="H66" s="112"/>
      <c r="I66" s="112"/>
      <c r="J66" s="30"/>
      <c r="K66" s="30"/>
      <c r="L66" s="30"/>
      <c r="M66" s="30"/>
      <c r="N66" s="31"/>
      <c r="O66" s="32"/>
      <c r="P66" s="20"/>
      <c r="Q66" s="158"/>
    </row>
    <row r="67" spans="1:15" ht="30.75" customHeight="1">
      <c r="A67" s="498" t="s">
        <v>960</v>
      </c>
      <c r="B67" s="498"/>
      <c r="C67" s="498"/>
      <c r="D67" s="498"/>
      <c r="E67" s="498"/>
      <c r="F67" s="498"/>
      <c r="G67" s="498"/>
      <c r="H67" s="86"/>
      <c r="I67" s="86"/>
      <c r="J67" s="86"/>
      <c r="K67" s="86"/>
      <c r="L67" s="86"/>
      <c r="M67" s="86"/>
      <c r="N67" s="86"/>
      <c r="O67" s="32"/>
    </row>
    <row r="68" spans="7:15" ht="12.75">
      <c r="G68" s="86"/>
      <c r="H68" s="86"/>
      <c r="I68" s="86"/>
      <c r="O68" s="32"/>
    </row>
    <row r="69" spans="5:16" ht="25.5" customHeight="1">
      <c r="E69" s="86"/>
      <c r="F69" s="86"/>
      <c r="G69" s="86"/>
      <c r="H69" s="86"/>
      <c r="I69" s="86"/>
      <c r="J69" s="86"/>
      <c r="K69" s="86"/>
      <c r="L69" s="86"/>
      <c r="M69" s="86"/>
      <c r="N69" s="86"/>
      <c r="O69" s="32"/>
      <c r="P69" s="20"/>
    </row>
    <row r="70" spans="7:16" ht="12.75">
      <c r="G70" s="86"/>
      <c r="H70" s="86"/>
      <c r="I70" s="86"/>
      <c r="J70" s="86"/>
      <c r="K70" s="86"/>
      <c r="L70" s="86"/>
      <c r="M70" s="86"/>
      <c r="N70" s="86"/>
      <c r="O70" s="32"/>
      <c r="P70" s="20"/>
    </row>
    <row r="71" spans="5:16" ht="12.75">
      <c r="E71" s="86"/>
      <c r="F71" s="86"/>
      <c r="G71" s="86"/>
      <c r="H71" s="86"/>
      <c r="J71" s="86"/>
      <c r="K71" s="86"/>
      <c r="L71" s="86"/>
      <c r="M71" s="86"/>
      <c r="N71" s="86"/>
      <c r="O71" s="32"/>
      <c r="P71" s="20"/>
    </row>
    <row r="72" spans="7:15" ht="12.75">
      <c r="G72" s="86"/>
      <c r="J72" s="86"/>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44" t="s">
        <v>1193</v>
      </c>
      <c r="B1" s="544"/>
      <c r="C1" s="544"/>
      <c r="D1" s="544"/>
      <c r="E1" s="544"/>
      <c r="F1" s="544"/>
      <c r="G1" s="544"/>
      <c r="H1" s="544"/>
    </row>
    <row r="2" spans="1:8" ht="17.25">
      <c r="A2" s="544" t="s">
        <v>358</v>
      </c>
      <c r="B2" s="544"/>
      <c r="C2" s="544"/>
      <c r="D2" s="544"/>
      <c r="E2" s="544"/>
      <c r="F2" s="544"/>
      <c r="G2" s="544"/>
      <c r="H2" s="544"/>
    </row>
    <row r="3" spans="1:8" ht="15" customHeight="1">
      <c r="A3" s="45"/>
      <c r="B3" s="45"/>
      <c r="C3" s="46"/>
      <c r="D3" s="46"/>
      <c r="E3" s="45"/>
      <c r="F3" s="47"/>
      <c r="G3" s="45"/>
      <c r="H3" s="45"/>
    </row>
    <row r="4" spans="1:8" s="48" customFormat="1" ht="17.25" customHeight="1">
      <c r="A4" s="545" t="s">
        <v>1091</v>
      </c>
      <c r="B4" s="548" t="s">
        <v>23</v>
      </c>
      <c r="C4" s="549"/>
      <c r="D4" s="549" t="s">
        <v>791</v>
      </c>
      <c r="E4" s="552" t="s">
        <v>24</v>
      </c>
      <c r="F4" s="552"/>
      <c r="G4" s="552"/>
      <c r="H4" s="553"/>
    </row>
    <row r="5" spans="1:8" s="48" customFormat="1" ht="15" customHeight="1">
      <c r="A5" s="546"/>
      <c r="B5" s="550"/>
      <c r="C5" s="551"/>
      <c r="D5" s="551"/>
      <c r="E5" s="551" t="s">
        <v>25</v>
      </c>
      <c r="F5" s="554" t="s">
        <v>26</v>
      </c>
      <c r="G5" s="554"/>
      <c r="H5" s="555"/>
    </row>
    <row r="6" spans="1:8" ht="12.75">
      <c r="A6" s="546"/>
      <c r="B6" s="550" t="s">
        <v>13</v>
      </c>
      <c r="C6" s="551" t="s">
        <v>14</v>
      </c>
      <c r="D6" s="551"/>
      <c r="E6" s="551"/>
      <c r="F6" s="551" t="s">
        <v>27</v>
      </c>
      <c r="G6" s="551" t="s">
        <v>28</v>
      </c>
      <c r="H6" s="556" t="s">
        <v>29</v>
      </c>
    </row>
    <row r="7" spans="1:8" ht="12.75">
      <c r="A7" s="546"/>
      <c r="B7" s="550"/>
      <c r="C7" s="551"/>
      <c r="D7" s="551"/>
      <c r="E7" s="551"/>
      <c r="F7" s="551"/>
      <c r="G7" s="551"/>
      <c r="H7" s="556"/>
    </row>
    <row r="8" spans="1:8" s="48" customFormat="1" ht="16.5" customHeight="1">
      <c r="A8" s="547"/>
      <c r="B8" s="50" t="s">
        <v>15</v>
      </c>
      <c r="C8" s="51" t="s">
        <v>30</v>
      </c>
      <c r="D8" s="557" t="s">
        <v>15</v>
      </c>
      <c r="E8" s="557"/>
      <c r="F8" s="557"/>
      <c r="G8" s="557"/>
      <c r="H8" s="558"/>
    </row>
    <row r="9" spans="1:8" ht="12.75">
      <c r="A9" s="16"/>
      <c r="B9" s="17"/>
      <c r="C9" s="64"/>
      <c r="D9" s="54"/>
      <c r="E9" s="17"/>
      <c r="F9" s="54"/>
      <c r="G9" s="54"/>
      <c r="H9" s="54"/>
    </row>
    <row r="10" spans="1:9" ht="19.5" customHeight="1">
      <c r="A10" s="55" t="s">
        <v>400</v>
      </c>
      <c r="B10" s="56">
        <v>234176</v>
      </c>
      <c r="C10" s="57">
        <v>8</v>
      </c>
      <c r="D10" s="56">
        <v>30848</v>
      </c>
      <c r="E10" s="56">
        <v>174886</v>
      </c>
      <c r="F10" s="56">
        <v>620</v>
      </c>
      <c r="G10" s="56">
        <v>10363</v>
      </c>
      <c r="H10" s="56">
        <v>163903</v>
      </c>
      <c r="I10" s="159"/>
    </row>
    <row r="11" spans="1:9" ht="19.5" customHeight="1">
      <c r="A11" s="55" t="s">
        <v>403</v>
      </c>
      <c r="B11" s="56">
        <v>176308</v>
      </c>
      <c r="C11" s="57">
        <v>6</v>
      </c>
      <c r="D11" s="56">
        <v>4115</v>
      </c>
      <c r="E11" s="56">
        <v>172096</v>
      </c>
      <c r="F11" s="56">
        <v>1349</v>
      </c>
      <c r="G11" s="56">
        <v>7362</v>
      </c>
      <c r="H11" s="56">
        <v>163386</v>
      </c>
      <c r="I11" s="159"/>
    </row>
    <row r="12" spans="1:9" ht="19.5" customHeight="1">
      <c r="A12" s="55" t="s">
        <v>402</v>
      </c>
      <c r="B12" s="56">
        <v>176203</v>
      </c>
      <c r="C12" s="57">
        <v>6</v>
      </c>
      <c r="D12" s="56">
        <v>10645</v>
      </c>
      <c r="E12" s="56">
        <v>142107</v>
      </c>
      <c r="F12" s="56">
        <v>338</v>
      </c>
      <c r="G12" s="56">
        <v>10011</v>
      </c>
      <c r="H12" s="56">
        <v>131757</v>
      </c>
      <c r="I12" s="159"/>
    </row>
    <row r="13" spans="1:9" ht="19.5" customHeight="1">
      <c r="A13" s="55" t="s">
        <v>408</v>
      </c>
      <c r="B13" s="56">
        <v>168053</v>
      </c>
      <c r="C13" s="57">
        <v>5.8</v>
      </c>
      <c r="D13" s="56">
        <v>4427</v>
      </c>
      <c r="E13" s="56">
        <v>153189</v>
      </c>
      <c r="F13" s="56">
        <v>35</v>
      </c>
      <c r="G13" s="56">
        <v>1621</v>
      </c>
      <c r="H13" s="56">
        <v>151534</v>
      </c>
      <c r="I13" s="159"/>
    </row>
    <row r="14" spans="1:9" ht="19.5" customHeight="1">
      <c r="A14" s="55" t="s">
        <v>401</v>
      </c>
      <c r="B14" s="56">
        <v>163850</v>
      </c>
      <c r="C14" s="57">
        <v>5.6</v>
      </c>
      <c r="D14" s="56">
        <v>19443</v>
      </c>
      <c r="E14" s="56">
        <v>131453</v>
      </c>
      <c r="F14" s="56">
        <v>3074</v>
      </c>
      <c r="G14" s="56">
        <v>23144</v>
      </c>
      <c r="H14" s="56">
        <v>105235</v>
      </c>
      <c r="I14" s="159"/>
    </row>
    <row r="15" spans="1:9" ht="19.5" customHeight="1">
      <c r="A15" s="55" t="s">
        <v>399</v>
      </c>
      <c r="B15" s="56">
        <v>160394</v>
      </c>
      <c r="C15" s="57">
        <v>5.5</v>
      </c>
      <c r="D15" s="56">
        <v>12746</v>
      </c>
      <c r="E15" s="56">
        <v>136692</v>
      </c>
      <c r="F15" s="56">
        <v>752</v>
      </c>
      <c r="G15" s="56">
        <v>4014</v>
      </c>
      <c r="H15" s="56">
        <v>131926</v>
      </c>
      <c r="I15" s="159"/>
    </row>
    <row r="16" spans="1:9" ht="19.5" customHeight="1">
      <c r="A16" s="55" t="s">
        <v>405</v>
      </c>
      <c r="B16" s="56">
        <v>159785</v>
      </c>
      <c r="C16" s="57">
        <v>5.5</v>
      </c>
      <c r="D16" s="56">
        <v>10946</v>
      </c>
      <c r="E16" s="56">
        <v>131355</v>
      </c>
      <c r="F16" s="56">
        <v>374</v>
      </c>
      <c r="G16" s="56">
        <v>2936</v>
      </c>
      <c r="H16" s="56">
        <v>128045</v>
      </c>
      <c r="I16" s="159"/>
    </row>
    <row r="17" spans="1:9" ht="19.5" customHeight="1">
      <c r="A17" s="321" t="s">
        <v>1216</v>
      </c>
      <c r="B17" s="56">
        <v>151767</v>
      </c>
      <c r="C17" s="57">
        <v>5.2</v>
      </c>
      <c r="D17" s="56">
        <v>786</v>
      </c>
      <c r="E17" s="56">
        <v>150981</v>
      </c>
      <c r="F17" s="56">
        <v>20</v>
      </c>
      <c r="G17" s="56">
        <v>6141</v>
      </c>
      <c r="H17" s="56">
        <v>144820</v>
      </c>
      <c r="I17" s="159"/>
    </row>
    <row r="18" spans="1:9" ht="19.5" customHeight="1">
      <c r="A18" s="55" t="s">
        <v>406</v>
      </c>
      <c r="B18" s="56">
        <v>145050</v>
      </c>
      <c r="C18" s="57">
        <v>5</v>
      </c>
      <c r="D18" s="56">
        <v>8727</v>
      </c>
      <c r="E18" s="56">
        <v>122403</v>
      </c>
      <c r="F18" s="56">
        <v>575</v>
      </c>
      <c r="G18" s="56">
        <v>7384</v>
      </c>
      <c r="H18" s="56">
        <v>114443</v>
      </c>
      <c r="I18" s="159"/>
    </row>
    <row r="19" spans="1:9" ht="19.5" customHeight="1">
      <c r="A19" s="55" t="s">
        <v>404</v>
      </c>
      <c r="B19" s="56">
        <v>135715</v>
      </c>
      <c r="C19" s="57">
        <v>4.6</v>
      </c>
      <c r="D19" s="56">
        <v>18599</v>
      </c>
      <c r="E19" s="56">
        <v>99809</v>
      </c>
      <c r="F19" s="56">
        <v>940</v>
      </c>
      <c r="G19" s="56">
        <v>5055</v>
      </c>
      <c r="H19" s="56">
        <v>93815</v>
      </c>
      <c r="I19" s="159"/>
    </row>
    <row r="20" spans="1:9" ht="19.5" customHeight="1">
      <c r="A20" s="55" t="s">
        <v>410</v>
      </c>
      <c r="B20" s="56">
        <v>134148</v>
      </c>
      <c r="C20" s="57">
        <v>4.6</v>
      </c>
      <c r="D20" s="56">
        <v>5785</v>
      </c>
      <c r="E20" s="56">
        <v>123523</v>
      </c>
      <c r="F20" s="56">
        <v>12</v>
      </c>
      <c r="G20" s="56">
        <v>866</v>
      </c>
      <c r="H20" s="56">
        <v>122645</v>
      </c>
      <c r="I20" s="159"/>
    </row>
    <row r="21" spans="1:9" ht="19.5" customHeight="1">
      <c r="A21" s="55" t="s">
        <v>409</v>
      </c>
      <c r="B21" s="56">
        <v>113022</v>
      </c>
      <c r="C21" s="57">
        <v>3.9</v>
      </c>
      <c r="D21" s="56">
        <v>4818</v>
      </c>
      <c r="E21" s="56">
        <v>108066</v>
      </c>
      <c r="F21" s="56">
        <v>759</v>
      </c>
      <c r="G21" s="56">
        <v>3907</v>
      </c>
      <c r="H21" s="56">
        <v>103400</v>
      </c>
      <c r="I21" s="159"/>
    </row>
    <row r="22" spans="1:9" ht="19.5" customHeight="1">
      <c r="A22" s="55" t="s">
        <v>407</v>
      </c>
      <c r="B22" s="56">
        <v>90908</v>
      </c>
      <c r="C22" s="57">
        <v>3.1</v>
      </c>
      <c r="D22" s="56">
        <v>10769</v>
      </c>
      <c r="E22" s="56">
        <v>73442</v>
      </c>
      <c r="F22" s="56">
        <v>1810</v>
      </c>
      <c r="G22" s="56">
        <v>9764</v>
      </c>
      <c r="H22" s="56">
        <v>61868</v>
      </c>
      <c r="I22" s="159"/>
    </row>
    <row r="23" spans="1:9" ht="19.5" customHeight="1">
      <c r="A23" s="55" t="s">
        <v>411</v>
      </c>
      <c r="B23" s="56">
        <v>83158</v>
      </c>
      <c r="C23" s="57">
        <v>2.8</v>
      </c>
      <c r="D23" s="56">
        <v>3233</v>
      </c>
      <c r="E23" s="56">
        <v>79925</v>
      </c>
      <c r="F23" s="56">
        <v>3269</v>
      </c>
      <c r="G23" s="56">
        <v>1762</v>
      </c>
      <c r="H23" s="56">
        <v>74894</v>
      </c>
      <c r="I23" s="159"/>
    </row>
    <row r="24" spans="1:9" ht="19.5" customHeight="1">
      <c r="A24" s="55" t="s">
        <v>412</v>
      </c>
      <c r="B24" s="56">
        <v>65699</v>
      </c>
      <c r="C24" s="57">
        <v>2.2</v>
      </c>
      <c r="D24" s="56">
        <v>1816</v>
      </c>
      <c r="E24" s="56">
        <v>59233</v>
      </c>
      <c r="F24" s="56" t="s">
        <v>32</v>
      </c>
      <c r="G24" s="56">
        <v>5827</v>
      </c>
      <c r="H24" s="56">
        <v>53406</v>
      </c>
      <c r="I24" s="159"/>
    </row>
    <row r="25" spans="1:8" ht="12.75">
      <c r="A25" s="58"/>
      <c r="B25" s="17"/>
      <c r="C25" s="59"/>
      <c r="D25" s="17"/>
      <c r="E25" s="17"/>
      <c r="F25" s="17"/>
      <c r="G25" s="17"/>
      <c r="H25" s="17"/>
    </row>
    <row r="26" spans="1:8" ht="12.75">
      <c r="A26" s="58"/>
      <c r="B26" s="17"/>
      <c r="C26" s="59"/>
      <c r="D26" s="17"/>
      <c r="E26" s="17"/>
      <c r="F26" s="17"/>
      <c r="G26" s="17"/>
      <c r="H26" s="17"/>
    </row>
    <row r="27" spans="1:8" ht="15">
      <c r="A27" s="544" t="s">
        <v>1194</v>
      </c>
      <c r="B27" s="544"/>
      <c r="C27" s="544"/>
      <c r="D27" s="544"/>
      <c r="E27" s="544"/>
      <c r="F27" s="544"/>
      <c r="G27" s="544"/>
      <c r="H27" s="544"/>
    </row>
    <row r="28" spans="1:8" ht="17.25">
      <c r="A28" s="544" t="s">
        <v>357</v>
      </c>
      <c r="B28" s="544"/>
      <c r="C28" s="544"/>
      <c r="D28" s="544"/>
      <c r="E28" s="544"/>
      <c r="F28" s="544"/>
      <c r="G28" s="544"/>
      <c r="H28" s="544"/>
    </row>
    <row r="29" spans="1:8" ht="12.75">
      <c r="A29" s="45"/>
      <c r="B29" s="45"/>
      <c r="C29" s="46"/>
      <c r="D29" s="46"/>
      <c r="E29" s="45"/>
      <c r="F29" s="47"/>
      <c r="G29" s="45"/>
      <c r="H29" s="45"/>
    </row>
    <row r="30" spans="1:8" s="48" customFormat="1" ht="17.25" customHeight="1">
      <c r="A30" s="545" t="s">
        <v>1092</v>
      </c>
      <c r="B30" s="548" t="s">
        <v>31</v>
      </c>
      <c r="C30" s="549"/>
      <c r="D30" s="549" t="s">
        <v>791</v>
      </c>
      <c r="E30" s="552" t="s">
        <v>24</v>
      </c>
      <c r="F30" s="552"/>
      <c r="G30" s="552"/>
      <c r="H30" s="553"/>
    </row>
    <row r="31" spans="1:8" s="48" customFormat="1" ht="15" customHeight="1">
      <c r="A31" s="546"/>
      <c r="B31" s="550"/>
      <c r="C31" s="551"/>
      <c r="D31" s="551"/>
      <c r="E31" s="551" t="s">
        <v>25</v>
      </c>
      <c r="F31" s="554" t="s">
        <v>26</v>
      </c>
      <c r="G31" s="554"/>
      <c r="H31" s="555"/>
    </row>
    <row r="32" spans="1:8" ht="12.75">
      <c r="A32" s="546"/>
      <c r="B32" s="550" t="s">
        <v>13</v>
      </c>
      <c r="C32" s="551" t="s">
        <v>14</v>
      </c>
      <c r="D32" s="551"/>
      <c r="E32" s="551"/>
      <c r="F32" s="551" t="s">
        <v>27</v>
      </c>
      <c r="G32" s="551" t="s">
        <v>28</v>
      </c>
      <c r="H32" s="556" t="s">
        <v>29</v>
      </c>
    </row>
    <row r="33" spans="1:9" ht="12.75">
      <c r="A33" s="559"/>
      <c r="B33" s="550"/>
      <c r="C33" s="551"/>
      <c r="D33" s="551"/>
      <c r="E33" s="551"/>
      <c r="F33" s="551"/>
      <c r="G33" s="551"/>
      <c r="H33" s="556"/>
      <c r="I33" s="169"/>
    </row>
    <row r="34" spans="1:9" s="48" customFormat="1" ht="16.5" customHeight="1">
      <c r="A34" s="560"/>
      <c r="B34" s="50" t="s">
        <v>15</v>
      </c>
      <c r="C34" s="51" t="s">
        <v>30</v>
      </c>
      <c r="D34" s="557" t="s">
        <v>15</v>
      </c>
      <c r="E34" s="557"/>
      <c r="F34" s="557"/>
      <c r="G34" s="557"/>
      <c r="H34" s="558"/>
      <c r="I34" s="170"/>
    </row>
    <row r="35" spans="1:9" ht="12.75">
      <c r="A35" s="60"/>
      <c r="B35" s="61"/>
      <c r="C35" s="81"/>
      <c r="D35" s="62"/>
      <c r="E35" s="61"/>
      <c r="F35" s="62"/>
      <c r="G35" s="62"/>
      <c r="H35" s="62"/>
      <c r="I35" s="169"/>
    </row>
    <row r="36" spans="1:9" ht="19.5" customHeight="1">
      <c r="A36" s="55" t="s">
        <v>401</v>
      </c>
      <c r="B36" s="56">
        <v>190548</v>
      </c>
      <c r="C36" s="57">
        <v>9.9</v>
      </c>
      <c r="D36" s="56">
        <v>39474</v>
      </c>
      <c r="E36" s="56">
        <v>121936</v>
      </c>
      <c r="F36" s="56">
        <v>537</v>
      </c>
      <c r="G36" s="56">
        <v>4023</v>
      </c>
      <c r="H36" s="56">
        <v>117375</v>
      </c>
      <c r="I36" s="171"/>
    </row>
    <row r="37" spans="1:9" ht="19.5" customHeight="1">
      <c r="A37" s="321" t="s">
        <v>1216</v>
      </c>
      <c r="B37" s="56">
        <v>181696</v>
      </c>
      <c r="C37" s="57">
        <v>9.4</v>
      </c>
      <c r="D37" s="56">
        <v>3853</v>
      </c>
      <c r="E37" s="56">
        <v>175075</v>
      </c>
      <c r="F37" s="56">
        <v>36</v>
      </c>
      <c r="G37" s="56">
        <v>2236</v>
      </c>
      <c r="H37" s="56">
        <v>172803</v>
      </c>
      <c r="I37" s="171"/>
    </row>
    <row r="38" spans="1:9" ht="19.5" customHeight="1">
      <c r="A38" s="55" t="s">
        <v>399</v>
      </c>
      <c r="B38" s="56">
        <v>172650</v>
      </c>
      <c r="C38" s="57">
        <v>9</v>
      </c>
      <c r="D38" s="56">
        <v>791</v>
      </c>
      <c r="E38" s="56">
        <v>163362</v>
      </c>
      <c r="F38" s="56">
        <v>765</v>
      </c>
      <c r="G38" s="56">
        <v>5567</v>
      </c>
      <c r="H38" s="56">
        <v>157030</v>
      </c>
      <c r="I38" s="171"/>
    </row>
    <row r="39" spans="1:9" ht="19.5" customHeight="1">
      <c r="A39" s="55" t="s">
        <v>404</v>
      </c>
      <c r="B39" s="56">
        <v>131500</v>
      </c>
      <c r="C39" s="57">
        <v>6.8</v>
      </c>
      <c r="D39" s="56">
        <v>38233</v>
      </c>
      <c r="E39" s="56">
        <v>77062</v>
      </c>
      <c r="F39" s="56">
        <v>1523</v>
      </c>
      <c r="G39" s="56">
        <v>9937</v>
      </c>
      <c r="H39" s="56">
        <v>65603</v>
      </c>
      <c r="I39" s="171"/>
    </row>
    <row r="40" spans="1:9" ht="19.5" customHeight="1">
      <c r="A40" s="55" t="s">
        <v>402</v>
      </c>
      <c r="B40" s="56">
        <v>123965</v>
      </c>
      <c r="C40" s="57">
        <v>6.4</v>
      </c>
      <c r="D40" s="56">
        <v>16475</v>
      </c>
      <c r="E40" s="56">
        <v>91417</v>
      </c>
      <c r="F40" s="56">
        <v>666</v>
      </c>
      <c r="G40" s="56">
        <v>3267</v>
      </c>
      <c r="H40" s="56">
        <v>87483</v>
      </c>
      <c r="I40" s="159"/>
    </row>
    <row r="41" spans="1:9" ht="19.5" customHeight="1">
      <c r="A41" s="55" t="s">
        <v>406</v>
      </c>
      <c r="B41" s="56">
        <v>121203</v>
      </c>
      <c r="C41" s="57">
        <v>6.3</v>
      </c>
      <c r="D41" s="56">
        <v>6785</v>
      </c>
      <c r="E41" s="56">
        <v>99856</v>
      </c>
      <c r="F41" s="56">
        <v>895</v>
      </c>
      <c r="G41" s="56">
        <v>3689</v>
      </c>
      <c r="H41" s="56">
        <v>95273</v>
      </c>
      <c r="I41" s="159"/>
    </row>
    <row r="42" spans="1:9" ht="19.5" customHeight="1">
      <c r="A42" s="55" t="s">
        <v>400</v>
      </c>
      <c r="B42" s="56">
        <v>108437</v>
      </c>
      <c r="C42" s="57">
        <v>5.6</v>
      </c>
      <c r="D42" s="56">
        <v>14213</v>
      </c>
      <c r="E42" s="56">
        <v>77447</v>
      </c>
      <c r="F42" s="56">
        <v>838</v>
      </c>
      <c r="G42" s="56">
        <v>2609</v>
      </c>
      <c r="H42" s="56">
        <v>74000</v>
      </c>
      <c r="I42" s="159"/>
    </row>
    <row r="43" spans="1:9" ht="19.5" customHeight="1">
      <c r="A43" s="55" t="s">
        <v>405</v>
      </c>
      <c r="B43" s="56">
        <v>107858</v>
      </c>
      <c r="C43" s="57">
        <v>5.6</v>
      </c>
      <c r="D43" s="56">
        <v>5285</v>
      </c>
      <c r="E43" s="56">
        <v>86540</v>
      </c>
      <c r="F43" s="56">
        <v>3438</v>
      </c>
      <c r="G43" s="56">
        <v>10560</v>
      </c>
      <c r="H43" s="56">
        <v>72542</v>
      </c>
      <c r="I43" s="159"/>
    </row>
    <row r="44" spans="1:9" ht="19.5" customHeight="1">
      <c r="A44" s="55" t="s">
        <v>410</v>
      </c>
      <c r="B44" s="56">
        <v>90238</v>
      </c>
      <c r="C44" s="57">
        <v>4.7</v>
      </c>
      <c r="D44" s="56">
        <v>36216</v>
      </c>
      <c r="E44" s="56">
        <v>47808</v>
      </c>
      <c r="F44" s="56">
        <v>10</v>
      </c>
      <c r="G44" s="56">
        <v>1670</v>
      </c>
      <c r="H44" s="56">
        <v>46127</v>
      </c>
      <c r="I44" s="159"/>
    </row>
    <row r="45" spans="1:9" ht="19.5" customHeight="1">
      <c r="A45" s="55" t="s">
        <v>407</v>
      </c>
      <c r="B45" s="56">
        <v>90081</v>
      </c>
      <c r="C45" s="57">
        <v>4.7</v>
      </c>
      <c r="D45" s="56">
        <v>16706</v>
      </c>
      <c r="E45" s="56">
        <v>64346</v>
      </c>
      <c r="F45" s="56">
        <v>535</v>
      </c>
      <c r="G45" s="56">
        <v>1885</v>
      </c>
      <c r="H45" s="56">
        <v>61926</v>
      </c>
      <c r="I45" s="159"/>
    </row>
    <row r="46" spans="1:9" ht="19.5" customHeight="1">
      <c r="A46" s="55" t="s">
        <v>403</v>
      </c>
      <c r="B46" s="56">
        <v>53973</v>
      </c>
      <c r="C46" s="57">
        <v>2.8</v>
      </c>
      <c r="D46" s="56">
        <v>219</v>
      </c>
      <c r="E46" s="56">
        <v>48877</v>
      </c>
      <c r="F46" s="56">
        <v>1086</v>
      </c>
      <c r="G46" s="56">
        <v>2664</v>
      </c>
      <c r="H46" s="56">
        <v>45127</v>
      </c>
      <c r="I46" s="159"/>
    </row>
    <row r="47" spans="1:9" ht="19.5" customHeight="1">
      <c r="A47" s="55" t="s">
        <v>963</v>
      </c>
      <c r="B47" s="56">
        <v>43781</v>
      </c>
      <c r="C47" s="57">
        <v>2.3</v>
      </c>
      <c r="D47" s="56">
        <v>21</v>
      </c>
      <c r="E47" s="56">
        <v>41314</v>
      </c>
      <c r="F47" s="56" t="s">
        <v>32</v>
      </c>
      <c r="G47" s="56">
        <v>1</v>
      </c>
      <c r="H47" s="56">
        <v>41313</v>
      </c>
      <c r="I47" s="159"/>
    </row>
    <row r="48" spans="1:9" ht="19.5" customHeight="1">
      <c r="A48" s="55" t="s">
        <v>412</v>
      </c>
      <c r="B48" s="56">
        <v>40517</v>
      </c>
      <c r="C48" s="57">
        <v>2.1</v>
      </c>
      <c r="D48" s="56">
        <v>343</v>
      </c>
      <c r="E48" s="56">
        <v>34466</v>
      </c>
      <c r="F48" s="56" t="s">
        <v>32</v>
      </c>
      <c r="G48" s="56">
        <v>1936</v>
      </c>
      <c r="H48" s="56">
        <v>32530</v>
      </c>
      <c r="I48" s="159"/>
    </row>
    <row r="49" spans="1:9" ht="19.5" customHeight="1">
      <c r="A49" s="55" t="s">
        <v>409</v>
      </c>
      <c r="B49" s="56">
        <v>37770</v>
      </c>
      <c r="C49" s="57">
        <v>2</v>
      </c>
      <c r="D49" s="56">
        <v>923</v>
      </c>
      <c r="E49" s="56">
        <v>36134</v>
      </c>
      <c r="F49" s="56">
        <v>589</v>
      </c>
      <c r="G49" s="56">
        <v>5009</v>
      </c>
      <c r="H49" s="56">
        <v>30536</v>
      </c>
      <c r="I49" s="159"/>
    </row>
    <row r="50" spans="1:9" ht="19.5" customHeight="1">
      <c r="A50" s="55" t="s">
        <v>408</v>
      </c>
      <c r="B50" s="56">
        <v>37642</v>
      </c>
      <c r="C50" s="57">
        <v>2</v>
      </c>
      <c r="D50" s="56">
        <v>4843</v>
      </c>
      <c r="E50" s="56">
        <v>28077</v>
      </c>
      <c r="F50" s="56">
        <v>30</v>
      </c>
      <c r="G50" s="56">
        <v>237</v>
      </c>
      <c r="H50" s="56">
        <v>27811</v>
      </c>
      <c r="I50" s="159"/>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98" t="s">
        <v>432</v>
      </c>
      <c r="B53" s="498"/>
      <c r="C53" s="498"/>
      <c r="D53" s="498"/>
      <c r="E53" s="498"/>
      <c r="F53" s="498"/>
      <c r="G53" s="498"/>
      <c r="H53" s="498"/>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66" t="s">
        <v>1195</v>
      </c>
      <c r="B1" s="566"/>
      <c r="C1" s="566"/>
      <c r="D1" s="566"/>
      <c r="E1" s="566"/>
      <c r="F1" s="566"/>
      <c r="G1" s="566"/>
      <c r="H1" s="87"/>
    </row>
    <row r="2" spans="1:8" ht="9" customHeight="1">
      <c r="A2" s="210"/>
      <c r="B2" s="211"/>
      <c r="C2" s="212"/>
      <c r="D2" s="213"/>
      <c r="E2" s="211"/>
      <c r="F2" s="213"/>
      <c r="G2" s="213"/>
      <c r="H2" s="54"/>
    </row>
    <row r="3" spans="1:8" s="48" customFormat="1" ht="12" customHeight="1">
      <c r="A3" s="567" t="s">
        <v>59</v>
      </c>
      <c r="B3" s="570" t="s">
        <v>37</v>
      </c>
      <c r="C3" s="571"/>
      <c r="D3" s="571"/>
      <c r="E3" s="571" t="s">
        <v>38</v>
      </c>
      <c r="F3" s="571"/>
      <c r="G3" s="572"/>
      <c r="H3" s="62"/>
    </row>
    <row r="4" spans="1:8" s="48" customFormat="1" ht="12" customHeight="1">
      <c r="A4" s="568"/>
      <c r="B4" s="214" t="s">
        <v>60</v>
      </c>
      <c r="C4" s="573" t="s">
        <v>61</v>
      </c>
      <c r="D4" s="573"/>
      <c r="E4" s="215" t="s">
        <v>60</v>
      </c>
      <c r="F4" s="573" t="s">
        <v>61</v>
      </c>
      <c r="G4" s="574"/>
      <c r="H4" s="62"/>
    </row>
    <row r="5" spans="1:8" ht="12" customHeight="1">
      <c r="A5" s="568"/>
      <c r="B5" s="575" t="s">
        <v>62</v>
      </c>
      <c r="C5" s="561" t="s">
        <v>15</v>
      </c>
      <c r="D5" s="561" t="s">
        <v>1196</v>
      </c>
      <c r="E5" s="561" t="s">
        <v>62</v>
      </c>
      <c r="F5" s="561" t="s">
        <v>15</v>
      </c>
      <c r="G5" s="563" t="s">
        <v>1196</v>
      </c>
      <c r="H5" s="54"/>
    </row>
    <row r="6" spans="1:8" ht="12" customHeight="1">
      <c r="A6" s="568"/>
      <c r="B6" s="575"/>
      <c r="C6" s="561"/>
      <c r="D6" s="561"/>
      <c r="E6" s="561"/>
      <c r="F6" s="561"/>
      <c r="G6" s="563"/>
      <c r="H6" s="54"/>
    </row>
    <row r="7" spans="1:8" ht="37.5" customHeight="1">
      <c r="A7" s="569"/>
      <c r="B7" s="576"/>
      <c r="C7" s="562"/>
      <c r="D7" s="562"/>
      <c r="E7" s="562"/>
      <c r="F7" s="562"/>
      <c r="G7" s="564"/>
      <c r="H7" s="54"/>
    </row>
    <row r="8" spans="1:8" ht="7.5" customHeight="1">
      <c r="A8" s="216"/>
      <c r="B8" s="217"/>
      <c r="C8" s="218"/>
      <c r="D8" s="219"/>
      <c r="E8" s="217"/>
      <c r="F8" s="219"/>
      <c r="G8" s="219"/>
      <c r="H8" s="54"/>
    </row>
    <row r="9" spans="1:8" s="161" customFormat="1" ht="12.75" customHeight="1">
      <c r="A9" s="220" t="s">
        <v>63</v>
      </c>
      <c r="B9" s="221">
        <v>845908</v>
      </c>
      <c r="C9" s="221">
        <v>1856776</v>
      </c>
      <c r="D9" s="222">
        <v>-11.9</v>
      </c>
      <c r="E9" s="221">
        <v>760465</v>
      </c>
      <c r="F9" s="221">
        <v>1433954</v>
      </c>
      <c r="G9" s="223">
        <v>1.1</v>
      </c>
      <c r="H9" s="160"/>
    </row>
    <row r="10" spans="1:8" s="161" customFormat="1" ht="12.75" customHeight="1">
      <c r="A10" s="220" t="s">
        <v>64</v>
      </c>
      <c r="B10" s="224" t="s">
        <v>43</v>
      </c>
      <c r="C10" s="224" t="s">
        <v>43</v>
      </c>
      <c r="D10" s="224" t="s">
        <v>43</v>
      </c>
      <c r="E10" s="225" t="s">
        <v>43</v>
      </c>
      <c r="F10" s="225" t="s">
        <v>43</v>
      </c>
      <c r="G10" s="223" t="s">
        <v>43</v>
      </c>
      <c r="H10" s="160"/>
    </row>
    <row r="11" spans="1:8" s="161" customFormat="1" ht="12.75" customHeight="1">
      <c r="A11" s="220" t="s">
        <v>65</v>
      </c>
      <c r="B11" s="221">
        <v>547028</v>
      </c>
      <c r="C11" s="221">
        <v>1095445</v>
      </c>
      <c r="D11" s="223">
        <v>-12.5</v>
      </c>
      <c r="E11" s="221">
        <v>459067</v>
      </c>
      <c r="F11" s="221">
        <v>861054</v>
      </c>
      <c r="G11" s="223">
        <v>-2.4</v>
      </c>
      <c r="H11" s="162"/>
    </row>
    <row r="12" spans="1:8" s="161" customFormat="1" ht="12.75" customHeight="1">
      <c r="A12" s="220" t="s">
        <v>66</v>
      </c>
      <c r="B12" s="221">
        <v>45300</v>
      </c>
      <c r="C12" s="221">
        <v>135848</v>
      </c>
      <c r="D12" s="222">
        <v>6.1</v>
      </c>
      <c r="E12" s="221">
        <v>13997</v>
      </c>
      <c r="F12" s="221">
        <v>45203</v>
      </c>
      <c r="G12" s="223">
        <v>4.1</v>
      </c>
      <c r="H12" s="160"/>
    </row>
    <row r="13" spans="1:8" s="161" customFormat="1" ht="23.25" customHeight="1">
      <c r="A13" s="237" t="s">
        <v>1099</v>
      </c>
      <c r="B13" s="221">
        <v>26967</v>
      </c>
      <c r="C13" s="221">
        <v>136842</v>
      </c>
      <c r="D13" s="223">
        <v>-28.2</v>
      </c>
      <c r="E13" s="221">
        <v>25406</v>
      </c>
      <c r="F13" s="221">
        <v>52354</v>
      </c>
      <c r="G13" s="223">
        <v>-64.4</v>
      </c>
      <c r="H13" s="160"/>
    </row>
    <row r="14" spans="1:8" s="161" customFormat="1" ht="12.75" customHeight="1">
      <c r="A14" s="220" t="s">
        <v>67</v>
      </c>
      <c r="B14" s="221">
        <v>37390</v>
      </c>
      <c r="C14" s="221">
        <v>237125</v>
      </c>
      <c r="D14" s="223">
        <v>-3.6</v>
      </c>
      <c r="E14" s="221">
        <v>7540</v>
      </c>
      <c r="F14" s="221">
        <v>59462</v>
      </c>
      <c r="G14" s="222">
        <v>-17.5</v>
      </c>
      <c r="H14" s="160"/>
    </row>
    <row r="15" spans="1:8" s="161" customFormat="1" ht="12.75" customHeight="1">
      <c r="A15" s="220" t="s">
        <v>68</v>
      </c>
      <c r="B15" s="221">
        <v>5554</v>
      </c>
      <c r="C15" s="221">
        <v>52650</v>
      </c>
      <c r="D15" s="222">
        <v>-33.2</v>
      </c>
      <c r="E15" s="221">
        <v>7435</v>
      </c>
      <c r="F15" s="221">
        <v>43770</v>
      </c>
      <c r="G15" s="222">
        <v>4.7</v>
      </c>
      <c r="H15" s="160"/>
    </row>
    <row r="16" spans="1:8" s="161" customFormat="1" ht="12.75" customHeight="1">
      <c r="A16" s="220" t="s">
        <v>69</v>
      </c>
      <c r="B16" s="221">
        <v>100717</v>
      </c>
      <c r="C16" s="221">
        <v>502390</v>
      </c>
      <c r="D16" s="223">
        <v>-5.4</v>
      </c>
      <c r="E16" s="221">
        <v>62155</v>
      </c>
      <c r="F16" s="221">
        <v>290090</v>
      </c>
      <c r="G16" s="223">
        <v>-14.8</v>
      </c>
      <c r="H16" s="160"/>
    </row>
    <row r="17" spans="1:8" s="164" customFormat="1" ht="12.75" customHeight="1">
      <c r="A17" s="226" t="s">
        <v>70</v>
      </c>
      <c r="B17" s="227">
        <v>1061836</v>
      </c>
      <c r="C17" s="227">
        <v>2921632</v>
      </c>
      <c r="D17" s="228">
        <v>-11</v>
      </c>
      <c r="E17" s="227">
        <v>876998</v>
      </c>
      <c r="F17" s="227">
        <v>1924832</v>
      </c>
      <c r="G17" s="322">
        <v>-6.7</v>
      </c>
      <c r="H17" s="163"/>
    </row>
    <row r="18" spans="1:8" ht="12.75">
      <c r="A18" s="15"/>
      <c r="B18" s="17"/>
      <c r="C18" s="17"/>
      <c r="D18" s="18"/>
      <c r="E18" s="17"/>
      <c r="F18" s="17"/>
      <c r="G18" s="18"/>
      <c r="H18" s="64"/>
    </row>
    <row r="19" s="225" customFormat="1" ht="9" customHeight="1">
      <c r="A19" s="241" t="s">
        <v>21</v>
      </c>
    </row>
    <row r="20" spans="1:8" s="240" customFormat="1" ht="23.25" customHeight="1">
      <c r="A20" s="565" t="s">
        <v>432</v>
      </c>
      <c r="B20" s="565"/>
      <c r="C20" s="565"/>
      <c r="D20" s="565"/>
      <c r="E20" s="565"/>
      <c r="F20" s="565"/>
      <c r="G20" s="565"/>
      <c r="H20" s="565"/>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225" customWidth="1"/>
    <col min="2" max="7" width="9.8515625" style="225" customWidth="1"/>
    <col min="8" max="8" width="10.8515625" style="225" customWidth="1"/>
    <col min="9" max="9" width="14.28125" style="225" customWidth="1"/>
    <col min="10" max="16384" width="11.421875" style="225" customWidth="1"/>
  </cols>
  <sheetData>
    <row r="2" spans="1:8" ht="11.25">
      <c r="A2" s="566" t="s">
        <v>1197</v>
      </c>
      <c r="B2" s="566"/>
      <c r="C2" s="566"/>
      <c r="D2" s="566"/>
      <c r="E2" s="566"/>
      <c r="F2" s="566"/>
      <c r="G2" s="566"/>
      <c r="H2" s="566"/>
    </row>
    <row r="3" spans="1:8" ht="9" customHeight="1">
      <c r="A3" s="224"/>
      <c r="B3" s="229"/>
      <c r="C3" s="230"/>
      <c r="D3" s="231"/>
      <c r="E3" s="229"/>
      <c r="F3" s="230"/>
      <c r="G3" s="231"/>
      <c r="H3" s="231"/>
    </row>
    <row r="4" spans="1:8" s="232" customFormat="1" ht="12" customHeight="1">
      <c r="A4" s="567" t="s">
        <v>792</v>
      </c>
      <c r="B4" s="577" t="s">
        <v>5</v>
      </c>
      <c r="C4" s="578"/>
      <c r="D4" s="578" t="s">
        <v>791</v>
      </c>
      <c r="E4" s="583" t="s">
        <v>24</v>
      </c>
      <c r="F4" s="583"/>
      <c r="G4" s="583"/>
      <c r="H4" s="583"/>
    </row>
    <row r="5" spans="1:8" s="232" customFormat="1" ht="12" customHeight="1">
      <c r="A5" s="568"/>
      <c r="B5" s="579"/>
      <c r="C5" s="580"/>
      <c r="D5" s="581"/>
      <c r="E5" s="584" t="s">
        <v>25</v>
      </c>
      <c r="F5" s="587" t="s">
        <v>26</v>
      </c>
      <c r="G5" s="587"/>
      <c r="H5" s="587"/>
    </row>
    <row r="6" spans="1:8" s="232" customFormat="1" ht="12" customHeight="1">
      <c r="A6" s="568"/>
      <c r="B6" s="588" t="s">
        <v>13</v>
      </c>
      <c r="C6" s="590" t="s">
        <v>14</v>
      </c>
      <c r="D6" s="581"/>
      <c r="E6" s="585"/>
      <c r="F6" s="584" t="s">
        <v>27</v>
      </c>
      <c r="G6" s="590" t="s">
        <v>28</v>
      </c>
      <c r="H6" s="592" t="s">
        <v>29</v>
      </c>
    </row>
    <row r="7" spans="1:8" s="232" customFormat="1" ht="12" customHeight="1">
      <c r="A7" s="568"/>
      <c r="B7" s="589"/>
      <c r="C7" s="580"/>
      <c r="D7" s="582"/>
      <c r="E7" s="586"/>
      <c r="F7" s="591"/>
      <c r="G7" s="580"/>
      <c r="H7" s="593"/>
    </row>
    <row r="8" spans="1:8" s="232" customFormat="1" ht="12" customHeight="1">
      <c r="A8" s="569"/>
      <c r="B8" s="233" t="s">
        <v>15</v>
      </c>
      <c r="C8" s="234" t="s">
        <v>30</v>
      </c>
      <c r="D8" s="594" t="s">
        <v>15</v>
      </c>
      <c r="E8" s="594"/>
      <c r="F8" s="594"/>
      <c r="G8" s="594"/>
      <c r="H8" s="594"/>
    </row>
    <row r="9" spans="1:8" ht="7.5" customHeight="1">
      <c r="A9" s="216"/>
      <c r="B9" s="217"/>
      <c r="C9" s="219"/>
      <c r="D9" s="218"/>
      <c r="E9" s="217"/>
      <c r="F9" s="219"/>
      <c r="G9" s="218"/>
      <c r="H9" s="218"/>
    </row>
    <row r="10" spans="1:10" ht="12.75" customHeight="1">
      <c r="A10" s="220" t="s">
        <v>49</v>
      </c>
      <c r="B10" s="235">
        <v>2129467</v>
      </c>
      <c r="C10" s="222">
        <v>72.9</v>
      </c>
      <c r="D10" s="235">
        <v>166857</v>
      </c>
      <c r="E10" s="235">
        <v>1789220</v>
      </c>
      <c r="F10" s="235">
        <v>14928</v>
      </c>
      <c r="G10" s="235">
        <v>100098</v>
      </c>
      <c r="H10" s="235">
        <v>1674194</v>
      </c>
      <c r="I10" s="222"/>
      <c r="J10" s="236"/>
    </row>
    <row r="11" spans="1:10" ht="12.75" customHeight="1">
      <c r="A11" s="220" t="s">
        <v>50</v>
      </c>
      <c r="B11" s="224" t="s">
        <v>43</v>
      </c>
      <c r="C11" s="224" t="s">
        <v>43</v>
      </c>
      <c r="D11" s="235" t="s">
        <v>43</v>
      </c>
      <c r="E11" s="235" t="s">
        <v>43</v>
      </c>
      <c r="F11" s="235" t="s">
        <v>43</v>
      </c>
      <c r="G11" s="235" t="s">
        <v>43</v>
      </c>
      <c r="H11" s="235" t="s">
        <v>43</v>
      </c>
      <c r="I11" s="222"/>
      <c r="J11" s="236"/>
    </row>
    <row r="12" spans="1:10" ht="12.75" customHeight="1">
      <c r="A12" s="220" t="s">
        <v>51</v>
      </c>
      <c r="B12" s="235">
        <v>1856776</v>
      </c>
      <c r="C12" s="222">
        <v>63.6</v>
      </c>
      <c r="D12" s="235">
        <v>154977</v>
      </c>
      <c r="E12" s="235">
        <v>1528547</v>
      </c>
      <c r="F12" s="235">
        <v>9396</v>
      </c>
      <c r="G12" s="235">
        <v>92644</v>
      </c>
      <c r="H12" s="235">
        <v>1426508</v>
      </c>
      <c r="I12" s="222"/>
      <c r="J12" s="236"/>
    </row>
    <row r="13" spans="1:10" ht="12.75" customHeight="1">
      <c r="A13" s="220" t="s">
        <v>52</v>
      </c>
      <c r="B13" s="224" t="s">
        <v>43</v>
      </c>
      <c r="C13" s="224" t="s">
        <v>43</v>
      </c>
      <c r="D13" s="235" t="s">
        <v>43</v>
      </c>
      <c r="E13" s="235" t="s">
        <v>43</v>
      </c>
      <c r="F13" s="235" t="s">
        <v>43</v>
      </c>
      <c r="G13" s="235" t="s">
        <v>43</v>
      </c>
      <c r="H13" s="235" t="s">
        <v>43</v>
      </c>
      <c r="I13" s="222"/>
      <c r="J13" s="236"/>
    </row>
    <row r="14" spans="1:8" ht="12.75" customHeight="1">
      <c r="A14" s="220" t="s">
        <v>53</v>
      </c>
      <c r="B14" s="235">
        <v>1095445</v>
      </c>
      <c r="C14" s="222">
        <v>37.5</v>
      </c>
      <c r="D14" s="235">
        <v>108421</v>
      </c>
      <c r="E14" s="235">
        <v>880137</v>
      </c>
      <c r="F14" s="235">
        <v>6839</v>
      </c>
      <c r="G14" s="235">
        <v>72323</v>
      </c>
      <c r="H14" s="235">
        <v>800976</v>
      </c>
    </row>
    <row r="15" spans="1:10" ht="12.75" customHeight="1">
      <c r="A15" s="220" t="s">
        <v>54</v>
      </c>
      <c r="B15" s="235">
        <v>55992</v>
      </c>
      <c r="C15" s="222">
        <v>1.9</v>
      </c>
      <c r="D15" s="235">
        <v>3161</v>
      </c>
      <c r="E15" s="235">
        <v>52830</v>
      </c>
      <c r="F15" s="235">
        <v>4809</v>
      </c>
      <c r="G15" s="235">
        <v>2341</v>
      </c>
      <c r="H15" s="235">
        <v>45680</v>
      </c>
      <c r="I15" s="222"/>
      <c r="J15" s="236"/>
    </row>
    <row r="16" spans="1:10" ht="12.75" customHeight="1">
      <c r="A16" s="220" t="s">
        <v>55</v>
      </c>
      <c r="B16" s="235">
        <v>273878</v>
      </c>
      <c r="C16" s="222">
        <v>9.4</v>
      </c>
      <c r="D16" s="235">
        <v>5403</v>
      </c>
      <c r="E16" s="235">
        <v>268301</v>
      </c>
      <c r="F16" s="235">
        <v>1349</v>
      </c>
      <c r="G16" s="235">
        <v>9595</v>
      </c>
      <c r="H16" s="235">
        <v>257357</v>
      </c>
      <c r="I16" s="222"/>
      <c r="J16" s="236"/>
    </row>
    <row r="17" spans="1:10" ht="12.75" customHeight="1">
      <c r="A17" s="220" t="s">
        <v>56</v>
      </c>
      <c r="B17" s="235">
        <v>443970</v>
      </c>
      <c r="C17" s="222">
        <v>15.2</v>
      </c>
      <c r="D17" s="235">
        <v>6991</v>
      </c>
      <c r="E17" s="235">
        <v>436972</v>
      </c>
      <c r="F17" s="235">
        <v>2088</v>
      </c>
      <c r="G17" s="235">
        <v>19409</v>
      </c>
      <c r="H17" s="235">
        <v>415475</v>
      </c>
      <c r="I17" s="222"/>
      <c r="J17" s="236"/>
    </row>
    <row r="18" spans="1:10" ht="23.25" customHeight="1">
      <c r="A18" s="237" t="s">
        <v>1225</v>
      </c>
      <c r="B18" s="235">
        <v>18308</v>
      </c>
      <c r="C18" s="222">
        <v>0.6</v>
      </c>
      <c r="D18" s="235">
        <v>1955</v>
      </c>
      <c r="E18" s="235">
        <v>16311</v>
      </c>
      <c r="F18" s="235">
        <v>26</v>
      </c>
      <c r="G18" s="235">
        <v>662</v>
      </c>
      <c r="H18" s="235">
        <v>15623</v>
      </c>
      <c r="I18" s="222"/>
      <c r="J18" s="236"/>
    </row>
    <row r="19" spans="1:10" ht="12.75" customHeight="1">
      <c r="A19" s="220" t="s">
        <v>57</v>
      </c>
      <c r="B19" s="235">
        <v>18</v>
      </c>
      <c r="C19" s="222">
        <v>0</v>
      </c>
      <c r="D19" s="235">
        <v>18</v>
      </c>
      <c r="E19" s="235" t="s">
        <v>22</v>
      </c>
      <c r="F19" s="235" t="s">
        <v>22</v>
      </c>
      <c r="G19" s="235" t="s">
        <v>22</v>
      </c>
      <c r="H19" s="235" t="s">
        <v>22</v>
      </c>
      <c r="I19" s="222"/>
      <c r="J19" s="236"/>
    </row>
    <row r="20" spans="1:10" s="240" customFormat="1" ht="12.75" customHeight="1">
      <c r="A20" s="226" t="s">
        <v>58</v>
      </c>
      <c r="B20" s="238">
        <v>2921632</v>
      </c>
      <c r="C20" s="239">
        <v>100</v>
      </c>
      <c r="D20" s="238">
        <v>184385</v>
      </c>
      <c r="E20" s="238">
        <v>2563634</v>
      </c>
      <c r="F20" s="238">
        <v>23199</v>
      </c>
      <c r="G20" s="238">
        <v>132105</v>
      </c>
      <c r="H20" s="238">
        <v>2408329</v>
      </c>
      <c r="I20" s="222"/>
      <c r="J20" s="236"/>
    </row>
    <row r="21" spans="1:8" ht="15.75" customHeight="1">
      <c r="A21" s="224"/>
      <c r="B21" s="217"/>
      <c r="C21" s="217"/>
      <c r="D21" s="217"/>
      <c r="E21" s="217"/>
      <c r="F21" s="217"/>
      <c r="G21" s="217"/>
      <c r="H21" s="217"/>
    </row>
    <row r="22" spans="1:8" ht="11.25">
      <c r="A22" s="566" t="s">
        <v>1198</v>
      </c>
      <c r="B22" s="566"/>
      <c r="C22" s="566"/>
      <c r="D22" s="566"/>
      <c r="E22" s="566"/>
      <c r="F22" s="566"/>
      <c r="G22" s="566"/>
      <c r="H22" s="566"/>
    </row>
    <row r="23" spans="1:8" ht="9" customHeight="1">
      <c r="A23" s="224"/>
      <c r="B23" s="229"/>
      <c r="C23" s="230"/>
      <c r="D23" s="231"/>
      <c r="E23" s="229"/>
      <c r="F23" s="230"/>
      <c r="G23" s="231"/>
      <c r="H23" s="231"/>
    </row>
    <row r="24" spans="1:8" s="232" customFormat="1" ht="12" customHeight="1">
      <c r="A24" s="567" t="s">
        <v>792</v>
      </c>
      <c r="B24" s="577" t="s">
        <v>48</v>
      </c>
      <c r="C24" s="578"/>
      <c r="D24" s="578" t="s">
        <v>791</v>
      </c>
      <c r="E24" s="583" t="s">
        <v>24</v>
      </c>
      <c r="F24" s="583"/>
      <c r="G24" s="583"/>
      <c r="H24" s="583"/>
    </row>
    <row r="25" spans="1:8" s="232" customFormat="1" ht="12" customHeight="1">
      <c r="A25" s="568"/>
      <c r="B25" s="579"/>
      <c r="C25" s="580"/>
      <c r="D25" s="581"/>
      <c r="E25" s="584" t="s">
        <v>25</v>
      </c>
      <c r="F25" s="587" t="s">
        <v>26</v>
      </c>
      <c r="G25" s="587"/>
      <c r="H25" s="587"/>
    </row>
    <row r="26" spans="1:8" s="232" customFormat="1" ht="12" customHeight="1">
      <c r="A26" s="568"/>
      <c r="B26" s="588" t="s">
        <v>13</v>
      </c>
      <c r="C26" s="590" t="s">
        <v>14</v>
      </c>
      <c r="D26" s="581"/>
      <c r="E26" s="585"/>
      <c r="F26" s="584" t="s">
        <v>27</v>
      </c>
      <c r="G26" s="590" t="s">
        <v>28</v>
      </c>
      <c r="H26" s="592" t="s">
        <v>29</v>
      </c>
    </row>
    <row r="27" spans="1:8" s="232" customFormat="1" ht="12" customHeight="1">
      <c r="A27" s="568"/>
      <c r="B27" s="589"/>
      <c r="C27" s="580"/>
      <c r="D27" s="582"/>
      <c r="E27" s="586"/>
      <c r="F27" s="591"/>
      <c r="G27" s="580"/>
      <c r="H27" s="593"/>
    </row>
    <row r="28" spans="1:8" s="232" customFormat="1" ht="12" customHeight="1">
      <c r="A28" s="569"/>
      <c r="B28" s="233" t="s">
        <v>15</v>
      </c>
      <c r="C28" s="234" t="s">
        <v>30</v>
      </c>
      <c r="D28" s="594" t="s">
        <v>15</v>
      </c>
      <c r="E28" s="594"/>
      <c r="F28" s="594"/>
      <c r="G28" s="594"/>
      <c r="H28" s="594"/>
    </row>
    <row r="29" spans="1:8" s="232" customFormat="1" ht="7.5" customHeight="1">
      <c r="A29" s="216"/>
      <c r="B29" s="217"/>
      <c r="C29" s="219"/>
      <c r="D29" s="218"/>
      <c r="E29" s="217"/>
      <c r="F29" s="219"/>
      <c r="G29" s="218"/>
      <c r="H29" s="218"/>
    </row>
    <row r="30" spans="1:10" s="232" customFormat="1" ht="12.75" customHeight="1">
      <c r="A30" s="220" t="s">
        <v>49</v>
      </c>
      <c r="B30" s="235">
        <v>1531510</v>
      </c>
      <c r="C30" s="222">
        <v>79.6</v>
      </c>
      <c r="D30" s="235">
        <v>196981</v>
      </c>
      <c r="E30" s="235">
        <v>1165185</v>
      </c>
      <c r="F30" s="235">
        <v>11312</v>
      </c>
      <c r="G30" s="235">
        <v>77307</v>
      </c>
      <c r="H30" s="235">
        <v>1076566</v>
      </c>
      <c r="I30" s="222"/>
      <c r="J30" s="236"/>
    </row>
    <row r="31" spans="1:10" ht="12.75" customHeight="1">
      <c r="A31" s="220" t="s">
        <v>50</v>
      </c>
      <c r="B31" s="224" t="s">
        <v>43</v>
      </c>
      <c r="C31" s="224" t="s">
        <v>43</v>
      </c>
      <c r="D31" s="224" t="s">
        <v>43</v>
      </c>
      <c r="E31" s="224" t="s">
        <v>43</v>
      </c>
      <c r="F31" s="235" t="s">
        <v>43</v>
      </c>
      <c r="G31" s="235" t="s">
        <v>43</v>
      </c>
      <c r="H31" s="235" t="s">
        <v>43</v>
      </c>
      <c r="I31" s="222"/>
      <c r="J31" s="236"/>
    </row>
    <row r="32" spans="1:10" ht="12.75" customHeight="1">
      <c r="A32" s="220" t="s">
        <v>51</v>
      </c>
      <c r="B32" s="235">
        <v>1433954</v>
      </c>
      <c r="C32" s="222">
        <v>74.5</v>
      </c>
      <c r="D32" s="235">
        <v>191342</v>
      </c>
      <c r="E32" s="235">
        <v>1075329</v>
      </c>
      <c r="F32" s="235">
        <v>9346</v>
      </c>
      <c r="G32" s="235">
        <v>57009</v>
      </c>
      <c r="H32" s="235">
        <v>1008975</v>
      </c>
      <c r="I32" s="222"/>
      <c r="J32" s="236"/>
    </row>
    <row r="33" spans="1:10" ht="12.75" customHeight="1">
      <c r="A33" s="220" t="s">
        <v>52</v>
      </c>
      <c r="B33" s="224" t="s">
        <v>43</v>
      </c>
      <c r="C33" s="224" t="s">
        <v>43</v>
      </c>
      <c r="D33" s="224" t="s">
        <v>43</v>
      </c>
      <c r="E33" s="224" t="s">
        <v>43</v>
      </c>
      <c r="F33" s="235" t="s">
        <v>43</v>
      </c>
      <c r="G33" s="235" t="s">
        <v>43</v>
      </c>
      <c r="H33" s="235" t="s">
        <v>43</v>
      </c>
      <c r="I33" s="222"/>
      <c r="J33" s="236"/>
    </row>
    <row r="34" spans="1:8" ht="12.75" customHeight="1">
      <c r="A34" s="220" t="s">
        <v>53</v>
      </c>
      <c r="B34" s="235">
        <v>861054</v>
      </c>
      <c r="C34" s="222">
        <v>44.7</v>
      </c>
      <c r="D34" s="235">
        <v>164761</v>
      </c>
      <c r="E34" s="235">
        <v>586869</v>
      </c>
      <c r="F34" s="235">
        <v>4173</v>
      </c>
      <c r="G34" s="235">
        <v>32925</v>
      </c>
      <c r="H34" s="235">
        <v>549771</v>
      </c>
    </row>
    <row r="35" spans="1:10" ht="12.75" customHeight="1">
      <c r="A35" s="220" t="s">
        <v>54</v>
      </c>
      <c r="B35" s="235">
        <v>11268</v>
      </c>
      <c r="C35" s="222">
        <v>0.6</v>
      </c>
      <c r="D35" s="235">
        <v>800</v>
      </c>
      <c r="E35" s="235">
        <v>10243</v>
      </c>
      <c r="F35" s="235">
        <v>419</v>
      </c>
      <c r="G35" s="235">
        <v>2067</v>
      </c>
      <c r="H35" s="235">
        <v>7758</v>
      </c>
      <c r="I35" s="222"/>
      <c r="J35" s="236"/>
    </row>
    <row r="36" spans="1:10" ht="12.75" customHeight="1">
      <c r="A36" s="220" t="s">
        <v>55</v>
      </c>
      <c r="B36" s="235">
        <v>71319</v>
      </c>
      <c r="C36" s="222">
        <v>3.7</v>
      </c>
      <c r="D36" s="235">
        <v>4964</v>
      </c>
      <c r="E36" s="235">
        <v>60148</v>
      </c>
      <c r="F36" s="235">
        <v>1519</v>
      </c>
      <c r="G36" s="235">
        <v>3616</v>
      </c>
      <c r="H36" s="235">
        <v>55013</v>
      </c>
      <c r="I36" s="222"/>
      <c r="J36" s="236"/>
    </row>
    <row r="37" spans="1:10" ht="12.75" customHeight="1">
      <c r="A37" s="220" t="s">
        <v>56</v>
      </c>
      <c r="B37" s="235">
        <v>309939</v>
      </c>
      <c r="C37" s="222">
        <v>16.1</v>
      </c>
      <c r="D37" s="235">
        <v>6474</v>
      </c>
      <c r="E37" s="235">
        <v>294784</v>
      </c>
      <c r="F37" s="235">
        <v>7256</v>
      </c>
      <c r="G37" s="235">
        <v>11852</v>
      </c>
      <c r="H37" s="235">
        <v>275676</v>
      </c>
      <c r="I37" s="222"/>
      <c r="J37" s="236"/>
    </row>
    <row r="38" spans="1:10" ht="23.25" customHeight="1">
      <c r="A38" s="237" t="s">
        <v>784</v>
      </c>
      <c r="B38" s="235">
        <v>796</v>
      </c>
      <c r="C38" s="222">
        <v>0</v>
      </c>
      <c r="D38" s="235">
        <v>62</v>
      </c>
      <c r="E38" s="235">
        <v>544</v>
      </c>
      <c r="F38" s="235">
        <v>5</v>
      </c>
      <c r="G38" s="235">
        <v>0</v>
      </c>
      <c r="H38" s="235">
        <v>539</v>
      </c>
      <c r="I38" s="222"/>
      <c r="J38" s="236"/>
    </row>
    <row r="39" spans="1:10" ht="12.75" customHeight="1">
      <c r="A39" s="220" t="s">
        <v>57</v>
      </c>
      <c r="B39" s="235" t="s">
        <v>22</v>
      </c>
      <c r="C39" s="222" t="s">
        <v>1112</v>
      </c>
      <c r="D39" s="235" t="s">
        <v>22</v>
      </c>
      <c r="E39" s="235" t="s">
        <v>22</v>
      </c>
      <c r="F39" s="235" t="s">
        <v>22</v>
      </c>
      <c r="G39" s="235" t="s">
        <v>22</v>
      </c>
      <c r="H39" s="235" t="s">
        <v>22</v>
      </c>
      <c r="I39" s="222"/>
      <c r="J39" s="236"/>
    </row>
    <row r="40" spans="1:10" ht="12.75" customHeight="1">
      <c r="A40" s="226" t="s">
        <v>58</v>
      </c>
      <c r="B40" s="238">
        <v>1924832</v>
      </c>
      <c r="C40" s="239">
        <v>100</v>
      </c>
      <c r="D40" s="238">
        <v>209282</v>
      </c>
      <c r="E40" s="238">
        <v>1530903</v>
      </c>
      <c r="F40" s="238">
        <v>20510</v>
      </c>
      <c r="G40" s="238">
        <v>94842</v>
      </c>
      <c r="H40" s="238">
        <v>1415551</v>
      </c>
      <c r="I40" s="222"/>
      <c r="J40" s="236"/>
    </row>
    <row r="41" spans="2:8" ht="4.5" customHeight="1">
      <c r="B41" s="236"/>
      <c r="C41" s="236"/>
      <c r="D41" s="236"/>
      <c r="E41" s="236"/>
      <c r="F41" s="236"/>
      <c r="G41" s="236"/>
      <c r="H41" s="236"/>
    </row>
    <row r="42" ht="9" customHeight="1">
      <c r="A42" s="241" t="s">
        <v>21</v>
      </c>
    </row>
    <row r="43" spans="1:8" s="240" customFormat="1" ht="23.25" customHeight="1">
      <c r="A43" s="565" t="s">
        <v>432</v>
      </c>
      <c r="B43" s="565"/>
      <c r="C43" s="565"/>
      <c r="D43" s="565"/>
      <c r="E43" s="565"/>
      <c r="F43" s="565"/>
      <c r="G43" s="565"/>
      <c r="H43" s="565"/>
    </row>
    <row r="44" spans="1:8" ht="11.25">
      <c r="A44" s="224"/>
      <c r="B44" s="217"/>
      <c r="C44" s="218"/>
      <c r="D44" s="219"/>
      <c r="E44" s="217"/>
      <c r="F44" s="219"/>
      <c r="G44" s="219"/>
      <c r="H44" s="219"/>
    </row>
  </sheetData>
  <sheetProtection/>
  <mergeCells count="27">
    <mergeCell ref="A43:H43"/>
    <mergeCell ref="D28:H28"/>
    <mergeCell ref="A24:A28"/>
    <mergeCell ref="B24:C25"/>
    <mergeCell ref="D24:D27"/>
    <mergeCell ref="E24:H24"/>
    <mergeCell ref="E25:E27"/>
    <mergeCell ref="F25:H25"/>
    <mergeCell ref="B26:B27"/>
    <mergeCell ref="C26:C27"/>
    <mergeCell ref="F26:F27"/>
    <mergeCell ref="G26:G27"/>
    <mergeCell ref="G6:G7"/>
    <mergeCell ref="H6:H7"/>
    <mergeCell ref="D8:H8"/>
    <mergeCell ref="A22:H22"/>
    <mergeCell ref="H26:H27"/>
    <mergeCell ref="A2:H2"/>
    <mergeCell ref="A4:A8"/>
    <mergeCell ref="B4:C5"/>
    <mergeCell ref="D4:D7"/>
    <mergeCell ref="E4:H4"/>
    <mergeCell ref="E5:E7"/>
    <mergeCell ref="F5:H5"/>
    <mergeCell ref="B6:B7"/>
    <mergeCell ref="C6:C7"/>
    <mergeCell ref="F6:F7"/>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5" customWidth="1"/>
    <col min="7" max="7" width="2.140625" style="95" customWidth="1"/>
    <col min="8" max="9" width="12.8515625" style="0" customWidth="1"/>
    <col min="10" max="10" width="10.8515625" style="34" customWidth="1"/>
    <col min="11" max="11" width="1.7109375" style="0" customWidth="1"/>
  </cols>
  <sheetData>
    <row r="1" spans="1:11" s="111" customFormat="1" ht="23.25" customHeight="1">
      <c r="A1" s="544" t="s">
        <v>1199</v>
      </c>
      <c r="B1" s="544"/>
      <c r="C1" s="544"/>
      <c r="D1" s="544"/>
      <c r="E1" s="544"/>
      <c r="F1" s="544"/>
      <c r="G1" s="544"/>
      <c r="H1" s="544"/>
      <c r="I1" s="544"/>
      <c r="J1" s="544"/>
      <c r="K1" s="617"/>
    </row>
    <row r="2" spans="2:10" ht="12.75">
      <c r="B2" s="33"/>
      <c r="C2" s="258"/>
      <c r="D2" s="259"/>
      <c r="E2" s="259"/>
      <c r="F2" s="261"/>
      <c r="G2" s="261"/>
      <c r="H2" s="67"/>
      <c r="I2" s="67"/>
      <c r="J2" s="67"/>
    </row>
    <row r="3" spans="1:11" ht="18" customHeight="1">
      <c r="A3" s="613" t="s">
        <v>4</v>
      </c>
      <c r="B3" s="515" t="s">
        <v>1121</v>
      </c>
      <c r="C3" s="595"/>
      <c r="D3" s="618" t="s">
        <v>37</v>
      </c>
      <c r="E3" s="619"/>
      <c r="F3" s="619"/>
      <c r="G3" s="620"/>
      <c r="H3" s="604" t="s">
        <v>38</v>
      </c>
      <c r="I3" s="605"/>
      <c r="J3" s="605"/>
      <c r="K3" s="606"/>
    </row>
    <row r="4" spans="1:11" ht="16.5" customHeight="1">
      <c r="A4" s="614"/>
      <c r="B4" s="516"/>
      <c r="C4" s="503"/>
      <c r="D4" s="9" t="s">
        <v>60</v>
      </c>
      <c r="E4" s="596" t="s">
        <v>61</v>
      </c>
      <c r="F4" s="597"/>
      <c r="G4" s="598"/>
      <c r="H4" s="49" t="s">
        <v>60</v>
      </c>
      <c r="I4" s="596" t="s">
        <v>61</v>
      </c>
      <c r="J4" s="597"/>
      <c r="K4" s="599"/>
    </row>
    <row r="5" spans="1:11" ht="15" customHeight="1">
      <c r="A5" s="614"/>
      <c r="B5" s="516"/>
      <c r="C5" s="503"/>
      <c r="D5" s="516" t="s">
        <v>71</v>
      </c>
      <c r="E5" s="610" t="s">
        <v>36</v>
      </c>
      <c r="F5" s="600" t="s">
        <v>1200</v>
      </c>
      <c r="G5" s="601"/>
      <c r="H5" s="621" t="s">
        <v>71</v>
      </c>
      <c r="I5" s="622" t="s">
        <v>36</v>
      </c>
      <c r="J5" s="600" t="s">
        <v>1200</v>
      </c>
      <c r="K5" s="607"/>
    </row>
    <row r="6" spans="1:11" ht="12.75">
      <c r="A6" s="614"/>
      <c r="B6" s="516"/>
      <c r="C6" s="503"/>
      <c r="D6" s="516"/>
      <c r="E6" s="611"/>
      <c r="F6" s="602"/>
      <c r="G6" s="513"/>
      <c r="H6" s="622"/>
      <c r="I6" s="622"/>
      <c r="J6" s="602"/>
      <c r="K6" s="608"/>
    </row>
    <row r="7" spans="1:11" ht="18.75" customHeight="1">
      <c r="A7" s="614"/>
      <c r="B7" s="516"/>
      <c r="C7" s="503"/>
      <c r="D7" s="516"/>
      <c r="E7" s="611"/>
      <c r="F7" s="602"/>
      <c r="G7" s="513"/>
      <c r="H7" s="622"/>
      <c r="I7" s="622"/>
      <c r="J7" s="602"/>
      <c r="K7" s="608"/>
    </row>
    <row r="8" spans="1:11" ht="20.25" customHeight="1">
      <c r="A8" s="615"/>
      <c r="B8" s="519"/>
      <c r="C8" s="504"/>
      <c r="D8" s="519"/>
      <c r="E8" s="612"/>
      <c r="F8" s="603"/>
      <c r="G8" s="514"/>
      <c r="H8" s="623"/>
      <c r="I8" s="623"/>
      <c r="J8" s="603"/>
      <c r="K8" s="609"/>
    </row>
    <row r="9" spans="1:10" ht="1.5" customHeight="1">
      <c r="A9" s="262"/>
      <c r="B9" s="263"/>
      <c r="C9" s="16"/>
      <c r="D9" s="259"/>
      <c r="E9" s="259"/>
      <c r="F9" s="261"/>
      <c r="G9" s="261"/>
      <c r="H9" s="259"/>
      <c r="I9" s="259"/>
      <c r="J9" s="259"/>
    </row>
    <row r="10" spans="1:10" s="22" customFormat="1" ht="24" customHeight="1">
      <c r="A10" s="89" t="s">
        <v>17</v>
      </c>
      <c r="B10" s="257" t="s">
        <v>72</v>
      </c>
      <c r="C10" s="19"/>
      <c r="D10" s="90">
        <v>143226110</v>
      </c>
      <c r="E10" s="90">
        <v>184385405</v>
      </c>
      <c r="F10" s="91">
        <v>11.7</v>
      </c>
      <c r="G10" s="91"/>
      <c r="H10" s="90">
        <v>157871017</v>
      </c>
      <c r="I10" s="90">
        <v>209281918</v>
      </c>
      <c r="J10" s="91">
        <v>24.4</v>
      </c>
    </row>
    <row r="11" spans="1:10" s="22" customFormat="1" ht="24" customHeight="1">
      <c r="A11" s="42">
        <v>1</v>
      </c>
      <c r="B11" s="25" t="s">
        <v>73</v>
      </c>
      <c r="C11" s="19"/>
      <c r="D11" s="90">
        <v>1629718</v>
      </c>
      <c r="E11" s="90">
        <v>3340759</v>
      </c>
      <c r="F11" s="91">
        <v>-47.9</v>
      </c>
      <c r="G11" s="91"/>
      <c r="H11" s="90">
        <v>178386</v>
      </c>
      <c r="I11" s="90">
        <v>626572</v>
      </c>
      <c r="J11" s="91">
        <v>-67.7</v>
      </c>
    </row>
    <row r="12" spans="1:10" ht="24" customHeight="1">
      <c r="A12" s="97">
        <v>101</v>
      </c>
      <c r="B12" s="84"/>
      <c r="C12" s="272" t="s">
        <v>823</v>
      </c>
      <c r="D12" s="92" t="s">
        <v>74</v>
      </c>
      <c r="E12" s="92" t="s">
        <v>74</v>
      </c>
      <c r="F12" s="93">
        <v>-100</v>
      </c>
      <c r="G12" s="93"/>
      <c r="H12" s="92" t="s">
        <v>74</v>
      </c>
      <c r="I12" s="92" t="s">
        <v>74</v>
      </c>
      <c r="J12" s="93" t="s">
        <v>74</v>
      </c>
    </row>
    <row r="13" spans="1:10" ht="12.75">
      <c r="A13" s="97">
        <v>102</v>
      </c>
      <c r="B13" s="84"/>
      <c r="C13" s="272" t="s">
        <v>824</v>
      </c>
      <c r="D13" s="92">
        <v>110306</v>
      </c>
      <c r="E13" s="92">
        <v>334281</v>
      </c>
      <c r="F13" s="93">
        <v>-23.1</v>
      </c>
      <c r="G13" s="93"/>
      <c r="H13" s="92" t="s">
        <v>74</v>
      </c>
      <c r="I13" s="92" t="s">
        <v>74</v>
      </c>
      <c r="J13" s="93" t="s">
        <v>74</v>
      </c>
    </row>
    <row r="14" spans="1:10" ht="12.75">
      <c r="A14" s="97">
        <v>103</v>
      </c>
      <c r="B14" s="84"/>
      <c r="C14" s="272" t="s">
        <v>825</v>
      </c>
      <c r="D14" s="92">
        <v>1396565</v>
      </c>
      <c r="E14" s="92">
        <v>2917718</v>
      </c>
      <c r="F14" s="93">
        <v>-28.3</v>
      </c>
      <c r="G14" s="93"/>
      <c r="H14" s="92">
        <v>171338</v>
      </c>
      <c r="I14" s="92">
        <v>517136</v>
      </c>
      <c r="J14" s="93">
        <v>-70.7</v>
      </c>
    </row>
    <row r="15" spans="1:10" ht="12.75">
      <c r="A15" s="97">
        <v>105</v>
      </c>
      <c r="B15" s="84"/>
      <c r="C15" s="272" t="s">
        <v>826</v>
      </c>
      <c r="D15" s="92" t="s">
        <v>74</v>
      </c>
      <c r="E15" s="92" t="s">
        <v>74</v>
      </c>
      <c r="F15" s="93">
        <v>-100</v>
      </c>
      <c r="G15" s="93"/>
      <c r="H15" s="92" t="s">
        <v>74</v>
      </c>
      <c r="I15" s="92" t="s">
        <v>74</v>
      </c>
      <c r="J15" s="93">
        <v>-100</v>
      </c>
    </row>
    <row r="16" spans="1:10" ht="12.75">
      <c r="A16" s="97">
        <v>107</v>
      </c>
      <c r="B16" s="84"/>
      <c r="C16" s="272" t="s">
        <v>827</v>
      </c>
      <c r="D16" s="92">
        <v>122838</v>
      </c>
      <c r="E16" s="92">
        <v>78700</v>
      </c>
      <c r="F16" s="93">
        <v>-95.6</v>
      </c>
      <c r="G16" s="93"/>
      <c r="H16" s="92">
        <v>6989</v>
      </c>
      <c r="I16" s="92">
        <v>107451</v>
      </c>
      <c r="J16" s="93" t="s">
        <v>75</v>
      </c>
    </row>
    <row r="17" spans="1:10" ht="12.75">
      <c r="A17" s="97">
        <v>109</v>
      </c>
      <c r="B17" s="84"/>
      <c r="C17" s="272" t="s">
        <v>828</v>
      </c>
      <c r="D17" s="92">
        <v>9</v>
      </c>
      <c r="E17" s="92">
        <v>10060</v>
      </c>
      <c r="F17" s="93">
        <v>-52.9</v>
      </c>
      <c r="G17" s="93"/>
      <c r="H17" s="92">
        <v>59</v>
      </c>
      <c r="I17" s="92">
        <v>1985</v>
      </c>
      <c r="J17" s="93">
        <v>187.3</v>
      </c>
    </row>
    <row r="18" spans="1:10" s="22" customFormat="1" ht="24" customHeight="1">
      <c r="A18" s="42">
        <v>2</v>
      </c>
      <c r="B18" s="25" t="s">
        <v>76</v>
      </c>
      <c r="C18" s="19"/>
      <c r="D18" s="90">
        <v>33477819</v>
      </c>
      <c r="E18" s="90">
        <v>56234624</v>
      </c>
      <c r="F18" s="91">
        <v>22.9</v>
      </c>
      <c r="G18" s="91"/>
      <c r="H18" s="90">
        <v>15063582</v>
      </c>
      <c r="I18" s="90">
        <v>43728326</v>
      </c>
      <c r="J18" s="91">
        <v>4.1</v>
      </c>
    </row>
    <row r="19" spans="1:10" ht="24" customHeight="1">
      <c r="A19" s="97">
        <v>201</v>
      </c>
      <c r="B19" s="84"/>
      <c r="C19" s="272" t="s">
        <v>829</v>
      </c>
      <c r="D19" s="92">
        <v>19096205</v>
      </c>
      <c r="E19" s="92">
        <v>13602066</v>
      </c>
      <c r="F19" s="93">
        <v>102</v>
      </c>
      <c r="G19" s="93"/>
      <c r="H19" s="92">
        <v>3885500</v>
      </c>
      <c r="I19" s="92">
        <v>5540360</v>
      </c>
      <c r="J19" s="93">
        <v>-22.2</v>
      </c>
    </row>
    <row r="20" spans="1:10" ht="12.75">
      <c r="A20" s="97">
        <v>202</v>
      </c>
      <c r="B20" s="84"/>
      <c r="C20" s="272" t="s">
        <v>830</v>
      </c>
      <c r="D20" s="92">
        <v>4030564</v>
      </c>
      <c r="E20" s="92">
        <v>13482364</v>
      </c>
      <c r="F20" s="93">
        <v>1.2</v>
      </c>
      <c r="G20" s="93"/>
      <c r="H20" s="92">
        <v>235580</v>
      </c>
      <c r="I20" s="92">
        <v>855051</v>
      </c>
      <c r="J20" s="93">
        <v>-7.6</v>
      </c>
    </row>
    <row r="21" spans="1:10" ht="12.75">
      <c r="A21" s="97">
        <v>203</v>
      </c>
      <c r="B21" s="84"/>
      <c r="C21" s="272" t="s">
        <v>831</v>
      </c>
      <c r="D21" s="92">
        <v>975368</v>
      </c>
      <c r="E21" s="92">
        <v>2591673</v>
      </c>
      <c r="F21" s="93">
        <v>66.9</v>
      </c>
      <c r="G21" s="93"/>
      <c r="H21" s="92">
        <v>3205233</v>
      </c>
      <c r="I21" s="92">
        <v>15783868</v>
      </c>
      <c r="J21" s="93">
        <v>14.3</v>
      </c>
    </row>
    <row r="22" spans="1:10" ht="12.75">
      <c r="A22" s="97">
        <v>204</v>
      </c>
      <c r="B22" s="84"/>
      <c r="C22" s="272" t="s">
        <v>832</v>
      </c>
      <c r="D22" s="92">
        <v>8714361</v>
      </c>
      <c r="E22" s="92">
        <v>26062372</v>
      </c>
      <c r="F22" s="93">
        <v>16.2</v>
      </c>
      <c r="G22" s="93"/>
      <c r="H22" s="92">
        <v>4787691</v>
      </c>
      <c r="I22" s="92">
        <v>17308252</v>
      </c>
      <c r="J22" s="93">
        <v>5.9</v>
      </c>
    </row>
    <row r="23" spans="1:10" ht="12.75">
      <c r="A23" s="97">
        <v>206</v>
      </c>
      <c r="B23" s="84"/>
      <c r="C23" s="272" t="s">
        <v>833</v>
      </c>
      <c r="D23" s="92">
        <v>17225</v>
      </c>
      <c r="E23" s="92">
        <v>25087</v>
      </c>
      <c r="F23" s="93">
        <v>278.6</v>
      </c>
      <c r="G23" s="93"/>
      <c r="H23" s="92">
        <v>400395</v>
      </c>
      <c r="I23" s="92">
        <v>1481267</v>
      </c>
      <c r="J23" s="93">
        <v>-37</v>
      </c>
    </row>
    <row r="24" spans="1:10" ht="12.75">
      <c r="A24" s="97">
        <v>208</v>
      </c>
      <c r="B24" s="84"/>
      <c r="C24" s="272" t="s">
        <v>834</v>
      </c>
      <c r="D24" s="92">
        <v>12388</v>
      </c>
      <c r="E24" s="92">
        <v>10219</v>
      </c>
      <c r="F24" s="93">
        <v>-36.8</v>
      </c>
      <c r="G24" s="93"/>
      <c r="H24" s="92">
        <v>32</v>
      </c>
      <c r="I24" s="92">
        <v>255</v>
      </c>
      <c r="J24" s="93">
        <v>-92.7</v>
      </c>
    </row>
    <row r="25" spans="1:10" ht="12.75">
      <c r="A25" s="98">
        <v>209</v>
      </c>
      <c r="B25" s="264"/>
      <c r="C25" s="272" t="s">
        <v>835</v>
      </c>
      <c r="D25" s="92">
        <v>272219</v>
      </c>
      <c r="E25" s="92">
        <v>355366</v>
      </c>
      <c r="F25" s="93">
        <v>-77.4</v>
      </c>
      <c r="G25" s="93"/>
      <c r="H25" s="92">
        <v>1243201</v>
      </c>
      <c r="I25" s="92">
        <v>1389744</v>
      </c>
      <c r="J25" s="93">
        <v>19.7</v>
      </c>
    </row>
    <row r="26" spans="1:10" ht="12.75">
      <c r="A26" s="98">
        <v>211</v>
      </c>
      <c r="B26" s="264"/>
      <c r="C26" s="272" t="s">
        <v>836</v>
      </c>
      <c r="D26" s="92" t="s">
        <v>74</v>
      </c>
      <c r="E26" s="92" t="s">
        <v>74</v>
      </c>
      <c r="F26" s="93" t="s">
        <v>74</v>
      </c>
      <c r="G26" s="93"/>
      <c r="H26" s="92">
        <v>807330</v>
      </c>
      <c r="I26" s="92">
        <v>469485</v>
      </c>
      <c r="J26" s="93" t="s">
        <v>75</v>
      </c>
    </row>
    <row r="27" spans="1:10" ht="12.75">
      <c r="A27" s="98">
        <v>219</v>
      </c>
      <c r="B27" s="264"/>
      <c r="C27" s="272" t="s">
        <v>837</v>
      </c>
      <c r="D27" s="92">
        <v>359489</v>
      </c>
      <c r="E27" s="92">
        <v>105477</v>
      </c>
      <c r="F27" s="93">
        <v>-18.4</v>
      </c>
      <c r="G27" s="93"/>
      <c r="H27" s="92">
        <v>498620</v>
      </c>
      <c r="I27" s="92">
        <v>900044</v>
      </c>
      <c r="J27" s="93">
        <v>228.8</v>
      </c>
    </row>
    <row r="28" spans="1:10" s="22" customFormat="1" ht="24" customHeight="1">
      <c r="A28" s="43">
        <v>3</v>
      </c>
      <c r="B28" s="265" t="s">
        <v>77</v>
      </c>
      <c r="C28" s="19"/>
      <c r="D28" s="90">
        <v>98346626</v>
      </c>
      <c r="E28" s="90">
        <v>115196878</v>
      </c>
      <c r="F28" s="91">
        <v>14.4</v>
      </c>
      <c r="G28" s="91"/>
      <c r="H28" s="90">
        <v>128566610</v>
      </c>
      <c r="I28" s="90">
        <v>148931018</v>
      </c>
      <c r="J28" s="91">
        <v>32.8</v>
      </c>
    </row>
    <row r="29" spans="1:10" ht="24" customHeight="1">
      <c r="A29" s="98">
        <v>301</v>
      </c>
      <c r="B29" s="264"/>
      <c r="C29" s="272" t="s">
        <v>838</v>
      </c>
      <c r="D29" s="92">
        <v>37717996</v>
      </c>
      <c r="E29" s="92">
        <v>11472477</v>
      </c>
      <c r="F29" s="93">
        <v>12.8</v>
      </c>
      <c r="G29" s="93"/>
      <c r="H29" s="92">
        <v>3048698</v>
      </c>
      <c r="I29" s="92">
        <v>820840</v>
      </c>
      <c r="J29" s="93">
        <v>-73.3</v>
      </c>
    </row>
    <row r="30" spans="1:10" ht="12.75">
      <c r="A30" s="98">
        <v>302</v>
      </c>
      <c r="B30" s="264"/>
      <c r="C30" s="272" t="s">
        <v>839</v>
      </c>
      <c r="D30" s="92">
        <v>393390</v>
      </c>
      <c r="E30" s="92">
        <v>88025</v>
      </c>
      <c r="F30" s="93" t="s">
        <v>75</v>
      </c>
      <c r="G30" s="93"/>
      <c r="H30" s="92">
        <v>208770</v>
      </c>
      <c r="I30" s="92">
        <v>39350</v>
      </c>
      <c r="J30" s="93">
        <v>-40.8</v>
      </c>
    </row>
    <row r="31" spans="1:10" ht="12.75">
      <c r="A31" s="98">
        <v>303</v>
      </c>
      <c r="B31" s="264"/>
      <c r="C31" s="272" t="s">
        <v>840</v>
      </c>
      <c r="D31" s="92">
        <v>1258200</v>
      </c>
      <c r="E31" s="92">
        <v>323725</v>
      </c>
      <c r="F31" s="93">
        <v>-44.7</v>
      </c>
      <c r="G31" s="93"/>
      <c r="H31" s="92">
        <v>9610240</v>
      </c>
      <c r="I31" s="92">
        <v>2213497</v>
      </c>
      <c r="J31" s="93">
        <v>147.7</v>
      </c>
    </row>
    <row r="32" spans="1:10" ht="12.75">
      <c r="A32" s="98">
        <v>304</v>
      </c>
      <c r="B32" s="264"/>
      <c r="C32" s="272" t="s">
        <v>841</v>
      </c>
      <c r="D32" s="92" t="s">
        <v>74</v>
      </c>
      <c r="E32" s="92" t="s">
        <v>74</v>
      </c>
      <c r="F32" s="93">
        <v>-100</v>
      </c>
      <c r="G32" s="93"/>
      <c r="H32" s="92" t="s">
        <v>74</v>
      </c>
      <c r="I32" s="92" t="s">
        <v>74</v>
      </c>
      <c r="J32" s="93" t="s">
        <v>74</v>
      </c>
    </row>
    <row r="33" spans="1:10" ht="12.75">
      <c r="A33" s="98">
        <v>305</v>
      </c>
      <c r="B33" s="264"/>
      <c r="C33" s="272" t="s">
        <v>842</v>
      </c>
      <c r="D33" s="92" t="s">
        <v>74</v>
      </c>
      <c r="E33" s="92" t="s">
        <v>74</v>
      </c>
      <c r="F33" s="93">
        <v>-100</v>
      </c>
      <c r="G33" s="93"/>
      <c r="H33" s="92">
        <v>766690</v>
      </c>
      <c r="I33" s="92">
        <v>398489</v>
      </c>
      <c r="J33" s="93">
        <v>-55.7</v>
      </c>
    </row>
    <row r="34" spans="1:10" ht="12.75">
      <c r="A34" s="98">
        <v>308</v>
      </c>
      <c r="B34" s="264"/>
      <c r="C34" s="272" t="s">
        <v>843</v>
      </c>
      <c r="D34" s="92">
        <v>1228240</v>
      </c>
      <c r="E34" s="92">
        <v>299704</v>
      </c>
      <c r="F34" s="93">
        <v>-26.7</v>
      </c>
      <c r="G34" s="93"/>
      <c r="H34" s="92">
        <v>313320</v>
      </c>
      <c r="I34" s="92">
        <v>74717</v>
      </c>
      <c r="J34" s="93" t="s">
        <v>75</v>
      </c>
    </row>
    <row r="35" spans="1:10" ht="12.75">
      <c r="A35" s="98">
        <v>309</v>
      </c>
      <c r="B35" s="264"/>
      <c r="C35" s="272" t="s">
        <v>844</v>
      </c>
      <c r="D35" s="92">
        <v>10</v>
      </c>
      <c r="E35" s="92">
        <v>9</v>
      </c>
      <c r="F35" s="93" t="s">
        <v>75</v>
      </c>
      <c r="G35" s="93"/>
      <c r="H35" s="92">
        <v>671722</v>
      </c>
      <c r="I35" s="92">
        <v>422644</v>
      </c>
      <c r="J35" s="93">
        <v>-17.8</v>
      </c>
    </row>
    <row r="36" spans="1:10" ht="12.75">
      <c r="A36" s="98">
        <v>310</v>
      </c>
      <c r="B36" s="264"/>
      <c r="C36" s="272" t="s">
        <v>845</v>
      </c>
      <c r="D36" s="92">
        <v>21760</v>
      </c>
      <c r="E36" s="92">
        <v>9927</v>
      </c>
      <c r="F36" s="93">
        <v>-99.3</v>
      </c>
      <c r="G36" s="93"/>
      <c r="H36" s="92">
        <v>5115056</v>
      </c>
      <c r="I36" s="92">
        <v>2314074</v>
      </c>
      <c r="J36" s="93">
        <v>82.9</v>
      </c>
    </row>
    <row r="37" spans="1:10" ht="12.75">
      <c r="A37" s="98">
        <v>315</v>
      </c>
      <c r="B37" s="264"/>
      <c r="C37" s="272" t="s">
        <v>846</v>
      </c>
      <c r="D37" s="92">
        <v>23800138</v>
      </c>
      <c r="E37" s="92">
        <v>58349198</v>
      </c>
      <c r="F37" s="93">
        <v>17.2</v>
      </c>
      <c r="G37" s="93"/>
      <c r="H37" s="92">
        <v>6125164</v>
      </c>
      <c r="I37" s="92">
        <v>9278249</v>
      </c>
      <c r="J37" s="93">
        <v>260.9</v>
      </c>
    </row>
    <row r="38" spans="1:10" ht="12.75">
      <c r="A38" s="98">
        <v>316</v>
      </c>
      <c r="B38" s="264"/>
      <c r="C38" s="272" t="s">
        <v>847</v>
      </c>
      <c r="D38" s="92">
        <v>566300</v>
      </c>
      <c r="E38" s="92">
        <v>289252</v>
      </c>
      <c r="F38" s="93">
        <v>225.9</v>
      </c>
      <c r="G38" s="93"/>
      <c r="H38" s="92">
        <v>12000</v>
      </c>
      <c r="I38" s="92">
        <v>9840</v>
      </c>
      <c r="J38" s="93">
        <v>-86.6</v>
      </c>
    </row>
    <row r="39" spans="1:10" ht="12.75">
      <c r="A39" s="98">
        <v>320</v>
      </c>
      <c r="B39" s="264"/>
      <c r="C39" s="272" t="s">
        <v>848</v>
      </c>
      <c r="D39" s="92">
        <v>151929</v>
      </c>
      <c r="E39" s="92">
        <v>728925</v>
      </c>
      <c r="F39" s="93">
        <v>-31.3</v>
      </c>
      <c r="G39" s="93"/>
      <c r="H39" s="92">
        <v>282738</v>
      </c>
      <c r="I39" s="92">
        <v>680805</v>
      </c>
      <c r="J39" s="93">
        <v>-16.1</v>
      </c>
    </row>
    <row r="40" spans="1:10" ht="12.75">
      <c r="A40" s="98">
        <v>325</v>
      </c>
      <c r="B40" s="264"/>
      <c r="C40" s="272" t="s">
        <v>849</v>
      </c>
      <c r="D40" s="92">
        <v>773020</v>
      </c>
      <c r="E40" s="92">
        <v>283471</v>
      </c>
      <c r="F40" s="93">
        <v>20.5</v>
      </c>
      <c r="G40" s="93"/>
      <c r="H40" s="92">
        <v>3357018</v>
      </c>
      <c r="I40" s="92">
        <v>1563726</v>
      </c>
      <c r="J40" s="93">
        <v>101.3</v>
      </c>
    </row>
    <row r="41" spans="1:10" ht="12.75">
      <c r="A41" s="98">
        <v>335</v>
      </c>
      <c r="B41" s="264"/>
      <c r="C41" s="272" t="s">
        <v>850</v>
      </c>
      <c r="D41" s="92">
        <v>249432</v>
      </c>
      <c r="E41" s="92">
        <v>56381</v>
      </c>
      <c r="F41" s="93">
        <v>92.3</v>
      </c>
      <c r="G41" s="93"/>
      <c r="H41" s="92">
        <v>186</v>
      </c>
      <c r="I41" s="92">
        <v>46</v>
      </c>
      <c r="J41" s="93">
        <v>-99.5</v>
      </c>
    </row>
    <row r="42" spans="1:10" ht="12.75">
      <c r="A42" s="98">
        <v>340</v>
      </c>
      <c r="B42" s="264"/>
      <c r="C42" s="272" t="s">
        <v>851</v>
      </c>
      <c r="D42" s="92">
        <v>1213501</v>
      </c>
      <c r="E42" s="92">
        <v>427418</v>
      </c>
      <c r="F42" s="93">
        <v>8.2</v>
      </c>
      <c r="G42" s="93"/>
      <c r="H42" s="92">
        <v>2752957</v>
      </c>
      <c r="I42" s="92">
        <v>2975222</v>
      </c>
      <c r="J42" s="93" t="s">
        <v>75</v>
      </c>
    </row>
    <row r="43" spans="1:10" ht="12.75">
      <c r="A43" s="98">
        <v>345</v>
      </c>
      <c r="B43" s="264"/>
      <c r="C43" s="272" t="s">
        <v>852</v>
      </c>
      <c r="D43" s="92">
        <v>7798596</v>
      </c>
      <c r="E43" s="92">
        <v>1256469</v>
      </c>
      <c r="F43" s="93">
        <v>181.5</v>
      </c>
      <c r="G43" s="93"/>
      <c r="H43" s="92">
        <v>24475663</v>
      </c>
      <c r="I43" s="92">
        <v>41349807</v>
      </c>
      <c r="J43" s="93">
        <v>20.7</v>
      </c>
    </row>
    <row r="44" spans="1:10" ht="12.75">
      <c r="A44" s="98">
        <v>350</v>
      </c>
      <c r="B44" s="264"/>
      <c r="C44" s="272" t="s">
        <v>853</v>
      </c>
      <c r="D44" s="92">
        <v>62378</v>
      </c>
      <c r="E44" s="92">
        <v>35434</v>
      </c>
      <c r="F44" s="93">
        <v>-55.8</v>
      </c>
      <c r="G44" s="93"/>
      <c r="H44" s="92">
        <v>4699281</v>
      </c>
      <c r="I44" s="92">
        <v>5878142</v>
      </c>
      <c r="J44" s="93">
        <v>491.8</v>
      </c>
    </row>
    <row r="45" spans="1:10" ht="12.75">
      <c r="A45" s="98">
        <v>355</v>
      </c>
      <c r="B45" s="264"/>
      <c r="C45" s="272" t="s">
        <v>854</v>
      </c>
      <c r="D45" s="92" t="s">
        <v>74</v>
      </c>
      <c r="E45" s="92" t="s">
        <v>74</v>
      </c>
      <c r="F45" s="93" t="s">
        <v>74</v>
      </c>
      <c r="G45" s="93"/>
      <c r="H45" s="92">
        <v>9232010</v>
      </c>
      <c r="I45" s="92">
        <v>10584796</v>
      </c>
      <c r="J45" s="93">
        <v>47</v>
      </c>
    </row>
    <row r="46" spans="1:10" ht="12.75">
      <c r="A46" s="98">
        <v>360</v>
      </c>
      <c r="B46" s="264"/>
      <c r="C46" s="272" t="s">
        <v>855</v>
      </c>
      <c r="D46" s="92">
        <v>789</v>
      </c>
      <c r="E46" s="92">
        <v>4175</v>
      </c>
      <c r="F46" s="93">
        <v>-96.5</v>
      </c>
      <c r="G46" s="93"/>
      <c r="H46" s="92">
        <v>576132</v>
      </c>
      <c r="I46" s="92">
        <v>1807579</v>
      </c>
      <c r="J46" s="93">
        <v>-80</v>
      </c>
    </row>
    <row r="47" spans="1:10" ht="12.75">
      <c r="A47" s="98">
        <v>370</v>
      </c>
      <c r="B47" s="264"/>
      <c r="C47" s="272" t="s">
        <v>856</v>
      </c>
      <c r="D47" s="92">
        <v>901458</v>
      </c>
      <c r="E47" s="92">
        <v>1419072</v>
      </c>
      <c r="F47" s="93">
        <v>1.6</v>
      </c>
      <c r="G47" s="93"/>
      <c r="H47" s="92">
        <v>14289032</v>
      </c>
      <c r="I47" s="92">
        <v>13485971</v>
      </c>
      <c r="J47" s="93">
        <v>86.8</v>
      </c>
    </row>
    <row r="48" spans="1:10" ht="12.75">
      <c r="A48" s="98">
        <v>372</v>
      </c>
      <c r="B48" s="264"/>
      <c r="C48" s="272" t="s">
        <v>857</v>
      </c>
      <c r="D48" s="92">
        <v>82601</v>
      </c>
      <c r="E48" s="92">
        <v>194491</v>
      </c>
      <c r="F48" s="93">
        <v>-8.4</v>
      </c>
      <c r="G48" s="93"/>
      <c r="H48" s="92">
        <v>4115599</v>
      </c>
      <c r="I48" s="92">
        <v>6336376</v>
      </c>
      <c r="J48" s="93">
        <v>94</v>
      </c>
    </row>
    <row r="49" spans="1:10" ht="12.75">
      <c r="A49" s="98">
        <v>375</v>
      </c>
      <c r="B49" s="264"/>
      <c r="C49" s="272" t="s">
        <v>858</v>
      </c>
      <c r="D49" s="92">
        <v>1201440</v>
      </c>
      <c r="E49" s="92">
        <v>647518</v>
      </c>
      <c r="F49" s="93">
        <v>-73</v>
      </c>
      <c r="G49" s="93"/>
      <c r="H49" s="92">
        <v>6767996</v>
      </c>
      <c r="I49" s="92">
        <v>7091602</v>
      </c>
      <c r="J49" s="93">
        <v>60</v>
      </c>
    </row>
    <row r="50" spans="1:10" ht="12.75">
      <c r="A50" s="98">
        <v>377</v>
      </c>
      <c r="B50" s="264"/>
      <c r="C50" s="272" t="s">
        <v>859</v>
      </c>
      <c r="D50" s="92">
        <v>3242287</v>
      </c>
      <c r="E50" s="92">
        <v>17891244</v>
      </c>
      <c r="F50" s="93">
        <v>20</v>
      </c>
      <c r="G50" s="93"/>
      <c r="H50" s="92">
        <v>4230866</v>
      </c>
      <c r="I50" s="92">
        <v>13510406</v>
      </c>
      <c r="J50" s="93">
        <v>4</v>
      </c>
    </row>
    <row r="51" spans="1:10" ht="12.75">
      <c r="A51" s="98">
        <v>379</v>
      </c>
      <c r="B51" s="264"/>
      <c r="C51" s="272" t="s">
        <v>860</v>
      </c>
      <c r="D51" s="92">
        <v>21407</v>
      </c>
      <c r="E51" s="92">
        <v>92403</v>
      </c>
      <c r="F51" s="93">
        <v>-66.7</v>
      </c>
      <c r="G51" s="93"/>
      <c r="H51" s="92">
        <v>291929</v>
      </c>
      <c r="I51" s="92">
        <v>1144190</v>
      </c>
      <c r="J51" s="93">
        <v>2.8</v>
      </c>
    </row>
    <row r="52" spans="1:10" ht="12.75">
      <c r="A52" s="98">
        <v>381</v>
      </c>
      <c r="B52" s="264"/>
      <c r="C52" s="272" t="s">
        <v>861</v>
      </c>
      <c r="D52" s="92">
        <v>687371</v>
      </c>
      <c r="E52" s="92">
        <v>1898850</v>
      </c>
      <c r="F52" s="93">
        <v>121.9</v>
      </c>
      <c r="G52" s="93"/>
      <c r="H52" s="92">
        <v>2976097</v>
      </c>
      <c r="I52" s="92">
        <v>2062199</v>
      </c>
      <c r="J52" s="93">
        <v>-59</v>
      </c>
    </row>
    <row r="53" spans="1:10" ht="12.75">
      <c r="A53" s="98">
        <v>383</v>
      </c>
      <c r="B53" s="264"/>
      <c r="C53" s="272" t="s">
        <v>862</v>
      </c>
      <c r="D53" s="92">
        <v>11761</v>
      </c>
      <c r="E53" s="92">
        <v>32375</v>
      </c>
      <c r="F53" s="93">
        <v>-25.8</v>
      </c>
      <c r="G53" s="93"/>
      <c r="H53" s="92">
        <v>1235435</v>
      </c>
      <c r="I53" s="92">
        <v>693447</v>
      </c>
      <c r="J53" s="93">
        <v>142.6</v>
      </c>
    </row>
    <row r="54" spans="1:10" ht="12.75">
      <c r="A54" s="98">
        <v>385</v>
      </c>
      <c r="B54" s="264"/>
      <c r="C54" s="272" t="s">
        <v>863</v>
      </c>
      <c r="D54" s="92">
        <v>203876</v>
      </c>
      <c r="E54" s="92">
        <v>214712</v>
      </c>
      <c r="F54" s="93">
        <v>218.2</v>
      </c>
      <c r="G54" s="93"/>
      <c r="H54" s="92">
        <v>2517215</v>
      </c>
      <c r="I54" s="92">
        <v>3509865</v>
      </c>
      <c r="J54" s="93">
        <v>116.2</v>
      </c>
    </row>
    <row r="55" spans="1:10" ht="12.75">
      <c r="A55" s="98">
        <v>389</v>
      </c>
      <c r="B55" s="264"/>
      <c r="C55" s="272" t="s">
        <v>864</v>
      </c>
      <c r="D55" s="92">
        <v>48500</v>
      </c>
      <c r="E55" s="92">
        <v>21222</v>
      </c>
      <c r="F55" s="93" t="s">
        <v>75</v>
      </c>
      <c r="G55" s="93"/>
      <c r="H55" s="92">
        <v>1825110</v>
      </c>
      <c r="I55" s="92">
        <v>607414</v>
      </c>
      <c r="J55" s="93">
        <v>114.9</v>
      </c>
    </row>
    <row r="56" spans="1:10" ht="12.75">
      <c r="A56" s="98">
        <v>393</v>
      </c>
      <c r="B56" s="264"/>
      <c r="C56" s="272" t="s">
        <v>865</v>
      </c>
      <c r="D56" s="92">
        <v>4830789</v>
      </c>
      <c r="E56" s="92">
        <v>2980348</v>
      </c>
      <c r="F56" s="93">
        <v>-6.2</v>
      </c>
      <c r="G56" s="93"/>
      <c r="H56" s="92">
        <v>6328752</v>
      </c>
      <c r="I56" s="92">
        <v>4860220</v>
      </c>
      <c r="J56" s="93">
        <v>137.2</v>
      </c>
    </row>
    <row r="57" spans="1:10" ht="12.75">
      <c r="A57" s="98">
        <v>395</v>
      </c>
      <c r="B57" s="264"/>
      <c r="C57" s="272" t="s">
        <v>866</v>
      </c>
      <c r="D57" s="92">
        <v>11867942</v>
      </c>
      <c r="E57" s="92">
        <v>16160986</v>
      </c>
      <c r="F57" s="93">
        <v>32.1</v>
      </c>
      <c r="G57" s="93"/>
      <c r="H57" s="92">
        <v>10551820</v>
      </c>
      <c r="I57" s="92">
        <v>6858664</v>
      </c>
      <c r="J57" s="93">
        <v>167.1</v>
      </c>
    </row>
    <row r="58" spans="1:10" ht="12.75">
      <c r="A58" s="98">
        <v>396</v>
      </c>
      <c r="B58" s="264"/>
      <c r="C58" s="272" t="s">
        <v>867</v>
      </c>
      <c r="D58" s="92">
        <v>11515</v>
      </c>
      <c r="E58" s="92">
        <v>19067</v>
      </c>
      <c r="F58" s="93">
        <v>-63.4</v>
      </c>
      <c r="G58" s="93"/>
      <c r="H58" s="92">
        <v>2189114</v>
      </c>
      <c r="I58" s="92">
        <v>8358841</v>
      </c>
      <c r="J58" s="93">
        <v>-3</v>
      </c>
    </row>
    <row r="59" spans="1:10" s="22" customFormat="1" ht="24" customHeight="1">
      <c r="A59" s="43">
        <v>4</v>
      </c>
      <c r="B59" s="265" t="s">
        <v>78</v>
      </c>
      <c r="C59" s="19"/>
      <c r="D59" s="90">
        <v>9771947</v>
      </c>
      <c r="E59" s="90">
        <v>9613144</v>
      </c>
      <c r="F59" s="91">
        <v>-21.2</v>
      </c>
      <c r="G59" s="91"/>
      <c r="H59" s="90">
        <v>14062439</v>
      </c>
      <c r="I59" s="90">
        <v>15996002</v>
      </c>
      <c r="J59" s="91">
        <v>31.8</v>
      </c>
    </row>
    <row r="60" spans="1:10" ht="24" customHeight="1">
      <c r="A60" s="98">
        <v>401</v>
      </c>
      <c r="B60" s="264"/>
      <c r="C60" s="272" t="s">
        <v>868</v>
      </c>
      <c r="D60" s="92" t="s">
        <v>74</v>
      </c>
      <c r="E60" s="92" t="s">
        <v>74</v>
      </c>
      <c r="F60" s="93" t="s">
        <v>74</v>
      </c>
      <c r="G60" s="93"/>
      <c r="H60" s="92" t="s">
        <v>74</v>
      </c>
      <c r="I60" s="92" t="s">
        <v>74</v>
      </c>
      <c r="J60" s="93" t="s">
        <v>74</v>
      </c>
    </row>
    <row r="61" spans="1:10" ht="12.75">
      <c r="A61" s="98">
        <v>402</v>
      </c>
      <c r="B61" s="264"/>
      <c r="C61" s="272" t="s">
        <v>869</v>
      </c>
      <c r="D61" s="92">
        <v>7499</v>
      </c>
      <c r="E61" s="92">
        <v>41125</v>
      </c>
      <c r="F61" s="93">
        <v>-84.6</v>
      </c>
      <c r="G61" s="93"/>
      <c r="H61" s="92">
        <v>52872</v>
      </c>
      <c r="I61" s="92">
        <v>175099</v>
      </c>
      <c r="J61" s="93">
        <v>-27.1</v>
      </c>
    </row>
    <row r="62" spans="1:10" ht="12.75">
      <c r="A62" s="98">
        <v>403</v>
      </c>
      <c r="B62" s="264"/>
      <c r="C62" s="272" t="s">
        <v>870</v>
      </c>
      <c r="D62" s="92" t="s">
        <v>74</v>
      </c>
      <c r="E62" s="92" t="s">
        <v>74</v>
      </c>
      <c r="F62" s="93" t="s">
        <v>74</v>
      </c>
      <c r="G62" s="93"/>
      <c r="H62" s="92">
        <v>615151</v>
      </c>
      <c r="I62" s="92">
        <v>273362</v>
      </c>
      <c r="J62" s="93" t="s">
        <v>75</v>
      </c>
    </row>
    <row r="63" spans="1:10" ht="12.75">
      <c r="A63" s="98">
        <v>411</v>
      </c>
      <c r="B63" s="264"/>
      <c r="C63" s="272" t="s">
        <v>871</v>
      </c>
      <c r="D63" s="92">
        <v>226463</v>
      </c>
      <c r="E63" s="92">
        <v>3849930</v>
      </c>
      <c r="F63" s="93">
        <v>-39</v>
      </c>
      <c r="G63" s="93"/>
      <c r="H63" s="92">
        <v>341710</v>
      </c>
      <c r="I63" s="92">
        <v>4137950</v>
      </c>
      <c r="J63" s="93">
        <v>113.9</v>
      </c>
    </row>
    <row r="64" spans="1:10" ht="12.75">
      <c r="A64" s="98">
        <v>421</v>
      </c>
      <c r="B64" s="264"/>
      <c r="C64" s="272" t="s">
        <v>872</v>
      </c>
      <c r="D64" s="92">
        <v>9234796</v>
      </c>
      <c r="E64" s="92">
        <v>5379184</v>
      </c>
      <c r="F64" s="93">
        <v>2.5</v>
      </c>
      <c r="G64" s="93"/>
      <c r="H64" s="92">
        <v>6835214</v>
      </c>
      <c r="I64" s="92">
        <v>4038076</v>
      </c>
      <c r="J64" s="93">
        <v>5.2</v>
      </c>
    </row>
    <row r="65" spans="1:10" ht="12.75">
      <c r="A65" s="98">
        <v>423</v>
      </c>
      <c r="B65" s="264"/>
      <c r="C65" s="272" t="s">
        <v>873</v>
      </c>
      <c r="D65" s="92">
        <v>303167</v>
      </c>
      <c r="E65" s="92">
        <v>342850</v>
      </c>
      <c r="F65" s="93">
        <v>-4.2</v>
      </c>
      <c r="G65" s="93"/>
      <c r="H65" s="92">
        <v>1866475</v>
      </c>
      <c r="I65" s="92">
        <v>3088826</v>
      </c>
      <c r="J65" s="93">
        <v>-14.2</v>
      </c>
    </row>
    <row r="66" spans="1:10" ht="12.75">
      <c r="A66" s="98">
        <v>425</v>
      </c>
      <c r="B66" s="264"/>
      <c r="C66" s="272" t="s">
        <v>874</v>
      </c>
      <c r="D66" s="92">
        <v>22</v>
      </c>
      <c r="E66" s="92">
        <v>55</v>
      </c>
      <c r="F66" s="93">
        <v>-99.6</v>
      </c>
      <c r="G66" s="93"/>
      <c r="H66" s="92">
        <v>4351017</v>
      </c>
      <c r="I66" s="92">
        <v>4282689</v>
      </c>
      <c r="J66" s="93">
        <v>70.1</v>
      </c>
    </row>
    <row r="67" spans="1:11" ht="25.5" customHeight="1">
      <c r="A67" s="616" t="s">
        <v>1201</v>
      </c>
      <c r="B67" s="616"/>
      <c r="C67" s="616"/>
      <c r="D67" s="616"/>
      <c r="E67" s="616"/>
      <c r="F67" s="616"/>
      <c r="G67" s="616"/>
      <c r="H67" s="616"/>
      <c r="I67" s="616"/>
      <c r="J67" s="616"/>
      <c r="K67" s="617"/>
    </row>
    <row r="68" spans="3:10" ht="12.75">
      <c r="C68" s="58"/>
      <c r="D68" s="259"/>
      <c r="E68" s="259"/>
      <c r="F68" s="261"/>
      <c r="G68" s="261"/>
      <c r="H68" s="260"/>
      <c r="I68" s="260"/>
      <c r="J68" s="260"/>
    </row>
    <row r="69" spans="1:11" ht="18" customHeight="1">
      <c r="A69" s="613" t="s">
        <v>4</v>
      </c>
      <c r="B69" s="515" t="s">
        <v>1121</v>
      </c>
      <c r="C69" s="595"/>
      <c r="D69" s="618" t="s">
        <v>37</v>
      </c>
      <c r="E69" s="619"/>
      <c r="F69" s="619"/>
      <c r="G69" s="620"/>
      <c r="H69" s="604" t="s">
        <v>38</v>
      </c>
      <c r="I69" s="605"/>
      <c r="J69" s="605"/>
      <c r="K69" s="606"/>
    </row>
    <row r="70" spans="1:11" ht="16.5" customHeight="1">
      <c r="A70" s="614"/>
      <c r="B70" s="516"/>
      <c r="C70" s="503"/>
      <c r="D70" s="9" t="s">
        <v>60</v>
      </c>
      <c r="E70" s="596" t="s">
        <v>61</v>
      </c>
      <c r="F70" s="597"/>
      <c r="G70" s="598"/>
      <c r="H70" s="49" t="s">
        <v>60</v>
      </c>
      <c r="I70" s="596" t="s">
        <v>61</v>
      </c>
      <c r="J70" s="597"/>
      <c r="K70" s="599"/>
    </row>
    <row r="71" spans="1:11" ht="15" customHeight="1">
      <c r="A71" s="614"/>
      <c r="B71" s="516"/>
      <c r="C71" s="503"/>
      <c r="D71" s="516" t="s">
        <v>71</v>
      </c>
      <c r="E71" s="610" t="s">
        <v>36</v>
      </c>
      <c r="F71" s="600" t="s">
        <v>1200</v>
      </c>
      <c r="G71" s="601"/>
      <c r="H71" s="621" t="s">
        <v>71</v>
      </c>
      <c r="I71" s="622" t="s">
        <v>36</v>
      </c>
      <c r="J71" s="600" t="s">
        <v>1200</v>
      </c>
      <c r="K71" s="607"/>
    </row>
    <row r="72" spans="1:11" ht="12.75">
      <c r="A72" s="614"/>
      <c r="B72" s="516"/>
      <c r="C72" s="503"/>
      <c r="D72" s="516"/>
      <c r="E72" s="611"/>
      <c r="F72" s="602"/>
      <c r="G72" s="513"/>
      <c r="H72" s="622"/>
      <c r="I72" s="622"/>
      <c r="J72" s="602"/>
      <c r="K72" s="608"/>
    </row>
    <row r="73" spans="1:11" ht="18.75" customHeight="1">
      <c r="A73" s="614"/>
      <c r="B73" s="516"/>
      <c r="C73" s="503"/>
      <c r="D73" s="516"/>
      <c r="E73" s="611"/>
      <c r="F73" s="602"/>
      <c r="G73" s="513"/>
      <c r="H73" s="622"/>
      <c r="I73" s="622"/>
      <c r="J73" s="602"/>
      <c r="K73" s="608"/>
    </row>
    <row r="74" spans="1:11" ht="20.25" customHeight="1">
      <c r="A74" s="615"/>
      <c r="B74" s="519"/>
      <c r="C74" s="504"/>
      <c r="D74" s="519"/>
      <c r="E74" s="612"/>
      <c r="F74" s="603"/>
      <c r="G74" s="514"/>
      <c r="H74" s="623"/>
      <c r="I74" s="623"/>
      <c r="J74" s="603"/>
      <c r="K74" s="609"/>
    </row>
    <row r="75" spans="1:10" ht="12.75">
      <c r="A75" s="94"/>
      <c r="B75" s="266"/>
      <c r="C75" s="16"/>
      <c r="D75" s="17"/>
      <c r="E75" s="17"/>
      <c r="F75"/>
      <c r="G75"/>
      <c r="H75" s="17"/>
      <c r="I75" s="17"/>
      <c r="J75" s="18"/>
    </row>
    <row r="76" spans="1:10" s="22" customFormat="1" ht="24.75" customHeight="1">
      <c r="A76" s="89" t="s">
        <v>18</v>
      </c>
      <c r="B76" s="25" t="s">
        <v>802</v>
      </c>
      <c r="C76" s="19"/>
      <c r="D76" s="90">
        <v>842495546</v>
      </c>
      <c r="E76" s="90">
        <v>2563634347</v>
      </c>
      <c r="F76" s="91">
        <v>-15.4</v>
      </c>
      <c r="G76" s="91"/>
      <c r="H76" s="90">
        <v>602942761</v>
      </c>
      <c r="I76" s="90">
        <v>1530903430</v>
      </c>
      <c r="J76" s="91">
        <v>-12.4</v>
      </c>
    </row>
    <row r="77" spans="1:10" s="22" customFormat="1" ht="24.75" customHeight="1">
      <c r="A77" s="42">
        <v>5</v>
      </c>
      <c r="B77" s="25" t="s">
        <v>79</v>
      </c>
      <c r="C77" s="19"/>
      <c r="D77" s="90">
        <v>39244012</v>
      </c>
      <c r="E77" s="90">
        <v>23199452</v>
      </c>
      <c r="F77" s="91">
        <v>-2.4</v>
      </c>
      <c r="G77" s="91"/>
      <c r="H77" s="90">
        <v>55870780</v>
      </c>
      <c r="I77" s="90">
        <v>20510298</v>
      </c>
      <c r="J77" s="91">
        <v>-80.2</v>
      </c>
    </row>
    <row r="78" spans="1:10" ht="24.75" customHeight="1">
      <c r="A78" s="97">
        <v>502</v>
      </c>
      <c r="B78" s="84"/>
      <c r="C78" s="272" t="s">
        <v>875</v>
      </c>
      <c r="D78" s="92">
        <v>23258</v>
      </c>
      <c r="E78" s="92">
        <v>140741</v>
      </c>
      <c r="F78" s="93">
        <v>-83.1</v>
      </c>
      <c r="G78" s="93"/>
      <c r="H78" s="92">
        <v>183124</v>
      </c>
      <c r="I78" s="92">
        <v>443680</v>
      </c>
      <c r="J78" s="93">
        <v>-75.4</v>
      </c>
    </row>
    <row r="79" spans="1:10" ht="12.75">
      <c r="A79" s="97">
        <v>503</v>
      </c>
      <c r="B79" s="84"/>
      <c r="C79" s="272" t="s">
        <v>876</v>
      </c>
      <c r="D79" s="92">
        <v>14606</v>
      </c>
      <c r="E79" s="92">
        <v>10929</v>
      </c>
      <c r="F79" s="93">
        <v>-82.4</v>
      </c>
      <c r="G79" s="93"/>
      <c r="H79" s="92">
        <v>25007</v>
      </c>
      <c r="I79" s="92">
        <v>308852</v>
      </c>
      <c r="J79" s="93">
        <v>-26.3</v>
      </c>
    </row>
    <row r="80" spans="1:10" ht="12.75">
      <c r="A80" s="97">
        <v>504</v>
      </c>
      <c r="B80" s="84"/>
      <c r="C80" s="273" t="s">
        <v>877</v>
      </c>
      <c r="D80" s="92">
        <v>6892</v>
      </c>
      <c r="E80" s="92">
        <v>7850</v>
      </c>
      <c r="F80" s="93">
        <v>-81.6</v>
      </c>
      <c r="G80" s="93"/>
      <c r="H80" s="92">
        <v>209429</v>
      </c>
      <c r="I80" s="92">
        <v>580580</v>
      </c>
      <c r="J80" s="93">
        <v>-37.3</v>
      </c>
    </row>
    <row r="81" spans="1:10" ht="12.75">
      <c r="A81" s="97">
        <v>505</v>
      </c>
      <c r="B81" s="84"/>
      <c r="C81" s="272" t="s">
        <v>878</v>
      </c>
      <c r="D81" s="92">
        <v>15960</v>
      </c>
      <c r="E81" s="92">
        <v>4668</v>
      </c>
      <c r="F81" s="93" t="s">
        <v>75</v>
      </c>
      <c r="G81" s="93"/>
      <c r="H81" s="92">
        <v>183871</v>
      </c>
      <c r="I81" s="92">
        <v>145583</v>
      </c>
      <c r="J81" s="93">
        <v>-65.9</v>
      </c>
    </row>
    <row r="82" spans="1:10" ht="12.75">
      <c r="A82" s="97">
        <v>506</v>
      </c>
      <c r="B82" s="84"/>
      <c r="C82" s="272" t="s">
        <v>879</v>
      </c>
      <c r="D82" s="92">
        <v>9496287</v>
      </c>
      <c r="E82" s="92">
        <v>8473701</v>
      </c>
      <c r="F82" s="93">
        <v>-7.8</v>
      </c>
      <c r="G82" s="93"/>
      <c r="H82" s="92">
        <v>643283</v>
      </c>
      <c r="I82" s="92">
        <v>318543</v>
      </c>
      <c r="J82" s="93">
        <v>-45</v>
      </c>
    </row>
    <row r="83" spans="1:10" ht="12.75">
      <c r="A83" s="97">
        <v>507</v>
      </c>
      <c r="B83" s="84"/>
      <c r="C83" s="272" t="s">
        <v>880</v>
      </c>
      <c r="D83" s="92" t="s">
        <v>74</v>
      </c>
      <c r="E83" s="92" t="s">
        <v>74</v>
      </c>
      <c r="F83" s="93" t="s">
        <v>74</v>
      </c>
      <c r="G83" s="93"/>
      <c r="H83" s="92">
        <v>4</v>
      </c>
      <c r="I83" s="92">
        <v>146</v>
      </c>
      <c r="J83" s="93" t="s">
        <v>75</v>
      </c>
    </row>
    <row r="84" spans="1:10" ht="12.75">
      <c r="A84" s="97">
        <v>508</v>
      </c>
      <c r="B84" s="84"/>
      <c r="C84" s="272" t="s">
        <v>881</v>
      </c>
      <c r="D84" s="92" t="s">
        <v>74</v>
      </c>
      <c r="E84" s="92" t="s">
        <v>74</v>
      </c>
      <c r="F84" s="93" t="s">
        <v>74</v>
      </c>
      <c r="G84" s="93"/>
      <c r="H84" s="92">
        <v>300</v>
      </c>
      <c r="I84" s="92">
        <v>879</v>
      </c>
      <c r="J84" s="93">
        <v>67.7</v>
      </c>
    </row>
    <row r="85" spans="1:10" ht="12.75">
      <c r="A85" s="97">
        <v>511</v>
      </c>
      <c r="B85" s="84"/>
      <c r="C85" s="272" t="s">
        <v>882</v>
      </c>
      <c r="D85" s="92">
        <v>5316126</v>
      </c>
      <c r="E85" s="92">
        <v>429329</v>
      </c>
      <c r="F85" s="93">
        <v>-11.1</v>
      </c>
      <c r="G85" s="93"/>
      <c r="H85" s="92">
        <v>25440736</v>
      </c>
      <c r="I85" s="92">
        <v>2611143</v>
      </c>
      <c r="J85" s="93">
        <v>-26.3</v>
      </c>
    </row>
    <row r="86" spans="1:10" ht="12.75">
      <c r="A86" s="97">
        <v>513</v>
      </c>
      <c r="B86" s="84"/>
      <c r="C86" s="272" t="s">
        <v>883</v>
      </c>
      <c r="D86" s="92">
        <v>4415435</v>
      </c>
      <c r="E86" s="92">
        <v>11864576</v>
      </c>
      <c r="F86" s="93">
        <v>13.8</v>
      </c>
      <c r="G86" s="93"/>
      <c r="H86" s="92">
        <v>5134818</v>
      </c>
      <c r="I86" s="92">
        <v>12030701</v>
      </c>
      <c r="J86" s="93">
        <v>16.9</v>
      </c>
    </row>
    <row r="87" spans="1:10" ht="12.75">
      <c r="A87" s="97">
        <v>516</v>
      </c>
      <c r="B87" s="84"/>
      <c r="C87" s="272" t="s">
        <v>884</v>
      </c>
      <c r="D87" s="92" t="s">
        <v>74</v>
      </c>
      <c r="E87" s="92" t="s">
        <v>74</v>
      </c>
      <c r="F87" s="93" t="s">
        <v>74</v>
      </c>
      <c r="G87" s="93"/>
      <c r="H87" s="92" t="s">
        <v>74</v>
      </c>
      <c r="I87" s="92" t="s">
        <v>74</v>
      </c>
      <c r="J87" s="93" t="s">
        <v>74</v>
      </c>
    </row>
    <row r="88" spans="1:10" ht="12.75">
      <c r="A88" s="97">
        <v>517</v>
      </c>
      <c r="B88" s="84"/>
      <c r="C88" s="272" t="s">
        <v>885</v>
      </c>
      <c r="D88" s="92" t="s">
        <v>74</v>
      </c>
      <c r="E88" s="92" t="s">
        <v>74</v>
      </c>
      <c r="F88" s="93" t="s">
        <v>74</v>
      </c>
      <c r="G88" s="93"/>
      <c r="H88" s="92" t="s">
        <v>74</v>
      </c>
      <c r="I88" s="92" t="s">
        <v>74</v>
      </c>
      <c r="J88" s="93" t="s">
        <v>74</v>
      </c>
    </row>
    <row r="89" spans="1:10" ht="12.75">
      <c r="A89" s="97">
        <v>518</v>
      </c>
      <c r="B89" s="84"/>
      <c r="C89" s="272" t="s">
        <v>886</v>
      </c>
      <c r="D89" s="92" t="s">
        <v>74</v>
      </c>
      <c r="E89" s="92" t="s">
        <v>74</v>
      </c>
      <c r="F89" s="93" t="s">
        <v>74</v>
      </c>
      <c r="G89" s="93"/>
      <c r="H89" s="92" t="s">
        <v>74</v>
      </c>
      <c r="I89" s="92" t="s">
        <v>74</v>
      </c>
      <c r="J89" s="93">
        <v>-100</v>
      </c>
    </row>
    <row r="90" spans="1:10" ht="12.75">
      <c r="A90" s="97">
        <v>519</v>
      </c>
      <c r="B90" s="84"/>
      <c r="C90" s="272" t="s">
        <v>887</v>
      </c>
      <c r="D90" s="92" t="s">
        <v>74</v>
      </c>
      <c r="E90" s="92" t="s">
        <v>74</v>
      </c>
      <c r="F90" s="93">
        <v>-100</v>
      </c>
      <c r="G90" s="93"/>
      <c r="H90" s="92" t="s">
        <v>74</v>
      </c>
      <c r="I90" s="92" t="s">
        <v>74</v>
      </c>
      <c r="J90" s="93" t="s">
        <v>74</v>
      </c>
    </row>
    <row r="91" spans="1:10" ht="12.75">
      <c r="A91" s="97">
        <v>520</v>
      </c>
      <c r="B91" s="84"/>
      <c r="C91" s="272" t="s">
        <v>888</v>
      </c>
      <c r="D91" s="92" t="s">
        <v>74</v>
      </c>
      <c r="E91" s="92" t="s">
        <v>74</v>
      </c>
      <c r="F91" s="93" t="s">
        <v>74</v>
      </c>
      <c r="G91" s="93"/>
      <c r="H91" s="92" t="s">
        <v>74</v>
      </c>
      <c r="I91" s="92" t="s">
        <v>74</v>
      </c>
      <c r="J91" s="93">
        <v>-100</v>
      </c>
    </row>
    <row r="92" spans="1:10" ht="12.75">
      <c r="A92" s="97">
        <v>522</v>
      </c>
      <c r="B92" s="84"/>
      <c r="C92" s="272" t="s">
        <v>889</v>
      </c>
      <c r="D92" s="92" t="s">
        <v>74</v>
      </c>
      <c r="E92" s="92" t="s">
        <v>74</v>
      </c>
      <c r="F92" s="93" t="s">
        <v>74</v>
      </c>
      <c r="G92" s="93"/>
      <c r="H92" s="92" t="s">
        <v>74</v>
      </c>
      <c r="I92" s="92" t="s">
        <v>74</v>
      </c>
      <c r="J92" s="93" t="s">
        <v>74</v>
      </c>
    </row>
    <row r="93" spans="1:10" ht="12.75">
      <c r="A93" s="97">
        <v>523</v>
      </c>
      <c r="B93" s="84"/>
      <c r="C93" s="272" t="s">
        <v>890</v>
      </c>
      <c r="D93" s="92" t="s">
        <v>74</v>
      </c>
      <c r="E93" s="92" t="s">
        <v>74</v>
      </c>
      <c r="F93" s="93" t="s">
        <v>74</v>
      </c>
      <c r="G93" s="93"/>
      <c r="H93" s="92" t="s">
        <v>74</v>
      </c>
      <c r="I93" s="92" t="s">
        <v>74</v>
      </c>
      <c r="J93" s="93" t="s">
        <v>74</v>
      </c>
    </row>
    <row r="94" spans="1:10" ht="12.75">
      <c r="A94" s="97">
        <v>524</v>
      </c>
      <c r="B94" s="84"/>
      <c r="C94" s="272" t="s">
        <v>891</v>
      </c>
      <c r="D94" s="92" t="s">
        <v>74</v>
      </c>
      <c r="E94" s="92" t="s">
        <v>74</v>
      </c>
      <c r="F94" s="93" t="s">
        <v>74</v>
      </c>
      <c r="G94" s="93"/>
      <c r="H94" s="92" t="s">
        <v>74</v>
      </c>
      <c r="I94" s="92" t="s">
        <v>74</v>
      </c>
      <c r="J94" s="93" t="s">
        <v>74</v>
      </c>
    </row>
    <row r="95" spans="1:10" ht="12.75">
      <c r="A95" s="97">
        <v>526</v>
      </c>
      <c r="B95" s="84"/>
      <c r="C95" s="272" t="s">
        <v>892</v>
      </c>
      <c r="D95" s="92" t="s">
        <v>74</v>
      </c>
      <c r="E95" s="92" t="s">
        <v>74</v>
      </c>
      <c r="F95" s="93" t="s">
        <v>74</v>
      </c>
      <c r="G95" s="93"/>
      <c r="H95" s="92" t="s">
        <v>74</v>
      </c>
      <c r="I95" s="92" t="s">
        <v>74</v>
      </c>
      <c r="J95" s="93" t="s">
        <v>74</v>
      </c>
    </row>
    <row r="96" spans="1:10" ht="12.75">
      <c r="A96" s="97">
        <v>528</v>
      </c>
      <c r="B96" s="84"/>
      <c r="C96" s="272" t="s">
        <v>893</v>
      </c>
      <c r="D96" s="92">
        <v>3760</v>
      </c>
      <c r="E96" s="92">
        <v>53950</v>
      </c>
      <c r="F96" s="93">
        <v>-31.2</v>
      </c>
      <c r="G96" s="93"/>
      <c r="H96" s="92">
        <v>844358</v>
      </c>
      <c r="I96" s="92">
        <v>380407</v>
      </c>
      <c r="J96" s="93">
        <v>-27</v>
      </c>
    </row>
    <row r="97" spans="1:10" ht="12.75">
      <c r="A97" s="97">
        <v>529</v>
      </c>
      <c r="B97" s="84"/>
      <c r="C97" s="272" t="s">
        <v>894</v>
      </c>
      <c r="D97" s="92" t="s">
        <v>74</v>
      </c>
      <c r="E97" s="92" t="s">
        <v>74</v>
      </c>
      <c r="F97" s="93" t="s">
        <v>74</v>
      </c>
      <c r="G97" s="93"/>
      <c r="H97" s="92">
        <v>2116400</v>
      </c>
      <c r="I97" s="92">
        <v>494023</v>
      </c>
      <c r="J97" s="93">
        <v>17.1</v>
      </c>
    </row>
    <row r="98" spans="1:10" ht="12.75">
      <c r="A98" s="97">
        <v>530</v>
      </c>
      <c r="B98" s="84"/>
      <c r="C98" s="272" t="s">
        <v>895</v>
      </c>
      <c r="D98" s="92">
        <v>30066</v>
      </c>
      <c r="E98" s="92">
        <v>14766</v>
      </c>
      <c r="F98" s="93">
        <v>3.5</v>
      </c>
      <c r="G98" s="93"/>
      <c r="H98" s="92">
        <v>1677489</v>
      </c>
      <c r="I98" s="92">
        <v>225182</v>
      </c>
      <c r="J98" s="93">
        <v>80.8</v>
      </c>
    </row>
    <row r="99" spans="1:10" ht="12.75">
      <c r="A99" s="97">
        <v>532</v>
      </c>
      <c r="B99" s="84"/>
      <c r="C99" s="272" t="s">
        <v>896</v>
      </c>
      <c r="D99" s="92">
        <v>15441628</v>
      </c>
      <c r="E99" s="92">
        <v>1167635</v>
      </c>
      <c r="F99" s="93">
        <v>-3</v>
      </c>
      <c r="G99" s="93"/>
      <c r="H99" s="92">
        <v>8927246</v>
      </c>
      <c r="I99" s="92">
        <v>1198929</v>
      </c>
      <c r="J99" s="93">
        <v>-32.5</v>
      </c>
    </row>
    <row r="100" spans="1:10" ht="12.75">
      <c r="A100" s="97">
        <v>534</v>
      </c>
      <c r="B100" s="84"/>
      <c r="C100" s="272" t="s">
        <v>897</v>
      </c>
      <c r="D100" s="92">
        <v>1560556</v>
      </c>
      <c r="E100" s="92">
        <v>434461</v>
      </c>
      <c r="F100" s="93">
        <v>-0.7</v>
      </c>
      <c r="G100" s="93"/>
      <c r="H100" s="92">
        <v>588102</v>
      </c>
      <c r="I100" s="92">
        <v>432698</v>
      </c>
      <c r="J100" s="93">
        <v>49.1</v>
      </c>
    </row>
    <row r="101" spans="1:10" ht="12.75">
      <c r="A101" s="97">
        <v>537</v>
      </c>
      <c r="B101" s="84"/>
      <c r="C101" s="272" t="s">
        <v>898</v>
      </c>
      <c r="D101" s="92" t="s">
        <v>74</v>
      </c>
      <c r="E101" s="92" t="s">
        <v>74</v>
      </c>
      <c r="F101" s="93">
        <v>-100</v>
      </c>
      <c r="G101" s="93"/>
      <c r="H101" s="92">
        <v>1114</v>
      </c>
      <c r="I101" s="92">
        <v>314832</v>
      </c>
      <c r="J101" s="93">
        <v>-53.8</v>
      </c>
    </row>
    <row r="102" spans="1:10" ht="12.75">
      <c r="A102" s="97">
        <v>590</v>
      </c>
      <c r="B102" s="84"/>
      <c r="C102" s="272" t="s">
        <v>899</v>
      </c>
      <c r="D102" s="92">
        <v>2919438</v>
      </c>
      <c r="E102" s="92">
        <v>596846</v>
      </c>
      <c r="F102" s="93">
        <v>-33</v>
      </c>
      <c r="G102" s="93"/>
      <c r="H102" s="92">
        <v>9895499</v>
      </c>
      <c r="I102" s="92">
        <v>1024120</v>
      </c>
      <c r="J102" s="93">
        <v>25.7</v>
      </c>
    </row>
    <row r="103" spans="1:10" s="22" customFormat="1" ht="24.75" customHeight="1">
      <c r="A103" s="42">
        <v>6</v>
      </c>
      <c r="B103" s="25" t="s">
        <v>80</v>
      </c>
      <c r="C103" s="19"/>
      <c r="D103" s="90">
        <v>236190141</v>
      </c>
      <c r="E103" s="90">
        <v>132105472</v>
      </c>
      <c r="F103" s="91">
        <v>-12.4</v>
      </c>
      <c r="G103" s="91"/>
      <c r="H103" s="90">
        <v>104769519</v>
      </c>
      <c r="I103" s="90">
        <v>94842061</v>
      </c>
      <c r="J103" s="91">
        <v>-15.2</v>
      </c>
    </row>
    <row r="104" spans="1:10" ht="24.75" customHeight="1">
      <c r="A104" s="97">
        <v>602</v>
      </c>
      <c r="B104" s="84"/>
      <c r="C104" s="272" t="s">
        <v>900</v>
      </c>
      <c r="D104" s="92">
        <v>688458</v>
      </c>
      <c r="E104" s="92">
        <v>2503594</v>
      </c>
      <c r="F104" s="93">
        <v>-9.4</v>
      </c>
      <c r="G104" s="93"/>
      <c r="H104" s="92">
        <v>558654</v>
      </c>
      <c r="I104" s="92">
        <v>2049313</v>
      </c>
      <c r="J104" s="93">
        <v>-22.1</v>
      </c>
    </row>
    <row r="105" spans="1:10" ht="12.75">
      <c r="A105" s="97">
        <v>603</v>
      </c>
      <c r="B105" s="84"/>
      <c r="C105" s="272" t="s">
        <v>901</v>
      </c>
      <c r="D105" s="92">
        <v>122342</v>
      </c>
      <c r="E105" s="92">
        <v>1190572</v>
      </c>
      <c r="F105" s="93">
        <v>-35.7</v>
      </c>
      <c r="G105" s="93"/>
      <c r="H105" s="92">
        <v>25793</v>
      </c>
      <c r="I105" s="92">
        <v>68215</v>
      </c>
      <c r="J105" s="93">
        <v>118.9</v>
      </c>
    </row>
    <row r="106" spans="1:10" ht="12.75">
      <c r="A106" s="97">
        <v>604</v>
      </c>
      <c r="B106" s="84"/>
      <c r="C106" s="272" t="s">
        <v>902</v>
      </c>
      <c r="D106" s="92">
        <v>20907</v>
      </c>
      <c r="E106" s="92">
        <v>299023</v>
      </c>
      <c r="F106" s="93">
        <v>-90</v>
      </c>
      <c r="G106" s="93"/>
      <c r="H106" s="92" t="s">
        <v>74</v>
      </c>
      <c r="I106" s="92" t="s">
        <v>74</v>
      </c>
      <c r="J106" s="93">
        <v>-100</v>
      </c>
    </row>
    <row r="107" spans="1:10" ht="12.75">
      <c r="A107" s="97">
        <v>605</v>
      </c>
      <c r="B107" s="84"/>
      <c r="C107" s="272" t="s">
        <v>903</v>
      </c>
      <c r="D107" s="92">
        <v>68133</v>
      </c>
      <c r="E107" s="92">
        <v>761441</v>
      </c>
      <c r="F107" s="93">
        <v>-41.6</v>
      </c>
      <c r="G107" s="93"/>
      <c r="H107" s="92">
        <v>293023</v>
      </c>
      <c r="I107" s="92">
        <v>1950521</v>
      </c>
      <c r="J107" s="93">
        <v>-12.6</v>
      </c>
    </row>
    <row r="108" spans="1:10" ht="12.75">
      <c r="A108" s="97">
        <v>606</v>
      </c>
      <c r="B108" s="84"/>
      <c r="C108" s="272" t="s">
        <v>904</v>
      </c>
      <c r="D108" s="92" t="s">
        <v>74</v>
      </c>
      <c r="E108" s="92" t="s">
        <v>74</v>
      </c>
      <c r="F108" s="93" t="s">
        <v>74</v>
      </c>
      <c r="G108" s="93"/>
      <c r="H108" s="92">
        <v>81</v>
      </c>
      <c r="I108" s="92">
        <v>613</v>
      </c>
      <c r="J108" s="93">
        <v>-96.7</v>
      </c>
    </row>
    <row r="109" spans="1:10" ht="12.75">
      <c r="A109" s="97">
        <v>607</v>
      </c>
      <c r="B109" s="84"/>
      <c r="C109" s="272" t="s">
        <v>905</v>
      </c>
      <c r="D109" s="92">
        <v>91762721</v>
      </c>
      <c r="E109" s="92">
        <v>35901197</v>
      </c>
      <c r="F109" s="93">
        <v>-2.6</v>
      </c>
      <c r="G109" s="93"/>
      <c r="H109" s="92">
        <v>14033458</v>
      </c>
      <c r="I109" s="92">
        <v>7561151</v>
      </c>
      <c r="J109" s="93">
        <v>-26.2</v>
      </c>
    </row>
    <row r="110" spans="1:10" ht="12.75">
      <c r="A110" s="97">
        <v>608</v>
      </c>
      <c r="B110" s="84"/>
      <c r="C110" s="272" t="s">
        <v>81</v>
      </c>
      <c r="D110" s="92">
        <v>55498053</v>
      </c>
      <c r="E110" s="92">
        <v>28058172</v>
      </c>
      <c r="F110" s="93">
        <v>11.2</v>
      </c>
      <c r="G110" s="93"/>
      <c r="H110" s="92">
        <v>9268157</v>
      </c>
      <c r="I110" s="92">
        <v>5648984</v>
      </c>
      <c r="J110" s="93">
        <v>44</v>
      </c>
    </row>
    <row r="111" spans="1:10" ht="12.75">
      <c r="A111" s="97">
        <v>609</v>
      </c>
      <c r="B111" s="84"/>
      <c r="C111" s="272" t="s">
        <v>906</v>
      </c>
      <c r="D111" s="92">
        <v>6225700</v>
      </c>
      <c r="E111" s="92">
        <v>25000750</v>
      </c>
      <c r="F111" s="93">
        <v>21.3</v>
      </c>
      <c r="G111" s="93"/>
      <c r="H111" s="92">
        <v>982782</v>
      </c>
      <c r="I111" s="92">
        <v>3334947</v>
      </c>
      <c r="J111" s="93">
        <v>63.3</v>
      </c>
    </row>
    <row r="112" spans="1:10" ht="12.75">
      <c r="A112" s="97">
        <v>611</v>
      </c>
      <c r="B112" s="84"/>
      <c r="C112" s="272" t="s">
        <v>907</v>
      </c>
      <c r="D112" s="92">
        <v>6673100</v>
      </c>
      <c r="E112" s="92">
        <v>516394</v>
      </c>
      <c r="F112" s="93">
        <v>-77.7</v>
      </c>
      <c r="G112" s="93"/>
      <c r="H112" s="92">
        <v>349144</v>
      </c>
      <c r="I112" s="92">
        <v>48501</v>
      </c>
      <c r="J112" s="93">
        <v>97.8</v>
      </c>
    </row>
    <row r="113" spans="1:10" ht="12.75">
      <c r="A113" s="97">
        <v>612</v>
      </c>
      <c r="B113" s="84"/>
      <c r="C113" s="272" t="s">
        <v>908</v>
      </c>
      <c r="D113" s="92">
        <v>19935738</v>
      </c>
      <c r="E113" s="92">
        <v>8812478</v>
      </c>
      <c r="F113" s="93">
        <v>-12.1</v>
      </c>
      <c r="G113" s="93"/>
      <c r="H113" s="92">
        <v>5396760</v>
      </c>
      <c r="I113" s="92">
        <v>3741931</v>
      </c>
      <c r="J113" s="93">
        <v>-34.9</v>
      </c>
    </row>
    <row r="114" spans="1:10" ht="12.75">
      <c r="A114" s="97">
        <v>641</v>
      </c>
      <c r="B114" s="84"/>
      <c r="C114" s="272" t="s">
        <v>909</v>
      </c>
      <c r="D114" s="92" t="s">
        <v>74</v>
      </c>
      <c r="E114" s="92" t="s">
        <v>74</v>
      </c>
      <c r="F114" s="93" t="s">
        <v>74</v>
      </c>
      <c r="G114" s="93"/>
      <c r="H114" s="92">
        <v>192735</v>
      </c>
      <c r="I114" s="92">
        <v>80520</v>
      </c>
      <c r="J114" s="93" t="s">
        <v>75</v>
      </c>
    </row>
    <row r="115" spans="1:10" ht="12.75">
      <c r="A115" s="97">
        <v>642</v>
      </c>
      <c r="B115" s="84"/>
      <c r="C115" s="272" t="s">
        <v>910</v>
      </c>
      <c r="D115" s="92">
        <v>10008730</v>
      </c>
      <c r="E115" s="92">
        <v>4734892</v>
      </c>
      <c r="F115" s="93">
        <v>-27</v>
      </c>
      <c r="G115" s="93"/>
      <c r="H115" s="92">
        <v>17822412</v>
      </c>
      <c r="I115" s="92">
        <v>5310769</v>
      </c>
      <c r="J115" s="93">
        <v>-35.4</v>
      </c>
    </row>
    <row r="116" spans="1:10" ht="12.75">
      <c r="A116" s="97">
        <v>643</v>
      </c>
      <c r="B116" s="84"/>
      <c r="C116" s="272" t="s">
        <v>911</v>
      </c>
      <c r="D116" s="92" t="s">
        <v>74</v>
      </c>
      <c r="E116" s="92" t="s">
        <v>74</v>
      </c>
      <c r="F116" s="93" t="s">
        <v>74</v>
      </c>
      <c r="G116" s="93"/>
      <c r="H116" s="92">
        <v>1263721</v>
      </c>
      <c r="I116" s="92">
        <v>2097704</v>
      </c>
      <c r="J116" s="93">
        <v>-4.3</v>
      </c>
    </row>
    <row r="117" spans="1:10" ht="12.75">
      <c r="A117" s="97">
        <v>644</v>
      </c>
      <c r="B117" s="84"/>
      <c r="C117" s="272" t="s">
        <v>912</v>
      </c>
      <c r="D117" s="92">
        <v>202499</v>
      </c>
      <c r="E117" s="92">
        <v>209135</v>
      </c>
      <c r="F117" s="93">
        <v>-6.3</v>
      </c>
      <c r="G117" s="93"/>
      <c r="H117" s="92">
        <v>508764</v>
      </c>
      <c r="I117" s="92">
        <v>451699</v>
      </c>
      <c r="J117" s="93">
        <v>260.4</v>
      </c>
    </row>
    <row r="118" spans="1:10" ht="12.75">
      <c r="A118" s="97">
        <v>645</v>
      </c>
      <c r="B118" s="84"/>
      <c r="C118" s="272" t="s">
        <v>913</v>
      </c>
      <c r="D118" s="92">
        <v>1358125</v>
      </c>
      <c r="E118" s="92">
        <v>1754121</v>
      </c>
      <c r="F118" s="93">
        <v>-55.2</v>
      </c>
      <c r="G118" s="93"/>
      <c r="H118" s="92">
        <v>17240614</v>
      </c>
      <c r="I118" s="92">
        <v>32044912</v>
      </c>
      <c r="J118" s="93">
        <v>15.1</v>
      </c>
    </row>
    <row r="119" spans="1:10" ht="12.75">
      <c r="A119" s="97">
        <v>646</v>
      </c>
      <c r="B119" s="84"/>
      <c r="C119" s="272" t="s">
        <v>914</v>
      </c>
      <c r="D119" s="92">
        <v>728673</v>
      </c>
      <c r="E119" s="92">
        <v>2567806</v>
      </c>
      <c r="F119" s="93">
        <v>-54</v>
      </c>
      <c r="G119" s="93"/>
      <c r="H119" s="92">
        <v>1248099</v>
      </c>
      <c r="I119" s="92">
        <v>6397844</v>
      </c>
      <c r="J119" s="93">
        <v>-55.9</v>
      </c>
    </row>
    <row r="120" spans="1:10" ht="12.75">
      <c r="A120" s="97">
        <v>647</v>
      </c>
      <c r="B120" s="84"/>
      <c r="C120" s="272" t="s">
        <v>915</v>
      </c>
      <c r="D120" s="92" t="s">
        <v>74</v>
      </c>
      <c r="E120" s="92" t="s">
        <v>74</v>
      </c>
      <c r="F120" s="93">
        <v>-100</v>
      </c>
      <c r="G120" s="93"/>
      <c r="H120" s="92">
        <v>5000</v>
      </c>
      <c r="I120" s="92">
        <v>69211</v>
      </c>
      <c r="J120" s="93">
        <v>-32.4</v>
      </c>
    </row>
    <row r="121" spans="1:10" ht="12.75">
      <c r="A121" s="97">
        <v>648</v>
      </c>
      <c r="B121" s="84"/>
      <c r="C121" s="272" t="s">
        <v>916</v>
      </c>
      <c r="D121" s="92" t="s">
        <v>74</v>
      </c>
      <c r="E121" s="92" t="s">
        <v>74</v>
      </c>
      <c r="F121" s="93" t="s">
        <v>74</v>
      </c>
      <c r="G121" s="93"/>
      <c r="H121" s="92">
        <v>196988</v>
      </c>
      <c r="I121" s="92">
        <v>360516</v>
      </c>
      <c r="J121" s="93">
        <v>46.5</v>
      </c>
    </row>
    <row r="122" spans="1:10" ht="12.75">
      <c r="A122" s="97">
        <v>649</v>
      </c>
      <c r="B122" s="84"/>
      <c r="C122" s="272" t="s">
        <v>917</v>
      </c>
      <c r="D122" s="92" t="s">
        <v>74</v>
      </c>
      <c r="E122" s="92" t="s">
        <v>74</v>
      </c>
      <c r="F122" s="93">
        <v>-100</v>
      </c>
      <c r="G122" s="93"/>
      <c r="H122" s="92">
        <v>25</v>
      </c>
      <c r="I122" s="92">
        <v>626</v>
      </c>
      <c r="J122" s="93">
        <v>-99.8</v>
      </c>
    </row>
    <row r="123" spans="1:10" ht="12.75">
      <c r="A123" s="97">
        <v>650</v>
      </c>
      <c r="B123" s="84"/>
      <c r="C123" s="272" t="s">
        <v>918</v>
      </c>
      <c r="D123" s="92">
        <v>49940</v>
      </c>
      <c r="E123" s="92">
        <v>90246</v>
      </c>
      <c r="F123" s="93">
        <v>100.6</v>
      </c>
      <c r="G123" s="93"/>
      <c r="H123" s="92">
        <v>479099</v>
      </c>
      <c r="I123" s="92">
        <v>834398</v>
      </c>
      <c r="J123" s="93">
        <v>-23.4</v>
      </c>
    </row>
    <row r="124" spans="1:10" ht="12.75">
      <c r="A124" s="97">
        <v>656</v>
      </c>
      <c r="B124" s="84"/>
      <c r="C124" s="272" t="s">
        <v>919</v>
      </c>
      <c r="D124" s="92" t="s">
        <v>74</v>
      </c>
      <c r="E124" s="92" t="s">
        <v>74</v>
      </c>
      <c r="F124" s="93" t="s">
        <v>74</v>
      </c>
      <c r="G124" s="93"/>
      <c r="H124" s="92" t="s">
        <v>74</v>
      </c>
      <c r="I124" s="92">
        <v>4261</v>
      </c>
      <c r="J124" s="93">
        <v>-96.7</v>
      </c>
    </row>
    <row r="125" spans="1:10" ht="12.75">
      <c r="A125" s="97">
        <v>659</v>
      </c>
      <c r="B125" s="84"/>
      <c r="C125" s="272" t="s">
        <v>920</v>
      </c>
      <c r="D125" s="92">
        <v>635972</v>
      </c>
      <c r="E125" s="92">
        <v>3370954</v>
      </c>
      <c r="F125" s="93">
        <v>100.3</v>
      </c>
      <c r="G125" s="93"/>
      <c r="H125" s="92">
        <v>99325</v>
      </c>
      <c r="I125" s="92">
        <v>5281912</v>
      </c>
      <c r="J125" s="93">
        <v>10.8</v>
      </c>
    </row>
    <row r="126" spans="1:10" ht="12.75">
      <c r="A126" s="97">
        <v>661</v>
      </c>
      <c r="B126" s="84"/>
      <c r="C126" s="272" t="s">
        <v>921</v>
      </c>
      <c r="D126" s="92">
        <v>23776</v>
      </c>
      <c r="E126" s="92">
        <v>62495</v>
      </c>
      <c r="F126" s="93">
        <v>724.3</v>
      </c>
      <c r="G126" s="93"/>
      <c r="H126" s="92">
        <v>1095638</v>
      </c>
      <c r="I126" s="92">
        <v>1089593</v>
      </c>
      <c r="J126" s="93">
        <v>-19.4</v>
      </c>
    </row>
    <row r="127" spans="1:10" ht="12.75">
      <c r="A127" s="97">
        <v>665</v>
      </c>
      <c r="B127" s="84"/>
      <c r="C127" s="272" t="s">
        <v>922</v>
      </c>
      <c r="D127" s="92" t="s">
        <v>74</v>
      </c>
      <c r="E127" s="92" t="s">
        <v>74</v>
      </c>
      <c r="F127" s="93" t="s">
        <v>74</v>
      </c>
      <c r="G127" s="93"/>
      <c r="H127" s="92">
        <v>8737546</v>
      </c>
      <c r="I127" s="92">
        <v>2821799</v>
      </c>
      <c r="J127" s="93">
        <v>-21.6</v>
      </c>
    </row>
    <row r="128" spans="1:10" ht="12.75">
      <c r="A128" s="97">
        <v>667</v>
      </c>
      <c r="B128" s="84"/>
      <c r="C128" s="272" t="s">
        <v>923</v>
      </c>
      <c r="D128" s="92" t="s">
        <v>74</v>
      </c>
      <c r="E128" s="92" t="s">
        <v>74</v>
      </c>
      <c r="F128" s="93">
        <v>-100</v>
      </c>
      <c r="G128" s="93"/>
      <c r="H128" s="92">
        <v>233777</v>
      </c>
      <c r="I128" s="92">
        <v>99920</v>
      </c>
      <c r="J128" s="93">
        <v>-48.3</v>
      </c>
    </row>
    <row r="129" spans="1:10" ht="12.75">
      <c r="A129" s="97">
        <v>669</v>
      </c>
      <c r="B129" s="84"/>
      <c r="C129" s="272" t="s">
        <v>924</v>
      </c>
      <c r="D129" s="92">
        <v>1022582</v>
      </c>
      <c r="E129" s="92">
        <v>1668826</v>
      </c>
      <c r="F129" s="93">
        <v>-45.7</v>
      </c>
      <c r="G129" s="93"/>
      <c r="H129" s="92">
        <v>4212387</v>
      </c>
      <c r="I129" s="92">
        <v>3515337</v>
      </c>
      <c r="J129" s="93">
        <v>-33.4</v>
      </c>
    </row>
    <row r="130" spans="1:10" ht="12.75">
      <c r="A130" s="97">
        <v>671</v>
      </c>
      <c r="B130" s="84"/>
      <c r="C130" s="272" t="s">
        <v>925</v>
      </c>
      <c r="D130" s="92" t="s">
        <v>74</v>
      </c>
      <c r="E130" s="92" t="s">
        <v>74</v>
      </c>
      <c r="F130" s="93" t="s">
        <v>74</v>
      </c>
      <c r="G130" s="93"/>
      <c r="H130" s="92" t="s">
        <v>74</v>
      </c>
      <c r="I130" s="92" t="s">
        <v>74</v>
      </c>
      <c r="J130" s="243">
        <v>-100</v>
      </c>
    </row>
    <row r="131" spans="1:10" ht="12.75">
      <c r="A131" s="97">
        <v>673</v>
      </c>
      <c r="B131" s="84"/>
      <c r="C131" s="272" t="s">
        <v>926</v>
      </c>
      <c r="D131" s="92">
        <v>20998275</v>
      </c>
      <c r="E131" s="92">
        <v>8107078</v>
      </c>
      <c r="F131" s="93">
        <v>-53.9</v>
      </c>
      <c r="G131" s="93"/>
      <c r="H131" s="92">
        <v>8195515</v>
      </c>
      <c r="I131" s="92">
        <v>2473582</v>
      </c>
      <c r="J131" s="93">
        <v>-46.3</v>
      </c>
    </row>
    <row r="132" spans="1:10" ht="12.75">
      <c r="A132" s="97">
        <v>679</v>
      </c>
      <c r="B132" s="84"/>
      <c r="C132" s="272" t="s">
        <v>927</v>
      </c>
      <c r="D132" s="92">
        <v>19329844</v>
      </c>
      <c r="E132" s="92">
        <v>5514519</v>
      </c>
      <c r="F132" s="93">
        <v>-26.3</v>
      </c>
      <c r="G132" s="93"/>
      <c r="H132" s="92">
        <v>11723980</v>
      </c>
      <c r="I132" s="92">
        <v>6501724</v>
      </c>
      <c r="J132" s="93">
        <v>-27.1</v>
      </c>
    </row>
    <row r="133" spans="1:10" ht="12.75">
      <c r="A133" s="97">
        <v>683</v>
      </c>
      <c r="B133" s="84"/>
      <c r="C133" s="272" t="s">
        <v>928</v>
      </c>
      <c r="D133" s="92" t="s">
        <v>74</v>
      </c>
      <c r="E133" s="92" t="s">
        <v>74</v>
      </c>
      <c r="F133" s="93" t="s">
        <v>74</v>
      </c>
      <c r="G133" s="93"/>
      <c r="H133" s="92">
        <v>1</v>
      </c>
      <c r="I133" s="92">
        <v>25000</v>
      </c>
      <c r="J133" s="93">
        <v>19</v>
      </c>
    </row>
    <row r="134" spans="1:10" ht="12.75">
      <c r="A134" s="97">
        <v>690</v>
      </c>
      <c r="B134" s="84"/>
      <c r="C134" s="272" t="s">
        <v>929</v>
      </c>
      <c r="D134" s="92">
        <v>836573</v>
      </c>
      <c r="E134" s="92">
        <v>981779</v>
      </c>
      <c r="F134" s="93">
        <v>21.8</v>
      </c>
      <c r="G134" s="93"/>
      <c r="H134" s="92">
        <v>606041</v>
      </c>
      <c r="I134" s="92">
        <v>976558</v>
      </c>
      <c r="J134" s="93">
        <v>-26.4</v>
      </c>
    </row>
    <row r="135" spans="1:10" ht="12.75">
      <c r="A135" s="96"/>
      <c r="B135" s="96"/>
      <c r="C135" s="58"/>
      <c r="D135" s="92"/>
      <c r="E135" s="92"/>
      <c r="F135"/>
      <c r="G135"/>
      <c r="H135" s="17"/>
      <c r="I135" s="17"/>
      <c r="J135" s="18"/>
    </row>
    <row r="136" spans="1:10" ht="9.75" customHeight="1">
      <c r="A136" s="96"/>
      <c r="B136" s="96"/>
      <c r="C136" s="58"/>
      <c r="D136" s="92"/>
      <c r="E136" s="92"/>
      <c r="F136"/>
      <c r="G136"/>
      <c r="H136" s="17"/>
      <c r="I136" s="17"/>
      <c r="J136" s="18"/>
    </row>
    <row r="137" spans="1:11" ht="25.5" customHeight="1">
      <c r="A137" s="616" t="s">
        <v>1202</v>
      </c>
      <c r="B137" s="616"/>
      <c r="C137" s="616"/>
      <c r="D137" s="616"/>
      <c r="E137" s="616"/>
      <c r="F137" s="616"/>
      <c r="G137" s="616"/>
      <c r="H137" s="616"/>
      <c r="I137" s="616"/>
      <c r="J137" s="616"/>
      <c r="K137" s="617"/>
    </row>
    <row r="138" spans="3:10" ht="12.75">
      <c r="C138" s="58"/>
      <c r="D138" s="259"/>
      <c r="E138" s="259"/>
      <c r="F138" s="261"/>
      <c r="G138" s="261"/>
      <c r="H138" s="260"/>
      <c r="I138" s="260"/>
      <c r="J138" s="260"/>
    </row>
    <row r="139" spans="1:11" ht="18" customHeight="1">
      <c r="A139" s="613" t="s">
        <v>4</v>
      </c>
      <c r="B139" s="515" t="s">
        <v>1121</v>
      </c>
      <c r="C139" s="595"/>
      <c r="D139" s="618" t="s">
        <v>37</v>
      </c>
      <c r="E139" s="619"/>
      <c r="F139" s="619"/>
      <c r="G139" s="620"/>
      <c r="H139" s="604" t="s">
        <v>38</v>
      </c>
      <c r="I139" s="605"/>
      <c r="J139" s="605"/>
      <c r="K139" s="606"/>
    </row>
    <row r="140" spans="1:11" ht="16.5" customHeight="1">
      <c r="A140" s="614"/>
      <c r="B140" s="516"/>
      <c r="C140" s="503"/>
      <c r="D140" s="9" t="s">
        <v>60</v>
      </c>
      <c r="E140" s="596" t="s">
        <v>61</v>
      </c>
      <c r="F140" s="597"/>
      <c r="G140" s="598"/>
      <c r="H140" s="49" t="s">
        <v>60</v>
      </c>
      <c r="I140" s="596" t="s">
        <v>61</v>
      </c>
      <c r="J140" s="597"/>
      <c r="K140" s="599"/>
    </row>
    <row r="141" spans="1:11" ht="15" customHeight="1">
      <c r="A141" s="614"/>
      <c r="B141" s="516"/>
      <c r="C141" s="503"/>
      <c r="D141" s="516" t="s">
        <v>71</v>
      </c>
      <c r="E141" s="610" t="s">
        <v>36</v>
      </c>
      <c r="F141" s="600" t="s">
        <v>1200</v>
      </c>
      <c r="G141" s="601"/>
      <c r="H141" s="621" t="s">
        <v>71</v>
      </c>
      <c r="I141" s="622" t="s">
        <v>36</v>
      </c>
      <c r="J141" s="600" t="s">
        <v>1200</v>
      </c>
      <c r="K141" s="607"/>
    </row>
    <row r="142" spans="1:11" ht="12.75">
      <c r="A142" s="614"/>
      <c r="B142" s="516"/>
      <c r="C142" s="503"/>
      <c r="D142" s="516"/>
      <c r="E142" s="611"/>
      <c r="F142" s="602"/>
      <c r="G142" s="513"/>
      <c r="H142" s="622"/>
      <c r="I142" s="622"/>
      <c r="J142" s="602"/>
      <c r="K142" s="608"/>
    </row>
    <row r="143" spans="1:11" ht="18.75" customHeight="1">
      <c r="A143" s="614"/>
      <c r="B143" s="516"/>
      <c r="C143" s="503"/>
      <c r="D143" s="516"/>
      <c r="E143" s="611"/>
      <c r="F143" s="602"/>
      <c r="G143" s="513"/>
      <c r="H143" s="622"/>
      <c r="I143" s="622"/>
      <c r="J143" s="602"/>
      <c r="K143" s="608"/>
    </row>
    <row r="144" spans="1:11" ht="20.25" customHeight="1">
      <c r="A144" s="615"/>
      <c r="B144" s="519"/>
      <c r="C144" s="504"/>
      <c r="D144" s="519"/>
      <c r="E144" s="612"/>
      <c r="F144" s="603"/>
      <c r="G144" s="514"/>
      <c r="H144" s="623"/>
      <c r="I144" s="623"/>
      <c r="J144" s="603"/>
      <c r="K144" s="609"/>
    </row>
    <row r="145" spans="1:10" ht="12.75">
      <c r="A145" s="94"/>
      <c r="B145" s="266"/>
      <c r="C145" s="16"/>
      <c r="D145" s="17"/>
      <c r="E145" s="17"/>
      <c r="F145"/>
      <c r="G145"/>
      <c r="H145" s="256"/>
      <c r="I145" s="256"/>
      <c r="J145" s="256"/>
    </row>
    <row r="146" spans="1:10" s="22" customFormat="1" ht="24.75" customHeight="1">
      <c r="A146" s="89" t="s">
        <v>19</v>
      </c>
      <c r="B146" s="25" t="s">
        <v>82</v>
      </c>
      <c r="C146" s="19"/>
      <c r="D146" s="90">
        <v>567061393</v>
      </c>
      <c r="E146" s="90">
        <v>2408329423</v>
      </c>
      <c r="F146" s="91">
        <v>-15.7</v>
      </c>
      <c r="G146" s="91"/>
      <c r="H146" s="90">
        <v>442302462</v>
      </c>
      <c r="I146" s="90">
        <v>1415551071</v>
      </c>
      <c r="J146" s="91">
        <v>-7.6</v>
      </c>
    </row>
    <row r="147" spans="1:10" s="22" customFormat="1" ht="24.75" customHeight="1">
      <c r="A147" s="42">
        <v>7</v>
      </c>
      <c r="B147" s="25" t="s">
        <v>83</v>
      </c>
      <c r="C147" s="19"/>
      <c r="D147" s="90">
        <v>279369660</v>
      </c>
      <c r="E147" s="90">
        <v>250316684</v>
      </c>
      <c r="F147" s="91">
        <v>-14.3</v>
      </c>
      <c r="G147" s="91"/>
      <c r="H147" s="90">
        <v>235540807</v>
      </c>
      <c r="I147" s="90">
        <v>278201685</v>
      </c>
      <c r="J147" s="91">
        <v>-16</v>
      </c>
    </row>
    <row r="148" spans="1:10" ht="24.75" customHeight="1">
      <c r="A148" s="97">
        <v>701</v>
      </c>
      <c r="B148" s="84"/>
      <c r="C148" s="272" t="s">
        <v>930</v>
      </c>
      <c r="D148" s="92">
        <v>136623</v>
      </c>
      <c r="E148" s="92">
        <v>932533</v>
      </c>
      <c r="F148" s="93">
        <v>208.5</v>
      </c>
      <c r="G148" s="93"/>
      <c r="H148" s="92">
        <v>467799</v>
      </c>
      <c r="I148" s="92">
        <v>2467738</v>
      </c>
      <c r="J148" s="93">
        <v>-51.2</v>
      </c>
    </row>
    <row r="149" spans="1:10" ht="12.75">
      <c r="A149" s="97">
        <v>702</v>
      </c>
      <c r="B149" s="84"/>
      <c r="C149" s="272" t="s">
        <v>931</v>
      </c>
      <c r="D149" s="92">
        <v>73790</v>
      </c>
      <c r="E149" s="92">
        <v>904060</v>
      </c>
      <c r="F149" s="93">
        <v>-22</v>
      </c>
      <c r="G149" s="93"/>
      <c r="H149" s="92">
        <v>263893</v>
      </c>
      <c r="I149" s="92">
        <v>1448719</v>
      </c>
      <c r="J149" s="93">
        <v>-13.7</v>
      </c>
    </row>
    <row r="150" spans="1:10" ht="12.75">
      <c r="A150" s="97">
        <v>703</v>
      </c>
      <c r="B150" s="84"/>
      <c r="C150" s="272" t="s">
        <v>932</v>
      </c>
      <c r="D150" s="92" t="s">
        <v>74</v>
      </c>
      <c r="E150" s="92" t="s">
        <v>74</v>
      </c>
      <c r="F150" s="93">
        <v>-100</v>
      </c>
      <c r="G150" s="93"/>
      <c r="H150" s="92">
        <v>581</v>
      </c>
      <c r="I150" s="92">
        <v>23339</v>
      </c>
      <c r="J150" s="93">
        <v>-27.3</v>
      </c>
    </row>
    <row r="151" spans="1:10" ht="12.75">
      <c r="A151" s="97">
        <v>704</v>
      </c>
      <c r="B151" s="84"/>
      <c r="C151" s="272" t="s">
        <v>933</v>
      </c>
      <c r="D151" s="92">
        <v>205389</v>
      </c>
      <c r="E151" s="92">
        <v>2865944</v>
      </c>
      <c r="F151" s="93">
        <v>-8.3</v>
      </c>
      <c r="G151" s="93"/>
      <c r="H151" s="92">
        <v>37979</v>
      </c>
      <c r="I151" s="92">
        <v>259976</v>
      </c>
      <c r="J151" s="93">
        <v>-9.8</v>
      </c>
    </row>
    <row r="152" spans="1:10" ht="12.75">
      <c r="A152" s="97">
        <v>705</v>
      </c>
      <c r="B152" s="84"/>
      <c r="C152" s="272" t="s">
        <v>934</v>
      </c>
      <c r="D152" s="92">
        <v>4044</v>
      </c>
      <c r="E152" s="92">
        <v>107579</v>
      </c>
      <c r="F152" s="93">
        <v>115.4</v>
      </c>
      <c r="G152" s="93"/>
      <c r="H152" s="92">
        <v>17265</v>
      </c>
      <c r="I152" s="92">
        <v>304691</v>
      </c>
      <c r="J152" s="93">
        <v>-32.6</v>
      </c>
    </row>
    <row r="153" spans="1:10" ht="12.75">
      <c r="A153" s="97">
        <v>706</v>
      </c>
      <c r="B153" s="84"/>
      <c r="C153" s="272" t="s">
        <v>935</v>
      </c>
      <c r="D153" s="92">
        <v>17027</v>
      </c>
      <c r="E153" s="92">
        <v>619384</v>
      </c>
      <c r="F153" s="93" t="s">
        <v>75</v>
      </c>
      <c r="G153" s="93"/>
      <c r="H153" s="92">
        <v>44511</v>
      </c>
      <c r="I153" s="92">
        <v>1529059</v>
      </c>
      <c r="J153" s="93">
        <v>-4.4</v>
      </c>
    </row>
    <row r="154" spans="1:10" ht="12.75">
      <c r="A154" s="97">
        <v>707</v>
      </c>
      <c r="B154" s="84"/>
      <c r="C154" s="272" t="s">
        <v>936</v>
      </c>
      <c r="D154" s="92" t="s">
        <v>74</v>
      </c>
      <c r="E154" s="92" t="s">
        <v>74</v>
      </c>
      <c r="F154" s="93">
        <v>-100</v>
      </c>
      <c r="G154" s="93"/>
      <c r="H154" s="92">
        <v>24418</v>
      </c>
      <c r="I154" s="92">
        <v>359717</v>
      </c>
      <c r="J154" s="93">
        <v>-61.5</v>
      </c>
    </row>
    <row r="155" spans="1:10" ht="12.75">
      <c r="A155" s="97">
        <v>708</v>
      </c>
      <c r="B155" s="84"/>
      <c r="C155" s="272" t="s">
        <v>937</v>
      </c>
      <c r="D155" s="92">
        <v>80673860</v>
      </c>
      <c r="E155" s="92">
        <v>40301578</v>
      </c>
      <c r="F155" s="93">
        <v>25.4</v>
      </c>
      <c r="G155" s="93"/>
      <c r="H155" s="92">
        <v>54731318</v>
      </c>
      <c r="I155" s="92">
        <v>50753226</v>
      </c>
      <c r="J155" s="93">
        <v>8.6</v>
      </c>
    </row>
    <row r="156" spans="1:10" ht="12.75">
      <c r="A156" s="97">
        <v>709</v>
      </c>
      <c r="B156" s="84"/>
      <c r="C156" s="272" t="s">
        <v>938</v>
      </c>
      <c r="D156" s="267">
        <v>8386969</v>
      </c>
      <c r="E156" s="267">
        <v>5170723</v>
      </c>
      <c r="F156" s="93">
        <v>1.7</v>
      </c>
      <c r="G156" s="93"/>
      <c r="H156" s="92">
        <v>12393993</v>
      </c>
      <c r="I156" s="92">
        <v>5308815</v>
      </c>
      <c r="J156" s="93">
        <v>-9.3</v>
      </c>
    </row>
    <row r="157" spans="1:10" ht="12.75">
      <c r="A157" s="97">
        <v>711</v>
      </c>
      <c r="B157" s="84"/>
      <c r="C157" s="272" t="s">
        <v>939</v>
      </c>
      <c r="D157" s="92">
        <v>4764913</v>
      </c>
      <c r="E157" s="92">
        <v>18961885</v>
      </c>
      <c r="F157" s="93">
        <v>26.1</v>
      </c>
      <c r="G157" s="93"/>
      <c r="H157" s="92">
        <v>12304610</v>
      </c>
      <c r="I157" s="92">
        <v>7293758</v>
      </c>
      <c r="J157" s="93">
        <v>-14.1</v>
      </c>
    </row>
    <row r="158" spans="1:10" ht="12.75">
      <c r="A158" s="97">
        <v>732</v>
      </c>
      <c r="B158" s="84"/>
      <c r="C158" s="272" t="s">
        <v>940</v>
      </c>
      <c r="D158" s="92">
        <v>17590447</v>
      </c>
      <c r="E158" s="92">
        <v>30491350</v>
      </c>
      <c r="F158" s="93">
        <v>162.3</v>
      </c>
      <c r="G158" s="93"/>
      <c r="H158" s="92">
        <v>56708492</v>
      </c>
      <c r="I158" s="92">
        <v>78412505</v>
      </c>
      <c r="J158" s="93">
        <v>0.6</v>
      </c>
    </row>
    <row r="159" spans="1:10" ht="12.75">
      <c r="A159" s="97">
        <v>734</v>
      </c>
      <c r="B159" s="84"/>
      <c r="C159" s="272" t="s">
        <v>941</v>
      </c>
      <c r="D159" s="92">
        <v>8978280</v>
      </c>
      <c r="E159" s="92">
        <v>8654175</v>
      </c>
      <c r="F159" s="93">
        <v>12.7</v>
      </c>
      <c r="G159" s="93"/>
      <c r="H159" s="92">
        <v>1674683</v>
      </c>
      <c r="I159" s="92">
        <v>7833766</v>
      </c>
      <c r="J159" s="93">
        <v>-12.8</v>
      </c>
    </row>
    <row r="160" spans="1:10" ht="12.75">
      <c r="A160" s="97">
        <v>736</v>
      </c>
      <c r="B160" s="84"/>
      <c r="C160" s="272" t="s">
        <v>942</v>
      </c>
      <c r="D160" s="92">
        <v>404120</v>
      </c>
      <c r="E160" s="92">
        <v>974254</v>
      </c>
      <c r="F160" s="93">
        <v>-26.6</v>
      </c>
      <c r="G160" s="93"/>
      <c r="H160" s="92">
        <v>2837062</v>
      </c>
      <c r="I160" s="92">
        <v>5140493</v>
      </c>
      <c r="J160" s="93">
        <v>26.9</v>
      </c>
    </row>
    <row r="161" spans="1:10" ht="12.75">
      <c r="A161" s="97">
        <v>738</v>
      </c>
      <c r="B161" s="84"/>
      <c r="C161" s="272" t="s">
        <v>943</v>
      </c>
      <c r="D161" s="92">
        <v>3903652</v>
      </c>
      <c r="E161" s="92">
        <v>5338831</v>
      </c>
      <c r="F161" s="93">
        <v>-24.9</v>
      </c>
      <c r="G161" s="93"/>
      <c r="H161" s="92">
        <v>535727</v>
      </c>
      <c r="I161" s="92">
        <v>1125902</v>
      </c>
      <c r="J161" s="93">
        <v>252.2</v>
      </c>
    </row>
    <row r="162" spans="1:10" ht="12.75">
      <c r="A162" s="97">
        <v>740</v>
      </c>
      <c r="B162" s="84"/>
      <c r="C162" s="272" t="s">
        <v>944</v>
      </c>
      <c r="D162" s="92">
        <v>2110</v>
      </c>
      <c r="E162" s="92">
        <v>315142</v>
      </c>
      <c r="F162" s="93">
        <v>27.5</v>
      </c>
      <c r="G162" s="93"/>
      <c r="H162" s="92">
        <v>243357</v>
      </c>
      <c r="I162" s="92">
        <v>3100581</v>
      </c>
      <c r="J162" s="93">
        <v>9.7</v>
      </c>
    </row>
    <row r="163" spans="1:10" ht="12.75">
      <c r="A163" s="97">
        <v>749</v>
      </c>
      <c r="B163" s="84"/>
      <c r="C163" s="272" t="s">
        <v>945</v>
      </c>
      <c r="D163" s="92">
        <v>11014634</v>
      </c>
      <c r="E163" s="92">
        <v>19328902</v>
      </c>
      <c r="F163" s="93">
        <v>-39.3</v>
      </c>
      <c r="G163" s="93"/>
      <c r="H163" s="92">
        <v>14867746</v>
      </c>
      <c r="I163" s="92">
        <v>26326616</v>
      </c>
      <c r="J163" s="93">
        <v>-59.2</v>
      </c>
    </row>
    <row r="164" spans="1:10" ht="12.75">
      <c r="A164" s="97">
        <v>751</v>
      </c>
      <c r="B164" s="84"/>
      <c r="C164" s="272" t="s">
        <v>946</v>
      </c>
      <c r="D164" s="92">
        <v>2795104</v>
      </c>
      <c r="E164" s="92">
        <v>6279589</v>
      </c>
      <c r="F164" s="93">
        <v>-25.1</v>
      </c>
      <c r="G164" s="93"/>
      <c r="H164" s="92">
        <v>5550170</v>
      </c>
      <c r="I164" s="92">
        <v>10335881</v>
      </c>
      <c r="J164" s="93">
        <v>-24.1</v>
      </c>
    </row>
    <row r="165" spans="1:10" ht="12.75">
      <c r="A165" s="97">
        <v>753</v>
      </c>
      <c r="B165" s="84"/>
      <c r="C165" s="272" t="s">
        <v>947</v>
      </c>
      <c r="D165" s="92">
        <v>119236990</v>
      </c>
      <c r="E165" s="92">
        <v>73558344</v>
      </c>
      <c r="F165" s="93">
        <v>-43.8</v>
      </c>
      <c r="G165" s="93"/>
      <c r="H165" s="92">
        <v>6425642</v>
      </c>
      <c r="I165" s="92">
        <v>5304218</v>
      </c>
      <c r="J165" s="93">
        <v>-34.2</v>
      </c>
    </row>
    <row r="166" spans="1:10" ht="12.75">
      <c r="A166" s="97">
        <v>755</v>
      </c>
      <c r="B166" s="84"/>
      <c r="C166" s="272" t="s">
        <v>948</v>
      </c>
      <c r="D166" s="267">
        <v>14519857</v>
      </c>
      <c r="E166" s="267">
        <v>15539864</v>
      </c>
      <c r="F166" s="93">
        <v>-1.8</v>
      </c>
      <c r="G166" s="93"/>
      <c r="H166" s="92">
        <v>52698459</v>
      </c>
      <c r="I166" s="92">
        <v>39843207</v>
      </c>
      <c r="J166" s="93">
        <v>-15.8</v>
      </c>
    </row>
    <row r="167" spans="1:10" ht="12.75">
      <c r="A167" s="97">
        <v>757</v>
      </c>
      <c r="B167" s="84"/>
      <c r="C167" s="272" t="s">
        <v>949</v>
      </c>
      <c r="D167" s="92">
        <v>1209161</v>
      </c>
      <c r="E167" s="92">
        <v>3413927</v>
      </c>
      <c r="F167" s="93">
        <v>50</v>
      </c>
      <c r="G167" s="93"/>
      <c r="H167" s="92">
        <v>6680136</v>
      </c>
      <c r="I167" s="92">
        <v>6304552</v>
      </c>
      <c r="J167" s="93">
        <v>-28.9</v>
      </c>
    </row>
    <row r="168" spans="1:10" ht="12.75">
      <c r="A168" s="97">
        <v>759</v>
      </c>
      <c r="B168" s="84"/>
      <c r="C168" s="272" t="s">
        <v>950</v>
      </c>
      <c r="D168" s="267">
        <v>4777599</v>
      </c>
      <c r="E168" s="267">
        <v>7168082</v>
      </c>
      <c r="F168" s="93">
        <v>659.6</v>
      </c>
      <c r="G168" s="93"/>
      <c r="H168" s="92">
        <v>213986</v>
      </c>
      <c r="I168" s="92">
        <v>388852</v>
      </c>
      <c r="J168" s="93">
        <v>23.8</v>
      </c>
    </row>
    <row r="169" spans="1:10" ht="12.75">
      <c r="A169" s="97">
        <v>771</v>
      </c>
      <c r="B169" s="84"/>
      <c r="C169" s="272" t="s">
        <v>951</v>
      </c>
      <c r="D169" s="92">
        <v>116506</v>
      </c>
      <c r="E169" s="92">
        <v>2450302</v>
      </c>
      <c r="F169" s="93">
        <v>-67.5</v>
      </c>
      <c r="G169" s="93"/>
      <c r="H169" s="92">
        <v>225807</v>
      </c>
      <c r="I169" s="92">
        <v>1836323</v>
      </c>
      <c r="J169" s="93">
        <v>-26.8</v>
      </c>
    </row>
    <row r="170" spans="1:10" ht="12.75">
      <c r="A170" s="97">
        <v>772</v>
      </c>
      <c r="B170" s="84"/>
      <c r="C170" s="272" t="s">
        <v>952</v>
      </c>
      <c r="D170" s="92">
        <v>520960</v>
      </c>
      <c r="E170" s="92">
        <v>2371114</v>
      </c>
      <c r="F170" s="93">
        <v>-46.5</v>
      </c>
      <c r="G170" s="93"/>
      <c r="H170" s="92">
        <v>6467001</v>
      </c>
      <c r="I170" s="92">
        <v>19552558</v>
      </c>
      <c r="J170" s="93">
        <v>5.7</v>
      </c>
    </row>
    <row r="171" spans="1:10" ht="12.75">
      <c r="A171" s="97">
        <v>779</v>
      </c>
      <c r="B171" s="84"/>
      <c r="C171" s="272" t="s">
        <v>953</v>
      </c>
      <c r="D171" s="92">
        <v>21605</v>
      </c>
      <c r="E171" s="92">
        <v>942987</v>
      </c>
      <c r="F171" s="93">
        <v>-47.6</v>
      </c>
      <c r="G171" s="93"/>
      <c r="H171" s="92">
        <v>89121</v>
      </c>
      <c r="I171" s="92">
        <v>2559316</v>
      </c>
      <c r="J171" s="93">
        <v>66.8</v>
      </c>
    </row>
    <row r="172" spans="1:10" ht="12.75">
      <c r="A172" s="97">
        <v>781</v>
      </c>
      <c r="B172" s="84"/>
      <c r="C172" s="272" t="s">
        <v>954</v>
      </c>
      <c r="D172" s="92">
        <v>15314</v>
      </c>
      <c r="E172" s="92">
        <v>3594613</v>
      </c>
      <c r="F172" s="93">
        <v>38.6</v>
      </c>
      <c r="G172" s="93"/>
      <c r="H172" s="92">
        <v>252</v>
      </c>
      <c r="I172" s="92">
        <v>222828</v>
      </c>
      <c r="J172" s="93">
        <v>15.4</v>
      </c>
    </row>
    <row r="173" spans="1:10" ht="12.75">
      <c r="A173" s="97">
        <v>790</v>
      </c>
      <c r="B173" s="84"/>
      <c r="C173" s="272" t="s">
        <v>955</v>
      </c>
      <c r="D173" s="92">
        <v>706</v>
      </c>
      <c r="E173" s="92">
        <v>31522</v>
      </c>
      <c r="F173" s="93">
        <v>-65.1</v>
      </c>
      <c r="G173" s="93"/>
      <c r="H173" s="92">
        <v>36799</v>
      </c>
      <c r="I173" s="92">
        <v>165049</v>
      </c>
      <c r="J173" s="93">
        <v>-61.2</v>
      </c>
    </row>
    <row r="174" spans="1:10" s="22" customFormat="1" ht="24.75" customHeight="1">
      <c r="A174" s="42">
        <v>8</v>
      </c>
      <c r="B174" s="25" t="s">
        <v>84</v>
      </c>
      <c r="C174" s="19"/>
      <c r="D174" s="90">
        <v>287691733</v>
      </c>
      <c r="E174" s="90">
        <v>2158012739</v>
      </c>
      <c r="F174" s="91">
        <v>-15.8</v>
      </c>
      <c r="G174" s="91"/>
      <c r="H174" s="90">
        <v>206761655</v>
      </c>
      <c r="I174" s="90">
        <v>1137349386</v>
      </c>
      <c r="J174" s="91">
        <v>-5.3</v>
      </c>
    </row>
    <row r="175" spans="1:10" ht="24.75" customHeight="1">
      <c r="A175" s="97">
        <v>801</v>
      </c>
      <c r="B175" s="84"/>
      <c r="C175" s="272" t="s">
        <v>956</v>
      </c>
      <c r="D175" s="92">
        <v>30382</v>
      </c>
      <c r="E175" s="92">
        <v>2535887</v>
      </c>
      <c r="F175" s="93">
        <v>4</v>
      </c>
      <c r="G175" s="93"/>
      <c r="H175" s="92">
        <v>127477</v>
      </c>
      <c r="I175" s="92">
        <v>2732703</v>
      </c>
      <c r="J175" s="93">
        <v>45.4</v>
      </c>
    </row>
    <row r="176" spans="1:10" ht="12.75">
      <c r="A176" s="97">
        <v>802</v>
      </c>
      <c r="B176" s="84"/>
      <c r="C176" s="272" t="s">
        <v>957</v>
      </c>
      <c r="D176" s="92">
        <v>51</v>
      </c>
      <c r="E176" s="92">
        <v>7068</v>
      </c>
      <c r="F176" s="93">
        <v>-82.5</v>
      </c>
      <c r="G176" s="93"/>
      <c r="H176" s="92">
        <v>1824</v>
      </c>
      <c r="I176" s="92">
        <v>71279</v>
      </c>
      <c r="J176" s="93">
        <v>-29.2</v>
      </c>
    </row>
    <row r="177" spans="1:10" ht="12.75">
      <c r="A177" s="97">
        <v>803</v>
      </c>
      <c r="B177" s="84"/>
      <c r="C177" s="272" t="s">
        <v>958</v>
      </c>
      <c r="D177" s="92">
        <v>12174</v>
      </c>
      <c r="E177" s="92">
        <v>584961</v>
      </c>
      <c r="F177" s="93">
        <v>25</v>
      </c>
      <c r="G177" s="93"/>
      <c r="H177" s="92">
        <v>327417</v>
      </c>
      <c r="I177" s="92">
        <v>5014788</v>
      </c>
      <c r="J177" s="93">
        <v>24.3</v>
      </c>
    </row>
    <row r="178" spans="1:10" ht="12.75">
      <c r="A178" s="97">
        <v>804</v>
      </c>
      <c r="B178" s="84"/>
      <c r="C178" s="272" t="s">
        <v>969</v>
      </c>
      <c r="D178" s="92">
        <v>11709</v>
      </c>
      <c r="E178" s="92">
        <v>496499</v>
      </c>
      <c r="F178" s="93">
        <v>9.1</v>
      </c>
      <c r="G178" s="93"/>
      <c r="H178" s="92">
        <v>120850</v>
      </c>
      <c r="I178" s="92">
        <v>3733976</v>
      </c>
      <c r="J178" s="93">
        <v>-18.6</v>
      </c>
    </row>
    <row r="179" spans="1:10" ht="12.75">
      <c r="A179" s="97">
        <v>805</v>
      </c>
      <c r="B179" s="84"/>
      <c r="C179" s="272" t="s">
        <v>970</v>
      </c>
      <c r="D179" s="92">
        <v>125</v>
      </c>
      <c r="E179" s="92">
        <v>48115</v>
      </c>
      <c r="F179" s="93" t="s">
        <v>75</v>
      </c>
      <c r="G179" s="93"/>
      <c r="H179" s="92">
        <v>13285</v>
      </c>
      <c r="I179" s="92">
        <v>477815</v>
      </c>
      <c r="J179" s="93">
        <v>20</v>
      </c>
    </row>
    <row r="180" spans="1:10" ht="12.75">
      <c r="A180" s="97">
        <v>806</v>
      </c>
      <c r="B180" s="84"/>
      <c r="C180" s="272" t="s">
        <v>971</v>
      </c>
      <c r="D180" s="92">
        <v>207</v>
      </c>
      <c r="E180" s="92">
        <v>24569</v>
      </c>
      <c r="F180" s="93">
        <v>-72.5</v>
      </c>
      <c r="G180" s="93"/>
      <c r="H180" s="92">
        <v>243752</v>
      </c>
      <c r="I180" s="92">
        <v>5350325</v>
      </c>
      <c r="J180" s="93">
        <v>5.8</v>
      </c>
    </row>
    <row r="181" spans="1:10" ht="12.75">
      <c r="A181" s="97">
        <v>807</v>
      </c>
      <c r="B181" s="84"/>
      <c r="C181" s="272" t="s">
        <v>972</v>
      </c>
      <c r="D181" s="92">
        <v>456</v>
      </c>
      <c r="E181" s="92">
        <v>80919</v>
      </c>
      <c r="F181" s="93">
        <v>183.9</v>
      </c>
      <c r="G181" s="93"/>
      <c r="H181" s="92">
        <v>20331</v>
      </c>
      <c r="I181" s="92">
        <v>817637</v>
      </c>
      <c r="J181" s="93">
        <v>-48.9</v>
      </c>
    </row>
    <row r="182" spans="1:10" ht="12.75">
      <c r="A182" s="97">
        <v>808</v>
      </c>
      <c r="B182" s="84"/>
      <c r="C182" s="272" t="s">
        <v>973</v>
      </c>
      <c r="D182" s="92">
        <v>570</v>
      </c>
      <c r="E182" s="92">
        <v>20114</v>
      </c>
      <c r="F182" s="93">
        <v>-40.8</v>
      </c>
      <c r="G182" s="93"/>
      <c r="H182" s="92">
        <v>6061</v>
      </c>
      <c r="I182" s="92">
        <v>125053</v>
      </c>
      <c r="J182" s="93">
        <v>8.8</v>
      </c>
    </row>
    <row r="183" spans="1:10" ht="12.75">
      <c r="A183" s="97">
        <v>809</v>
      </c>
      <c r="B183" s="84"/>
      <c r="C183" s="272" t="s">
        <v>974</v>
      </c>
      <c r="D183" s="92">
        <v>1215412</v>
      </c>
      <c r="E183" s="92">
        <v>10350650</v>
      </c>
      <c r="F183" s="93">
        <v>-19.7</v>
      </c>
      <c r="G183" s="93"/>
      <c r="H183" s="92">
        <v>6577714</v>
      </c>
      <c r="I183" s="92">
        <v>30468040</v>
      </c>
      <c r="J183" s="93">
        <v>-2.3</v>
      </c>
    </row>
    <row r="184" spans="1:10" ht="12.75">
      <c r="A184" s="97">
        <v>810</v>
      </c>
      <c r="B184" s="84"/>
      <c r="C184" s="272" t="s">
        <v>975</v>
      </c>
      <c r="D184" s="92">
        <v>2122</v>
      </c>
      <c r="E184" s="92">
        <v>208995</v>
      </c>
      <c r="F184" s="93" t="s">
        <v>75</v>
      </c>
      <c r="G184" s="93"/>
      <c r="H184" s="92">
        <v>1679</v>
      </c>
      <c r="I184" s="92">
        <v>175462</v>
      </c>
      <c r="J184" s="93">
        <v>592</v>
      </c>
    </row>
    <row r="185" spans="1:10" ht="12.75">
      <c r="A185" s="97">
        <v>811</v>
      </c>
      <c r="B185" s="84"/>
      <c r="C185" s="272" t="s">
        <v>976</v>
      </c>
      <c r="D185" s="92">
        <v>19590</v>
      </c>
      <c r="E185" s="92">
        <v>706713</v>
      </c>
      <c r="F185" s="93">
        <v>83.4</v>
      </c>
      <c r="G185" s="93"/>
      <c r="H185" s="92">
        <v>178851</v>
      </c>
      <c r="I185" s="92">
        <v>3681158</v>
      </c>
      <c r="J185" s="93">
        <v>-8.3</v>
      </c>
    </row>
    <row r="186" spans="1:10" ht="12.75">
      <c r="A186" s="97">
        <v>812</v>
      </c>
      <c r="B186" s="84"/>
      <c r="C186" s="272" t="s">
        <v>977</v>
      </c>
      <c r="D186" s="92">
        <v>145047</v>
      </c>
      <c r="E186" s="92">
        <v>860933</v>
      </c>
      <c r="F186" s="93">
        <v>-5.4</v>
      </c>
      <c r="G186" s="93"/>
      <c r="H186" s="92">
        <v>97763</v>
      </c>
      <c r="I186" s="92">
        <v>884882</v>
      </c>
      <c r="J186" s="93">
        <v>27.5</v>
      </c>
    </row>
    <row r="187" spans="1:10" ht="12.75">
      <c r="A187" s="97">
        <v>813</v>
      </c>
      <c r="B187" s="84"/>
      <c r="C187" s="272" t="s">
        <v>978</v>
      </c>
      <c r="D187" s="92">
        <v>15283346</v>
      </c>
      <c r="E187" s="92">
        <v>21512354</v>
      </c>
      <c r="F187" s="93">
        <v>-29.9</v>
      </c>
      <c r="G187" s="93"/>
      <c r="H187" s="92">
        <v>8702124</v>
      </c>
      <c r="I187" s="92">
        <v>11969390</v>
      </c>
      <c r="J187" s="93">
        <v>-23.2</v>
      </c>
    </row>
    <row r="188" spans="1:10" ht="12.75">
      <c r="A188" s="97">
        <v>814</v>
      </c>
      <c r="B188" s="84"/>
      <c r="C188" s="272" t="s">
        <v>979</v>
      </c>
      <c r="D188" s="92">
        <v>6874967</v>
      </c>
      <c r="E188" s="92">
        <v>25149309</v>
      </c>
      <c r="F188" s="93">
        <v>15.4</v>
      </c>
      <c r="G188" s="93"/>
      <c r="H188" s="92">
        <v>912166</v>
      </c>
      <c r="I188" s="92">
        <v>2161277</v>
      </c>
      <c r="J188" s="93">
        <v>39.8</v>
      </c>
    </row>
    <row r="189" spans="1:10" ht="12.75">
      <c r="A189" s="97">
        <v>815</v>
      </c>
      <c r="B189" s="84"/>
      <c r="C189" s="272" t="s">
        <v>980</v>
      </c>
      <c r="D189" s="92">
        <v>6490025</v>
      </c>
      <c r="E189" s="92">
        <v>8660374</v>
      </c>
      <c r="F189" s="93">
        <v>22.3</v>
      </c>
      <c r="G189" s="93"/>
      <c r="H189" s="92">
        <v>11743523</v>
      </c>
      <c r="I189" s="92">
        <v>10434665</v>
      </c>
      <c r="J189" s="93">
        <v>7.7</v>
      </c>
    </row>
    <row r="190" spans="1:10" ht="12.75">
      <c r="A190" s="97">
        <v>816</v>
      </c>
      <c r="B190" s="84"/>
      <c r="C190" s="272" t="s">
        <v>981</v>
      </c>
      <c r="D190" s="92">
        <v>3524908</v>
      </c>
      <c r="E190" s="92">
        <v>30236515</v>
      </c>
      <c r="F190" s="93">
        <v>-43.4</v>
      </c>
      <c r="G190" s="93"/>
      <c r="H190" s="92">
        <v>4107999</v>
      </c>
      <c r="I190" s="92">
        <v>23858809</v>
      </c>
      <c r="J190" s="93">
        <v>-22.7</v>
      </c>
    </row>
    <row r="191" spans="1:10" ht="12.75">
      <c r="A191" s="97">
        <v>817</v>
      </c>
      <c r="B191" s="84"/>
      <c r="C191" s="272" t="s">
        <v>982</v>
      </c>
      <c r="D191" s="92">
        <v>38337</v>
      </c>
      <c r="E191" s="92">
        <v>220629</v>
      </c>
      <c r="F191" s="93">
        <v>-5.9</v>
      </c>
      <c r="G191" s="93"/>
      <c r="H191" s="92">
        <v>515754</v>
      </c>
      <c r="I191" s="92">
        <v>660879</v>
      </c>
      <c r="J191" s="93">
        <v>-45.1</v>
      </c>
    </row>
    <row r="192" spans="1:10" ht="12.75">
      <c r="A192" s="97">
        <v>818</v>
      </c>
      <c r="B192" s="84"/>
      <c r="C192" s="272" t="s">
        <v>85</v>
      </c>
      <c r="D192" s="92">
        <v>1967331</v>
      </c>
      <c r="E192" s="92">
        <v>12186580</v>
      </c>
      <c r="F192" s="93">
        <v>3.5</v>
      </c>
      <c r="G192" s="93"/>
      <c r="H192" s="92">
        <v>3414582</v>
      </c>
      <c r="I192" s="92">
        <v>4332186</v>
      </c>
      <c r="J192" s="93">
        <v>-1.7</v>
      </c>
    </row>
    <row r="193" spans="1:10" ht="12.75">
      <c r="A193" s="97">
        <v>819</v>
      </c>
      <c r="B193" s="84"/>
      <c r="C193" s="272" t="s">
        <v>983</v>
      </c>
      <c r="D193" s="92">
        <v>48055745</v>
      </c>
      <c r="E193" s="92">
        <v>50550895</v>
      </c>
      <c r="F193" s="93">
        <v>-3.2</v>
      </c>
      <c r="G193" s="93"/>
      <c r="H193" s="92">
        <v>23450140</v>
      </c>
      <c r="I193" s="92">
        <v>29028581</v>
      </c>
      <c r="J193" s="93">
        <v>3.2</v>
      </c>
    </row>
    <row r="194" spans="1:10" ht="12.75">
      <c r="A194" s="97">
        <v>820</v>
      </c>
      <c r="B194" s="84"/>
      <c r="C194" s="272" t="s">
        <v>984</v>
      </c>
      <c r="D194" s="92">
        <v>1038161</v>
      </c>
      <c r="E194" s="92">
        <v>28129375</v>
      </c>
      <c r="F194" s="93">
        <v>2.1</v>
      </c>
      <c r="G194" s="93"/>
      <c r="H194" s="92">
        <v>634777</v>
      </c>
      <c r="I194" s="92">
        <v>7317392</v>
      </c>
      <c r="J194" s="93">
        <v>-38.9</v>
      </c>
    </row>
    <row r="195" spans="1:10" ht="12.75">
      <c r="A195" s="97">
        <v>823</v>
      </c>
      <c r="B195" s="84"/>
      <c r="C195" s="272" t="s">
        <v>985</v>
      </c>
      <c r="D195" s="92">
        <v>71816</v>
      </c>
      <c r="E195" s="92">
        <v>1544719</v>
      </c>
      <c r="F195" s="93">
        <v>-16.7</v>
      </c>
      <c r="G195" s="93"/>
      <c r="H195" s="92">
        <v>61293</v>
      </c>
      <c r="I195" s="92">
        <v>1070710</v>
      </c>
      <c r="J195" s="93">
        <v>15.9</v>
      </c>
    </row>
    <row r="196" spans="1:10" ht="12.75">
      <c r="A196" s="97">
        <v>829</v>
      </c>
      <c r="B196" s="84"/>
      <c r="C196" s="272" t="s">
        <v>986</v>
      </c>
      <c r="D196" s="92">
        <v>18785872</v>
      </c>
      <c r="E196" s="92">
        <v>84670128</v>
      </c>
      <c r="F196" s="93">
        <v>-23</v>
      </c>
      <c r="G196" s="93"/>
      <c r="H196" s="92">
        <v>14508431</v>
      </c>
      <c r="I196" s="92">
        <v>56470034</v>
      </c>
      <c r="J196" s="93">
        <v>0.9</v>
      </c>
    </row>
    <row r="197" spans="1:10" ht="12.75">
      <c r="A197" s="97">
        <v>831</v>
      </c>
      <c r="B197" s="84"/>
      <c r="C197" s="272" t="s">
        <v>987</v>
      </c>
      <c r="D197" s="267">
        <v>335372</v>
      </c>
      <c r="E197" s="267">
        <v>365057</v>
      </c>
      <c r="F197" s="93">
        <v>13.6</v>
      </c>
      <c r="G197" s="93"/>
      <c r="H197" s="92">
        <v>922659</v>
      </c>
      <c r="I197" s="92">
        <v>1877232</v>
      </c>
      <c r="J197" s="93">
        <v>16.6</v>
      </c>
    </row>
    <row r="198" spans="1:10" ht="12.75">
      <c r="A198" s="97">
        <v>832</v>
      </c>
      <c r="B198" s="84"/>
      <c r="C198" s="272" t="s">
        <v>988</v>
      </c>
      <c r="D198" s="92">
        <v>46379895</v>
      </c>
      <c r="E198" s="92">
        <v>162774297</v>
      </c>
      <c r="F198" s="93">
        <v>-4.1</v>
      </c>
      <c r="G198" s="93"/>
      <c r="H198" s="92">
        <v>22354516</v>
      </c>
      <c r="I198" s="92">
        <v>72688290</v>
      </c>
      <c r="J198" s="93">
        <v>12.5</v>
      </c>
    </row>
    <row r="199" spans="1:10" ht="12.75">
      <c r="A199" s="97">
        <v>833</v>
      </c>
      <c r="B199" s="84"/>
      <c r="C199" s="272" t="s">
        <v>989</v>
      </c>
      <c r="D199" s="267">
        <v>32880</v>
      </c>
      <c r="E199" s="267">
        <v>100081</v>
      </c>
      <c r="F199" s="93">
        <v>-35.4</v>
      </c>
      <c r="G199" s="93"/>
      <c r="H199" s="92">
        <v>178634</v>
      </c>
      <c r="I199" s="92">
        <v>1530161</v>
      </c>
      <c r="J199" s="93">
        <v>25.3</v>
      </c>
    </row>
    <row r="200" spans="1:10" ht="12.75">
      <c r="A200" s="97">
        <v>834</v>
      </c>
      <c r="B200" s="84"/>
      <c r="C200" s="272" t="s">
        <v>990</v>
      </c>
      <c r="D200" s="92">
        <v>1363672</v>
      </c>
      <c r="E200" s="92">
        <v>172045647</v>
      </c>
      <c r="F200" s="93">
        <v>-4.9</v>
      </c>
      <c r="G200" s="93"/>
      <c r="H200" s="92">
        <v>39016</v>
      </c>
      <c r="I200" s="92">
        <v>6248553</v>
      </c>
      <c r="J200" s="93">
        <v>2</v>
      </c>
    </row>
    <row r="201" spans="1:10" ht="12.75">
      <c r="A201" s="97">
        <v>835</v>
      </c>
      <c r="B201" s="84"/>
      <c r="C201" s="272" t="s">
        <v>991</v>
      </c>
      <c r="D201" s="92">
        <v>591446</v>
      </c>
      <c r="E201" s="92">
        <v>2875966</v>
      </c>
      <c r="F201" s="93">
        <v>10.8</v>
      </c>
      <c r="G201" s="93"/>
      <c r="H201" s="92">
        <v>236971</v>
      </c>
      <c r="I201" s="92">
        <v>949133</v>
      </c>
      <c r="J201" s="93">
        <v>-13</v>
      </c>
    </row>
    <row r="202" spans="1:10" ht="12.75">
      <c r="A202" s="97">
        <v>839</v>
      </c>
      <c r="B202" s="84"/>
      <c r="C202" s="272" t="s">
        <v>992</v>
      </c>
      <c r="D202" s="92">
        <v>6286262</v>
      </c>
      <c r="E202" s="92">
        <v>22371134</v>
      </c>
      <c r="F202" s="93">
        <v>0.3</v>
      </c>
      <c r="G202" s="93"/>
      <c r="H202" s="92">
        <v>5334264</v>
      </c>
      <c r="I202" s="92">
        <v>15220234</v>
      </c>
      <c r="J202" s="93">
        <v>-14.2</v>
      </c>
    </row>
    <row r="203" spans="1:10" ht="12.75">
      <c r="A203" s="97">
        <v>841</v>
      </c>
      <c r="B203" s="84"/>
      <c r="C203" s="272" t="s">
        <v>993</v>
      </c>
      <c r="D203" s="92">
        <v>316066</v>
      </c>
      <c r="E203" s="92">
        <v>5047879</v>
      </c>
      <c r="F203" s="93">
        <v>1.8</v>
      </c>
      <c r="G203" s="93"/>
      <c r="H203" s="92">
        <v>174121</v>
      </c>
      <c r="I203" s="92">
        <v>1923604</v>
      </c>
      <c r="J203" s="93">
        <v>2.8</v>
      </c>
    </row>
    <row r="204" spans="1:10" ht="12.75">
      <c r="A204" s="97">
        <v>842</v>
      </c>
      <c r="B204" s="84"/>
      <c r="C204" s="272" t="s">
        <v>994</v>
      </c>
      <c r="D204" s="92">
        <v>2620813</v>
      </c>
      <c r="E204" s="92">
        <v>52898140</v>
      </c>
      <c r="F204" s="93">
        <v>26.6</v>
      </c>
      <c r="G204" s="93"/>
      <c r="H204" s="92">
        <v>912422</v>
      </c>
      <c r="I204" s="92">
        <v>24696426</v>
      </c>
      <c r="J204" s="93">
        <v>67.4</v>
      </c>
    </row>
    <row r="205" spans="1:10" ht="12.75">
      <c r="A205" s="97">
        <v>843</v>
      </c>
      <c r="B205" s="84"/>
      <c r="C205" s="272" t="s">
        <v>995</v>
      </c>
      <c r="D205" s="92">
        <v>507549</v>
      </c>
      <c r="E205" s="92">
        <v>8966618</v>
      </c>
      <c r="F205" s="93">
        <v>-15.1</v>
      </c>
      <c r="G205" s="93"/>
      <c r="H205" s="92">
        <v>553348</v>
      </c>
      <c r="I205" s="92">
        <v>3735002</v>
      </c>
      <c r="J205" s="93">
        <v>-17</v>
      </c>
    </row>
    <row r="206" spans="1:10" ht="12.75">
      <c r="A206" s="97">
        <v>844</v>
      </c>
      <c r="B206" s="84"/>
      <c r="C206" s="272" t="s">
        <v>996</v>
      </c>
      <c r="D206" s="92">
        <v>3709051</v>
      </c>
      <c r="E206" s="92">
        <v>34699302</v>
      </c>
      <c r="F206" s="93">
        <v>-21</v>
      </c>
      <c r="G206" s="93"/>
      <c r="H206" s="92">
        <v>3778771</v>
      </c>
      <c r="I206" s="92">
        <v>14209314</v>
      </c>
      <c r="J206" s="93">
        <v>3.9</v>
      </c>
    </row>
    <row r="207" spans="1:11" ht="25.5" customHeight="1">
      <c r="A207" s="616" t="s">
        <v>1201</v>
      </c>
      <c r="B207" s="616"/>
      <c r="C207" s="616"/>
      <c r="D207" s="616"/>
      <c r="E207" s="616"/>
      <c r="F207" s="616"/>
      <c r="G207" s="616"/>
      <c r="H207" s="616"/>
      <c r="I207" s="616"/>
      <c r="J207" s="616"/>
      <c r="K207" s="617"/>
    </row>
    <row r="208" spans="3:10" ht="12.75">
      <c r="C208" s="58"/>
      <c r="D208" s="259"/>
      <c r="E208" s="259"/>
      <c r="F208" s="261"/>
      <c r="G208" s="261"/>
      <c r="H208" s="260"/>
      <c r="I208" s="260"/>
      <c r="J208" s="268"/>
    </row>
    <row r="209" spans="1:11" ht="18" customHeight="1">
      <c r="A209" s="613" t="s">
        <v>4</v>
      </c>
      <c r="B209" s="515" t="s">
        <v>1121</v>
      </c>
      <c r="C209" s="595"/>
      <c r="D209" s="618" t="s">
        <v>37</v>
      </c>
      <c r="E209" s="619"/>
      <c r="F209" s="619"/>
      <c r="G209" s="620"/>
      <c r="H209" s="604" t="s">
        <v>38</v>
      </c>
      <c r="I209" s="605"/>
      <c r="J209" s="605"/>
      <c r="K209" s="606"/>
    </row>
    <row r="210" spans="1:11" ht="16.5" customHeight="1">
      <c r="A210" s="614"/>
      <c r="B210" s="516"/>
      <c r="C210" s="503"/>
      <c r="D210" s="9" t="s">
        <v>60</v>
      </c>
      <c r="E210" s="596" t="s">
        <v>61</v>
      </c>
      <c r="F210" s="597"/>
      <c r="G210" s="598"/>
      <c r="H210" s="49" t="s">
        <v>60</v>
      </c>
      <c r="I210" s="596" t="s">
        <v>61</v>
      </c>
      <c r="J210" s="597"/>
      <c r="K210" s="599"/>
    </row>
    <row r="211" spans="1:11" ht="15" customHeight="1">
      <c r="A211" s="614"/>
      <c r="B211" s="516"/>
      <c r="C211" s="503"/>
      <c r="D211" s="516" t="s">
        <v>71</v>
      </c>
      <c r="E211" s="610" t="s">
        <v>36</v>
      </c>
      <c r="F211" s="600" t="s">
        <v>1200</v>
      </c>
      <c r="G211" s="601"/>
      <c r="H211" s="621" t="s">
        <v>71</v>
      </c>
      <c r="I211" s="622" t="s">
        <v>36</v>
      </c>
      <c r="J211" s="600" t="s">
        <v>1200</v>
      </c>
      <c r="K211" s="607"/>
    </row>
    <row r="212" spans="1:11" ht="12.75">
      <c r="A212" s="614"/>
      <c r="B212" s="516"/>
      <c r="C212" s="503"/>
      <c r="D212" s="516"/>
      <c r="E212" s="611"/>
      <c r="F212" s="602"/>
      <c r="G212" s="513"/>
      <c r="H212" s="622"/>
      <c r="I212" s="622"/>
      <c r="J212" s="602"/>
      <c r="K212" s="608"/>
    </row>
    <row r="213" spans="1:11" ht="18.75" customHeight="1">
      <c r="A213" s="614"/>
      <c r="B213" s="516"/>
      <c r="C213" s="503"/>
      <c r="D213" s="516"/>
      <c r="E213" s="611"/>
      <c r="F213" s="602"/>
      <c r="G213" s="513"/>
      <c r="H213" s="622"/>
      <c r="I213" s="622"/>
      <c r="J213" s="602"/>
      <c r="K213" s="608"/>
    </row>
    <row r="214" spans="1:11" ht="20.25" customHeight="1">
      <c r="A214" s="615"/>
      <c r="B214" s="519"/>
      <c r="C214" s="504"/>
      <c r="D214" s="519"/>
      <c r="E214" s="612"/>
      <c r="F214" s="603"/>
      <c r="G214" s="514"/>
      <c r="H214" s="623"/>
      <c r="I214" s="623"/>
      <c r="J214" s="603"/>
      <c r="K214" s="609"/>
    </row>
    <row r="215" spans="1:10" ht="12.75">
      <c r="A215" s="271"/>
      <c r="B215" s="255"/>
      <c r="C215" s="16"/>
      <c r="D215" s="17"/>
      <c r="E215" s="17"/>
      <c r="F215"/>
      <c r="G215"/>
      <c r="H215" s="17"/>
      <c r="I215" s="17"/>
      <c r="J215" s="18"/>
    </row>
    <row r="216" spans="1:10" ht="12.75">
      <c r="A216" s="97"/>
      <c r="B216" s="15" t="s">
        <v>811</v>
      </c>
      <c r="C216" s="24"/>
      <c r="D216" s="17"/>
      <c r="E216" s="17"/>
      <c r="F216"/>
      <c r="G216"/>
      <c r="H216" s="17"/>
      <c r="I216" s="17"/>
      <c r="J216" s="18"/>
    </row>
    <row r="217" spans="1:10" ht="12.75">
      <c r="A217" s="97"/>
      <c r="B217" s="98"/>
      <c r="C217" s="23"/>
      <c r="D217" s="17"/>
      <c r="E217" s="17"/>
      <c r="F217"/>
      <c r="G217"/>
      <c r="H217" s="17"/>
      <c r="I217" s="17"/>
      <c r="J217" s="18"/>
    </row>
    <row r="218" spans="1:10" ht="12.75">
      <c r="A218" s="97">
        <v>845</v>
      </c>
      <c r="B218" s="98"/>
      <c r="C218" s="272" t="s">
        <v>997</v>
      </c>
      <c r="D218" s="92">
        <v>2279058</v>
      </c>
      <c r="E218" s="92">
        <v>9631927</v>
      </c>
      <c r="F218" s="93">
        <v>-46.8</v>
      </c>
      <c r="G218" s="93"/>
      <c r="H218" s="92">
        <v>1224856</v>
      </c>
      <c r="I218" s="92">
        <v>9667741</v>
      </c>
      <c r="J218" s="93">
        <v>104.2</v>
      </c>
    </row>
    <row r="219" spans="1:10" ht="12.75">
      <c r="A219" s="97">
        <v>846</v>
      </c>
      <c r="B219" s="98"/>
      <c r="C219" s="272" t="s">
        <v>86</v>
      </c>
      <c r="D219" s="267">
        <v>2491566</v>
      </c>
      <c r="E219" s="267">
        <v>21085539</v>
      </c>
      <c r="F219" s="93">
        <v>31.1</v>
      </c>
      <c r="G219" s="93"/>
      <c r="H219" s="92">
        <v>830929</v>
      </c>
      <c r="I219" s="92">
        <v>4557976</v>
      </c>
      <c r="J219" s="93">
        <v>-27.7</v>
      </c>
    </row>
    <row r="220" spans="1:10" ht="12.75">
      <c r="A220" s="97">
        <v>847</v>
      </c>
      <c r="B220" s="98"/>
      <c r="C220" s="272" t="s">
        <v>998</v>
      </c>
      <c r="D220" s="92">
        <v>217859</v>
      </c>
      <c r="E220" s="92">
        <v>1833100</v>
      </c>
      <c r="F220" s="93">
        <v>-14.1</v>
      </c>
      <c r="G220" s="93"/>
      <c r="H220" s="92">
        <v>32812</v>
      </c>
      <c r="I220" s="92">
        <v>526271</v>
      </c>
      <c r="J220" s="93">
        <v>-60.9</v>
      </c>
    </row>
    <row r="221" spans="1:10" ht="12.75">
      <c r="A221" s="97">
        <v>848</v>
      </c>
      <c r="B221" s="98"/>
      <c r="C221" s="272" t="s">
        <v>999</v>
      </c>
      <c r="D221" s="267">
        <v>1147068</v>
      </c>
      <c r="E221" s="267">
        <v>12140580</v>
      </c>
      <c r="F221" s="93">
        <v>83.8</v>
      </c>
      <c r="G221" s="93"/>
      <c r="H221" s="92">
        <v>69750</v>
      </c>
      <c r="I221" s="92">
        <v>2048164</v>
      </c>
      <c r="J221" s="93">
        <v>33.2</v>
      </c>
    </row>
    <row r="222" spans="1:10" ht="12.75">
      <c r="A222" s="97">
        <v>849</v>
      </c>
      <c r="B222" s="98"/>
      <c r="C222" s="272" t="s">
        <v>1000</v>
      </c>
      <c r="D222" s="92">
        <v>3253975</v>
      </c>
      <c r="E222" s="92">
        <v>12497561</v>
      </c>
      <c r="F222" s="93">
        <v>-25.1</v>
      </c>
      <c r="G222" s="93"/>
      <c r="H222" s="92">
        <v>675530</v>
      </c>
      <c r="I222" s="92">
        <v>3781571</v>
      </c>
      <c r="J222" s="93">
        <v>-41</v>
      </c>
    </row>
    <row r="223" spans="1:10" ht="12.75">
      <c r="A223" s="97">
        <v>850</v>
      </c>
      <c r="B223" s="98"/>
      <c r="C223" s="272" t="s">
        <v>1001</v>
      </c>
      <c r="D223" s="92">
        <v>9</v>
      </c>
      <c r="E223" s="92">
        <v>4896</v>
      </c>
      <c r="F223" s="93">
        <v>-57.1</v>
      </c>
      <c r="G223" s="93"/>
      <c r="H223" s="92">
        <v>58414</v>
      </c>
      <c r="I223" s="92">
        <v>320554</v>
      </c>
      <c r="J223" s="93">
        <v>77.7</v>
      </c>
    </row>
    <row r="224" spans="1:10" ht="12.75">
      <c r="A224" s="97">
        <v>851</v>
      </c>
      <c r="B224" s="98"/>
      <c r="C224" s="272" t="s">
        <v>1002</v>
      </c>
      <c r="D224" s="92">
        <v>416810</v>
      </c>
      <c r="E224" s="92">
        <v>8266782</v>
      </c>
      <c r="F224" s="93">
        <v>-10.9</v>
      </c>
      <c r="G224" s="93"/>
      <c r="H224" s="92">
        <v>140276</v>
      </c>
      <c r="I224" s="92">
        <v>2358026</v>
      </c>
      <c r="J224" s="93">
        <v>-17.6</v>
      </c>
    </row>
    <row r="225" spans="1:10" ht="12.75">
      <c r="A225" s="97">
        <v>852</v>
      </c>
      <c r="B225" s="98"/>
      <c r="C225" s="272" t="s">
        <v>1003</v>
      </c>
      <c r="D225" s="92">
        <v>4502693</v>
      </c>
      <c r="E225" s="92">
        <v>80207645</v>
      </c>
      <c r="F225" s="93">
        <v>-30.3</v>
      </c>
      <c r="G225" s="93"/>
      <c r="H225" s="92">
        <v>1579261</v>
      </c>
      <c r="I225" s="92">
        <v>13342548</v>
      </c>
      <c r="J225" s="93">
        <v>0.9</v>
      </c>
    </row>
    <row r="226" spans="1:10" ht="12.75">
      <c r="A226" s="97">
        <v>853</v>
      </c>
      <c r="B226" s="98"/>
      <c r="C226" s="272" t="s">
        <v>805</v>
      </c>
      <c r="D226" s="92">
        <v>110135</v>
      </c>
      <c r="E226" s="92">
        <v>13477696</v>
      </c>
      <c r="F226" s="93">
        <v>6.6</v>
      </c>
      <c r="G226" s="93"/>
      <c r="H226" s="92">
        <v>518621</v>
      </c>
      <c r="I226" s="92">
        <v>33110765</v>
      </c>
      <c r="J226" s="93">
        <v>12.7</v>
      </c>
    </row>
    <row r="227" spans="1:10" ht="12.75">
      <c r="A227" s="97">
        <v>854</v>
      </c>
      <c r="B227" s="98"/>
      <c r="C227" s="272" t="s">
        <v>1004</v>
      </c>
      <c r="D227" s="92">
        <v>250977</v>
      </c>
      <c r="E227" s="92">
        <v>2306516</v>
      </c>
      <c r="F227" s="93">
        <v>-6.3</v>
      </c>
      <c r="G227" s="93"/>
      <c r="H227" s="92">
        <v>28287</v>
      </c>
      <c r="I227" s="92">
        <v>1953688</v>
      </c>
      <c r="J227" s="93">
        <v>18.8</v>
      </c>
    </row>
    <row r="228" spans="1:10" ht="12.75">
      <c r="A228" s="97">
        <v>859</v>
      </c>
      <c r="B228" s="98"/>
      <c r="C228" s="272" t="s">
        <v>1005</v>
      </c>
      <c r="D228" s="267">
        <v>4720181</v>
      </c>
      <c r="E228" s="267">
        <v>67222177</v>
      </c>
      <c r="F228" s="93">
        <v>-41.8</v>
      </c>
      <c r="G228" s="93"/>
      <c r="H228" s="92">
        <v>1777660</v>
      </c>
      <c r="I228" s="92">
        <v>20792159</v>
      </c>
      <c r="J228" s="93">
        <v>-26.2</v>
      </c>
    </row>
    <row r="229" spans="1:10" ht="12.75">
      <c r="A229" s="97">
        <v>860</v>
      </c>
      <c r="B229" s="98"/>
      <c r="C229" s="272" t="s">
        <v>1006</v>
      </c>
      <c r="D229" s="92">
        <v>1668093</v>
      </c>
      <c r="E229" s="92">
        <v>4031370</v>
      </c>
      <c r="F229" s="93">
        <v>-9.1</v>
      </c>
      <c r="G229" s="93"/>
      <c r="H229" s="92">
        <v>122728</v>
      </c>
      <c r="I229" s="92">
        <v>923542</v>
      </c>
      <c r="J229" s="93">
        <v>-36.5</v>
      </c>
    </row>
    <row r="230" spans="1:10" ht="12.75">
      <c r="A230" s="97">
        <v>861</v>
      </c>
      <c r="B230" s="98"/>
      <c r="C230" s="272" t="s">
        <v>1007</v>
      </c>
      <c r="D230" s="267">
        <v>5790156</v>
      </c>
      <c r="E230" s="267">
        <v>120539707</v>
      </c>
      <c r="F230" s="93">
        <v>-14.4</v>
      </c>
      <c r="G230" s="93"/>
      <c r="H230" s="92">
        <v>3639685</v>
      </c>
      <c r="I230" s="92">
        <v>63588954</v>
      </c>
      <c r="J230" s="93">
        <v>-11.6</v>
      </c>
    </row>
    <row r="231" spans="1:10" ht="12.75">
      <c r="A231" s="97">
        <v>862</v>
      </c>
      <c r="B231" s="98"/>
      <c r="C231" s="272" t="s">
        <v>1008</v>
      </c>
      <c r="D231" s="92">
        <v>319530</v>
      </c>
      <c r="E231" s="92">
        <v>5870223</v>
      </c>
      <c r="F231" s="93">
        <v>-1.1</v>
      </c>
      <c r="G231" s="93"/>
      <c r="H231" s="92">
        <v>2225022</v>
      </c>
      <c r="I231" s="92">
        <v>13117935</v>
      </c>
      <c r="J231" s="93">
        <v>-4.3</v>
      </c>
    </row>
    <row r="232" spans="1:10" ht="12.75">
      <c r="A232" s="97">
        <v>863</v>
      </c>
      <c r="B232" s="98"/>
      <c r="C232" s="272" t="s">
        <v>1009</v>
      </c>
      <c r="D232" s="92">
        <v>34939</v>
      </c>
      <c r="E232" s="92">
        <v>28930903</v>
      </c>
      <c r="F232" s="93">
        <v>-6.8</v>
      </c>
      <c r="G232" s="93"/>
      <c r="H232" s="92">
        <v>215359</v>
      </c>
      <c r="I232" s="92">
        <v>35995272</v>
      </c>
      <c r="J232" s="93">
        <v>-20.4</v>
      </c>
    </row>
    <row r="233" spans="1:10" ht="12.75">
      <c r="A233" s="97">
        <v>864</v>
      </c>
      <c r="B233" s="98"/>
      <c r="C233" s="272" t="s">
        <v>1010</v>
      </c>
      <c r="D233" s="92">
        <v>116975</v>
      </c>
      <c r="E233" s="92">
        <v>13775561</v>
      </c>
      <c r="F233" s="93">
        <v>-9.8</v>
      </c>
      <c r="G233" s="93"/>
      <c r="H233" s="92">
        <v>785485</v>
      </c>
      <c r="I233" s="92">
        <v>26000681</v>
      </c>
      <c r="J233" s="93">
        <v>12.2</v>
      </c>
    </row>
    <row r="234" spans="1:10" ht="12.75">
      <c r="A234" s="97">
        <v>865</v>
      </c>
      <c r="B234" s="98"/>
      <c r="C234" s="272" t="s">
        <v>1011</v>
      </c>
      <c r="D234" s="92">
        <v>1855878</v>
      </c>
      <c r="E234" s="92">
        <v>72015506</v>
      </c>
      <c r="F234" s="93">
        <v>-16.4</v>
      </c>
      <c r="G234" s="93"/>
      <c r="H234" s="92">
        <v>465107</v>
      </c>
      <c r="I234" s="92">
        <v>40017596</v>
      </c>
      <c r="J234" s="93">
        <v>-16.2</v>
      </c>
    </row>
    <row r="235" spans="1:10" ht="12.75">
      <c r="A235" s="97">
        <v>869</v>
      </c>
      <c r="B235" s="98"/>
      <c r="C235" s="272" t="s">
        <v>1012</v>
      </c>
      <c r="D235" s="92">
        <v>2032107</v>
      </c>
      <c r="E235" s="92">
        <v>66065035</v>
      </c>
      <c r="F235" s="93">
        <v>-5.4</v>
      </c>
      <c r="G235" s="93"/>
      <c r="H235" s="92">
        <v>2410445</v>
      </c>
      <c r="I235" s="92">
        <v>33041451</v>
      </c>
      <c r="J235" s="93">
        <v>-25.9</v>
      </c>
    </row>
    <row r="236" spans="1:10" ht="12.75">
      <c r="A236" s="97">
        <v>871</v>
      </c>
      <c r="B236" s="98"/>
      <c r="C236" s="272" t="s">
        <v>1013</v>
      </c>
      <c r="D236" s="92">
        <v>768713</v>
      </c>
      <c r="E236" s="92">
        <v>68030353</v>
      </c>
      <c r="F236" s="93">
        <v>-0.3</v>
      </c>
      <c r="G236" s="93"/>
      <c r="H236" s="92">
        <v>598545</v>
      </c>
      <c r="I236" s="92">
        <v>29526901</v>
      </c>
      <c r="J236" s="93">
        <v>8.7</v>
      </c>
    </row>
    <row r="237" spans="1:10" ht="12.75">
      <c r="A237" s="97">
        <v>872</v>
      </c>
      <c r="B237" s="98"/>
      <c r="C237" s="272" t="s">
        <v>1014</v>
      </c>
      <c r="D237" s="92">
        <v>1331656</v>
      </c>
      <c r="E237" s="92">
        <v>146300164</v>
      </c>
      <c r="F237" s="93">
        <v>-0.9</v>
      </c>
      <c r="G237" s="93"/>
      <c r="H237" s="92">
        <v>507253</v>
      </c>
      <c r="I237" s="92">
        <v>19230842</v>
      </c>
      <c r="J237" s="93">
        <v>-3.8</v>
      </c>
    </row>
    <row r="238" spans="1:10" ht="12.75">
      <c r="A238" s="97">
        <v>873</v>
      </c>
      <c r="B238" s="98"/>
      <c r="C238" s="272" t="s">
        <v>1015</v>
      </c>
      <c r="D238" s="92">
        <v>669570</v>
      </c>
      <c r="E238" s="92">
        <v>63048718</v>
      </c>
      <c r="F238" s="93">
        <v>-9.8</v>
      </c>
      <c r="G238" s="93"/>
      <c r="H238" s="92">
        <v>184223</v>
      </c>
      <c r="I238" s="92">
        <v>19829330</v>
      </c>
      <c r="J238" s="93">
        <v>-4</v>
      </c>
    </row>
    <row r="239" spans="1:10" ht="12.75">
      <c r="A239" s="97">
        <v>874</v>
      </c>
      <c r="B239" s="98"/>
      <c r="C239" s="272" t="s">
        <v>1016</v>
      </c>
      <c r="D239" s="92">
        <v>1608</v>
      </c>
      <c r="E239" s="92">
        <v>161556</v>
      </c>
      <c r="F239" s="93">
        <v>23</v>
      </c>
      <c r="G239" s="93"/>
      <c r="H239" s="92">
        <v>60042</v>
      </c>
      <c r="I239" s="92">
        <v>1076377</v>
      </c>
      <c r="J239" s="93">
        <v>51.5</v>
      </c>
    </row>
    <row r="240" spans="1:10" ht="12.75">
      <c r="A240" s="97">
        <v>875</v>
      </c>
      <c r="B240" s="98"/>
      <c r="C240" s="272" t="s">
        <v>1017</v>
      </c>
      <c r="D240" s="267">
        <v>8687154</v>
      </c>
      <c r="E240" s="267">
        <v>19197914</v>
      </c>
      <c r="F240" s="93">
        <v>-14.3</v>
      </c>
      <c r="G240" s="93"/>
      <c r="H240" s="92">
        <v>43351204</v>
      </c>
      <c r="I240" s="92">
        <v>82365911</v>
      </c>
      <c r="J240" s="93">
        <v>-2.3</v>
      </c>
    </row>
    <row r="241" spans="1:10" ht="12.75">
      <c r="A241" s="97">
        <v>876</v>
      </c>
      <c r="B241" s="98"/>
      <c r="C241" s="272" t="s">
        <v>1018</v>
      </c>
      <c r="D241" s="92">
        <v>21878</v>
      </c>
      <c r="E241" s="92">
        <v>1472897</v>
      </c>
      <c r="F241" s="93">
        <v>-13</v>
      </c>
      <c r="G241" s="93"/>
      <c r="H241" s="92">
        <v>53737</v>
      </c>
      <c r="I241" s="92">
        <v>242778</v>
      </c>
      <c r="J241" s="93">
        <v>-42.6</v>
      </c>
    </row>
    <row r="242" spans="1:10" s="22" customFormat="1" ht="12.75">
      <c r="A242" s="97">
        <v>877</v>
      </c>
      <c r="B242" s="98"/>
      <c r="C242" s="272" t="s">
        <v>1019</v>
      </c>
      <c r="D242" s="267">
        <v>326206</v>
      </c>
      <c r="E242" s="267">
        <v>2988591</v>
      </c>
      <c r="F242" s="93">
        <v>-26.8</v>
      </c>
      <c r="G242" s="93"/>
      <c r="H242" s="92">
        <v>1301539</v>
      </c>
      <c r="I242" s="92">
        <v>14800360</v>
      </c>
      <c r="J242" s="93">
        <v>75.4</v>
      </c>
    </row>
    <row r="243" spans="1:10" ht="12.75">
      <c r="A243" s="97">
        <v>878</v>
      </c>
      <c r="B243" s="98"/>
      <c r="C243" s="272" t="s">
        <v>87</v>
      </c>
      <c r="D243" s="92">
        <v>11</v>
      </c>
      <c r="E243" s="92">
        <v>12932</v>
      </c>
      <c r="F243" s="93">
        <v>-86.9</v>
      </c>
      <c r="G243" s="93"/>
      <c r="H243" s="92">
        <v>6229</v>
      </c>
      <c r="I243" s="92">
        <v>147583</v>
      </c>
      <c r="J243" s="93">
        <v>-51.7</v>
      </c>
    </row>
    <row r="244" spans="1:10" ht="12.75">
      <c r="A244" s="97">
        <v>881</v>
      </c>
      <c r="B244" s="98"/>
      <c r="C244" s="272" t="s">
        <v>1020</v>
      </c>
      <c r="D244" s="92">
        <v>2985221</v>
      </c>
      <c r="E244" s="92">
        <v>4107467</v>
      </c>
      <c r="F244" s="93">
        <v>-15.1</v>
      </c>
      <c r="G244" s="93"/>
      <c r="H244" s="92">
        <v>452988</v>
      </c>
      <c r="I244" s="92">
        <v>903266</v>
      </c>
      <c r="J244" s="93">
        <v>74.7</v>
      </c>
    </row>
    <row r="245" spans="1:10" ht="12.75">
      <c r="A245" s="97">
        <v>882</v>
      </c>
      <c r="B245" s="98"/>
      <c r="C245" s="272" t="s">
        <v>1021</v>
      </c>
      <c r="D245" s="92">
        <v>5250</v>
      </c>
      <c r="E245" s="92">
        <v>61500</v>
      </c>
      <c r="F245" s="93" t="s">
        <v>75</v>
      </c>
      <c r="G245" s="93"/>
      <c r="H245" s="92">
        <v>1565</v>
      </c>
      <c r="I245" s="92">
        <v>13859</v>
      </c>
      <c r="J245" s="93">
        <v>-20.2</v>
      </c>
    </row>
    <row r="246" spans="1:10" ht="12.75">
      <c r="A246" s="97">
        <v>883</v>
      </c>
      <c r="B246" s="98"/>
      <c r="C246" s="272" t="s">
        <v>1022</v>
      </c>
      <c r="D246" s="92">
        <v>22953</v>
      </c>
      <c r="E246" s="92">
        <v>6775980</v>
      </c>
      <c r="F246" s="93">
        <v>302.9</v>
      </c>
      <c r="G246" s="93"/>
      <c r="H246" s="92">
        <v>13064</v>
      </c>
      <c r="I246" s="92">
        <v>109692724</v>
      </c>
      <c r="J246" s="93">
        <v>27.8</v>
      </c>
    </row>
    <row r="247" spans="1:10" ht="12.75">
      <c r="A247" s="97">
        <v>884</v>
      </c>
      <c r="B247" s="98"/>
      <c r="C247" s="272" t="s">
        <v>1023</v>
      </c>
      <c r="D247" s="92">
        <v>59606274</v>
      </c>
      <c r="E247" s="92">
        <v>422931388</v>
      </c>
      <c r="F247" s="93">
        <v>-0.7</v>
      </c>
      <c r="G247" s="93"/>
      <c r="H247" s="92">
        <v>27111469</v>
      </c>
      <c r="I247" s="92">
        <v>166277916</v>
      </c>
      <c r="J247" s="93">
        <v>-26.5</v>
      </c>
    </row>
    <row r="248" spans="1:10" ht="12.75">
      <c r="A248" s="97">
        <v>885</v>
      </c>
      <c r="B248" s="98"/>
      <c r="C248" s="272" t="s">
        <v>1024</v>
      </c>
      <c r="D248" s="92">
        <v>6175371</v>
      </c>
      <c r="E248" s="92">
        <v>55744903</v>
      </c>
      <c r="F248" s="93">
        <v>-77.8</v>
      </c>
      <c r="G248" s="93"/>
      <c r="H248" s="92">
        <v>1852677</v>
      </c>
      <c r="I248" s="92">
        <v>17070194</v>
      </c>
      <c r="J248" s="93">
        <v>16.1</v>
      </c>
    </row>
    <row r="249" spans="1:10" ht="12.75">
      <c r="A249" s="97">
        <v>886</v>
      </c>
      <c r="B249" s="98"/>
      <c r="C249" s="272" t="s">
        <v>1025</v>
      </c>
      <c r="D249" s="92">
        <v>94350</v>
      </c>
      <c r="E249" s="92">
        <v>223400</v>
      </c>
      <c r="F249" s="93">
        <v>-0.6</v>
      </c>
      <c r="G249" s="93"/>
      <c r="H249" s="92">
        <v>12000</v>
      </c>
      <c r="I249" s="92">
        <v>24300</v>
      </c>
      <c r="J249" s="93" t="s">
        <v>75</v>
      </c>
    </row>
    <row r="250" spans="1:10" ht="12.75">
      <c r="A250" s="97">
        <v>887</v>
      </c>
      <c r="B250" s="98"/>
      <c r="C250" s="272" t="s">
        <v>1026</v>
      </c>
      <c r="D250" s="92">
        <v>3616050</v>
      </c>
      <c r="E250" s="92">
        <v>36104098</v>
      </c>
      <c r="F250" s="93">
        <v>27.6</v>
      </c>
      <c r="G250" s="93"/>
      <c r="H250" s="92">
        <v>531651</v>
      </c>
      <c r="I250" s="92">
        <v>3743639</v>
      </c>
      <c r="J250" s="93">
        <v>41</v>
      </c>
    </row>
    <row r="251" spans="1:10" ht="12.75">
      <c r="A251" s="97">
        <v>888</v>
      </c>
      <c r="B251" s="98"/>
      <c r="C251" s="272" t="s">
        <v>0</v>
      </c>
      <c r="D251" s="92">
        <v>3637</v>
      </c>
      <c r="E251" s="92">
        <v>148079</v>
      </c>
      <c r="F251" s="93">
        <v>-42.9</v>
      </c>
      <c r="G251" s="93"/>
      <c r="H251" s="92">
        <v>296467</v>
      </c>
      <c r="I251" s="92">
        <v>3977975</v>
      </c>
      <c r="J251" s="93">
        <v>3.6</v>
      </c>
    </row>
    <row r="252" spans="1:10" ht="12.75">
      <c r="A252" s="97">
        <v>889</v>
      </c>
      <c r="B252" s="98"/>
      <c r="C252" s="272" t="s">
        <v>1</v>
      </c>
      <c r="D252" s="92">
        <v>4994463</v>
      </c>
      <c r="E252" s="92">
        <v>23223703</v>
      </c>
      <c r="F252" s="93">
        <v>-18.9</v>
      </c>
      <c r="G252" s="93"/>
      <c r="H252" s="92">
        <v>2106741</v>
      </c>
      <c r="I252" s="92">
        <v>9290232</v>
      </c>
      <c r="J252" s="93">
        <v>-3.7</v>
      </c>
    </row>
    <row r="253" spans="1:10" ht="12.75">
      <c r="A253" s="97">
        <v>891</v>
      </c>
      <c r="B253" s="98"/>
      <c r="C253" s="272" t="s">
        <v>2</v>
      </c>
      <c r="D253" s="92">
        <v>813358</v>
      </c>
      <c r="E253" s="92">
        <v>7203354</v>
      </c>
      <c r="F253" s="93">
        <v>-15.3</v>
      </c>
      <c r="G253" s="93"/>
      <c r="H253" s="92" t="s">
        <v>74</v>
      </c>
      <c r="I253" s="92" t="s">
        <v>74</v>
      </c>
      <c r="J253" s="93" t="s">
        <v>74</v>
      </c>
    </row>
    <row r="254" spans="1:10" ht="12.75">
      <c r="A254" s="97">
        <v>896</v>
      </c>
      <c r="B254" s="98"/>
      <c r="C254" s="272" t="s">
        <v>3</v>
      </c>
      <c r="D254" s="92">
        <v>648642</v>
      </c>
      <c r="E254" s="92">
        <v>19442596</v>
      </c>
      <c r="F254" s="93">
        <v>-2.8</v>
      </c>
      <c r="G254" s="93"/>
      <c r="H254" s="92">
        <v>1267519</v>
      </c>
      <c r="I254" s="92">
        <v>10075315</v>
      </c>
      <c r="J254" s="93">
        <v>-1.6</v>
      </c>
    </row>
    <row r="255" spans="1:10" ht="27" customHeight="1">
      <c r="A255" s="38"/>
      <c r="B255" s="25" t="s">
        <v>88</v>
      </c>
      <c r="C255" s="19"/>
      <c r="D255" s="90">
        <v>1061835669</v>
      </c>
      <c r="E255" s="90">
        <v>2921632189</v>
      </c>
      <c r="F255" s="91">
        <v>-11</v>
      </c>
      <c r="G255" s="91"/>
      <c r="H255" s="90">
        <v>876998330</v>
      </c>
      <c r="I255" s="90">
        <v>1924832411</v>
      </c>
      <c r="J255" s="91">
        <v>-6.7</v>
      </c>
    </row>
    <row r="256" spans="1:10" ht="12.75">
      <c r="A256" s="44"/>
      <c r="D256" s="92"/>
      <c r="E256" s="92"/>
      <c r="F256"/>
      <c r="G256"/>
      <c r="H256" s="17"/>
      <c r="I256" s="17"/>
      <c r="J256" s="18"/>
    </row>
    <row r="257" spans="1:10" ht="12.75">
      <c r="A257" s="84"/>
      <c r="D257" s="92"/>
      <c r="E257" s="92"/>
      <c r="F257"/>
      <c r="G257"/>
      <c r="H257" s="17"/>
      <c r="I257" s="17"/>
      <c r="J257" s="18"/>
    </row>
    <row r="258" spans="1:10" ht="12.75">
      <c r="A258" s="83"/>
      <c r="D258" s="92"/>
      <c r="E258" s="92"/>
      <c r="F258"/>
      <c r="G258"/>
      <c r="H258" s="53"/>
      <c r="I258" s="17"/>
      <c r="J258" s="18"/>
    </row>
    <row r="259" spans="4:10" ht="12.75">
      <c r="D259" s="92"/>
      <c r="E259" s="92"/>
      <c r="F259"/>
      <c r="G259"/>
      <c r="H259" s="17"/>
      <c r="I259" s="17"/>
      <c r="J259" s="18"/>
    </row>
    <row r="260" spans="4:10" ht="12.75">
      <c r="D260" s="92"/>
      <c r="E260" s="92"/>
      <c r="F260"/>
      <c r="G260"/>
      <c r="H260" s="17"/>
      <c r="I260" s="17"/>
      <c r="J260" s="18"/>
    </row>
    <row r="261" spans="4:10" ht="12.75">
      <c r="D261" s="92"/>
      <c r="E261" s="92"/>
      <c r="F261"/>
      <c r="G261"/>
      <c r="H261" s="17"/>
      <c r="I261" s="17"/>
      <c r="J261" s="18"/>
    </row>
    <row r="262" spans="4:10" ht="12.75">
      <c r="D262" s="92"/>
      <c r="E262" s="92"/>
      <c r="F262"/>
      <c r="G262"/>
      <c r="H262" s="17"/>
      <c r="I262" s="17"/>
      <c r="J262" s="18"/>
    </row>
    <row r="263" spans="4:10" ht="12.75">
      <c r="D263" s="92"/>
      <c r="E263" s="92"/>
      <c r="F263"/>
      <c r="G263"/>
      <c r="H263" s="17"/>
      <c r="I263" s="17"/>
      <c r="J263" s="18"/>
    </row>
    <row r="264" spans="4:10" ht="12.75">
      <c r="D264" s="92"/>
      <c r="E264" s="92"/>
      <c r="F264"/>
      <c r="G264"/>
      <c r="H264" s="17"/>
      <c r="I264" s="17"/>
      <c r="J264" s="18"/>
    </row>
    <row r="265" spans="4:10" ht="12.75">
      <c r="D265" s="92"/>
      <c r="E265" s="92"/>
      <c r="F265"/>
      <c r="G265"/>
      <c r="H265" s="17"/>
      <c r="I265" s="17"/>
      <c r="J265" s="18"/>
    </row>
    <row r="266" spans="4:10" ht="12.75">
      <c r="D266" s="92"/>
      <c r="E266" s="92"/>
      <c r="F266"/>
      <c r="G266"/>
      <c r="H266" s="17"/>
      <c r="I266" s="17"/>
      <c r="J266" s="18"/>
    </row>
    <row r="267" spans="4:10" ht="12.75">
      <c r="D267" s="92"/>
      <c r="E267" s="92"/>
      <c r="F267"/>
      <c r="G267"/>
      <c r="H267" s="17"/>
      <c r="I267" s="17"/>
      <c r="J267" s="18"/>
    </row>
    <row r="268" spans="4:10" ht="12.75">
      <c r="D268" s="92"/>
      <c r="E268" s="92"/>
      <c r="F268"/>
      <c r="G268"/>
      <c r="H268" s="17"/>
      <c r="I268" s="17"/>
      <c r="J268" s="18"/>
    </row>
    <row r="269" spans="4:10" ht="12.75">
      <c r="D269" s="92"/>
      <c r="E269" s="92"/>
      <c r="F269"/>
      <c r="G269"/>
      <c r="H269" s="17"/>
      <c r="I269" s="17"/>
      <c r="J269" s="18"/>
    </row>
    <row r="270" spans="4:10" ht="12.75">
      <c r="D270" s="92"/>
      <c r="E270" s="92"/>
      <c r="F270"/>
      <c r="G270"/>
      <c r="H270" s="17"/>
      <c r="I270" s="54"/>
      <c r="J270" s="18"/>
    </row>
    <row r="271" spans="4:10" ht="12.75">
      <c r="D271" s="92"/>
      <c r="E271" s="92"/>
      <c r="F271"/>
      <c r="G271"/>
      <c r="H271" s="269"/>
      <c r="I271" s="269"/>
      <c r="J271" s="270"/>
    </row>
    <row r="272" spans="4:10" ht="12.75">
      <c r="D272" s="267"/>
      <c r="E272" s="267"/>
      <c r="F272"/>
      <c r="G272"/>
      <c r="J272"/>
    </row>
    <row r="273" spans="4:5" ht="12.75">
      <c r="D273" s="92"/>
      <c r="E273" s="92"/>
    </row>
    <row r="274" spans="4:5" ht="12.75">
      <c r="D274" s="267"/>
      <c r="E274" s="267"/>
    </row>
    <row r="275" spans="4:5" ht="12.75">
      <c r="D275" s="92"/>
      <c r="E275" s="92"/>
    </row>
    <row r="276" spans="3:5" ht="12.75">
      <c r="C276" s="84"/>
      <c r="D276" s="92"/>
      <c r="E276" s="92"/>
    </row>
    <row r="277" spans="1:10" ht="12.75">
      <c r="A277" s="97"/>
      <c r="B277" s="98"/>
      <c r="C277" s="165"/>
      <c r="D277" s="92"/>
      <c r="E277" s="92"/>
      <c r="F277" s="93"/>
      <c r="G277" s="93"/>
      <c r="H277" s="92"/>
      <c r="I277" s="92"/>
      <c r="J277" s="93"/>
    </row>
    <row r="278" spans="3:5" ht="12.75">
      <c r="C278" s="84"/>
      <c r="D278" s="92"/>
      <c r="E278" s="92"/>
    </row>
    <row r="279" spans="3:5" ht="12.75">
      <c r="C279" s="84"/>
      <c r="D279" s="92"/>
      <c r="E279" s="92"/>
    </row>
    <row r="280" spans="4:5" ht="12.75">
      <c r="D280" s="92"/>
      <c r="E280" s="92"/>
    </row>
    <row r="281" spans="4:5" ht="12.75">
      <c r="D281" s="92"/>
      <c r="E281" s="92"/>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40" customWidth="1"/>
    <col min="2" max="2" width="3.8515625" style="452" customWidth="1"/>
    <col min="3" max="3" width="1.28515625" style="40" customWidth="1"/>
    <col min="4" max="4" width="34.57421875" style="40" customWidth="1"/>
    <col min="5" max="5" width="13.28125" style="40" customWidth="1"/>
    <col min="6" max="6" width="13.8515625" style="40" customWidth="1"/>
    <col min="7" max="7" width="11.00390625" style="455" customWidth="1"/>
    <col min="8" max="8" width="2.00390625" style="455" customWidth="1"/>
    <col min="9" max="9" width="13.28125" style="40" customWidth="1"/>
    <col min="10" max="10" width="13.421875" style="40" customWidth="1"/>
    <col min="11" max="11" width="10.8515625" style="455" customWidth="1"/>
    <col min="12" max="12" width="2.140625" style="40" customWidth="1"/>
    <col min="13" max="13" width="12.7109375" style="40" bestFit="1" customWidth="1"/>
    <col min="14" max="16384" width="11.421875" style="40" customWidth="1"/>
  </cols>
  <sheetData>
    <row r="1" spans="1:11" s="451" customFormat="1" ht="21" customHeight="1">
      <c r="A1" s="633" t="s">
        <v>1152</v>
      </c>
      <c r="B1" s="633"/>
      <c r="C1" s="633"/>
      <c r="D1" s="633"/>
      <c r="E1" s="633"/>
      <c r="F1" s="633"/>
      <c r="G1" s="633"/>
      <c r="H1" s="633"/>
      <c r="I1" s="633"/>
      <c r="J1" s="633"/>
      <c r="K1" s="634"/>
    </row>
    <row r="2" spans="4:11" ht="12.75">
      <c r="D2" s="245"/>
      <c r="E2" s="453"/>
      <c r="F2" s="454"/>
      <c r="I2" s="456"/>
      <c r="J2" s="457"/>
      <c r="K2" s="248"/>
    </row>
    <row r="3" spans="1:12" ht="17.25" customHeight="1">
      <c r="A3" s="624" t="s">
        <v>89</v>
      </c>
      <c r="B3" s="625"/>
      <c r="C3" s="630" t="s">
        <v>793</v>
      </c>
      <c r="D3" s="545"/>
      <c r="E3" s="645" t="s">
        <v>37</v>
      </c>
      <c r="F3" s="646"/>
      <c r="G3" s="646"/>
      <c r="H3" s="647"/>
      <c r="I3" s="648" t="s">
        <v>38</v>
      </c>
      <c r="J3" s="649"/>
      <c r="K3" s="649"/>
      <c r="L3" s="650"/>
    </row>
    <row r="4" spans="1:12" ht="16.5" customHeight="1">
      <c r="A4" s="626"/>
      <c r="B4" s="627"/>
      <c r="C4" s="631"/>
      <c r="D4" s="546"/>
      <c r="E4" s="458" t="s">
        <v>60</v>
      </c>
      <c r="F4" s="651" t="s">
        <v>61</v>
      </c>
      <c r="G4" s="652"/>
      <c r="H4" s="653"/>
      <c r="I4" s="459" t="s">
        <v>60</v>
      </c>
      <c r="J4" s="651" t="s">
        <v>61</v>
      </c>
      <c r="K4" s="652"/>
      <c r="L4" s="654"/>
    </row>
    <row r="5" spans="1:12" ht="12.75" customHeight="1">
      <c r="A5" s="626"/>
      <c r="B5" s="627"/>
      <c r="C5" s="631"/>
      <c r="D5" s="546"/>
      <c r="E5" s="635" t="s">
        <v>71</v>
      </c>
      <c r="F5" s="638" t="s">
        <v>36</v>
      </c>
      <c r="G5" s="641" t="s">
        <v>1200</v>
      </c>
      <c r="H5" s="655"/>
      <c r="I5" s="638" t="s">
        <v>71</v>
      </c>
      <c r="J5" s="639" t="s">
        <v>36</v>
      </c>
      <c r="K5" s="641" t="s">
        <v>1200</v>
      </c>
      <c r="L5" s="642"/>
    </row>
    <row r="6" spans="1:12" ht="12.75" customHeight="1">
      <c r="A6" s="626"/>
      <c r="B6" s="627"/>
      <c r="C6" s="631"/>
      <c r="D6" s="546"/>
      <c r="E6" s="636"/>
      <c r="F6" s="639"/>
      <c r="G6" s="631"/>
      <c r="H6" s="656"/>
      <c r="I6" s="639"/>
      <c r="J6" s="639"/>
      <c r="K6" s="631"/>
      <c r="L6" s="643"/>
    </row>
    <row r="7" spans="1:12" ht="12.75" customHeight="1">
      <c r="A7" s="626"/>
      <c r="B7" s="627"/>
      <c r="C7" s="631"/>
      <c r="D7" s="546"/>
      <c r="E7" s="636"/>
      <c r="F7" s="639"/>
      <c r="G7" s="631"/>
      <c r="H7" s="656"/>
      <c r="I7" s="639"/>
      <c r="J7" s="639"/>
      <c r="K7" s="631"/>
      <c r="L7" s="643"/>
    </row>
    <row r="8" spans="1:12" ht="27" customHeight="1">
      <c r="A8" s="628"/>
      <c r="B8" s="629"/>
      <c r="C8" s="632"/>
      <c r="D8" s="547"/>
      <c r="E8" s="637"/>
      <c r="F8" s="640"/>
      <c r="G8" s="632"/>
      <c r="H8" s="657"/>
      <c r="I8" s="640"/>
      <c r="J8" s="640"/>
      <c r="K8" s="632"/>
      <c r="L8" s="644"/>
    </row>
    <row r="9" spans="1:10" ht="9" customHeight="1">
      <c r="A9" s="245"/>
      <c r="B9" s="460"/>
      <c r="C9" s="244"/>
      <c r="D9" s="194"/>
      <c r="E9" s="453"/>
      <c r="F9" s="454"/>
      <c r="I9" s="453"/>
      <c r="J9" s="453"/>
    </row>
    <row r="10" spans="2:11" s="22" customFormat="1" ht="12.75">
      <c r="B10" s="42"/>
      <c r="C10" s="25" t="s">
        <v>93</v>
      </c>
      <c r="D10" s="19"/>
      <c r="E10" s="90">
        <v>918174823</v>
      </c>
      <c r="F10" s="90">
        <v>2129466692</v>
      </c>
      <c r="G10" s="91">
        <v>-12.2</v>
      </c>
      <c r="H10" s="91"/>
      <c r="I10" s="90">
        <v>799868889</v>
      </c>
      <c r="J10" s="90">
        <v>1531510025</v>
      </c>
      <c r="K10" s="91">
        <v>-4.8</v>
      </c>
    </row>
    <row r="11" spans="1:11" ht="21" customHeight="1">
      <c r="A11" s="245" t="s">
        <v>94</v>
      </c>
      <c r="B11" s="246">
        <v>1</v>
      </c>
      <c r="C11" s="244"/>
      <c r="D11" s="194" t="s">
        <v>516</v>
      </c>
      <c r="E11" s="242">
        <v>125874411</v>
      </c>
      <c r="F11" s="242">
        <v>234175725</v>
      </c>
      <c r="G11" s="243">
        <v>-17.4</v>
      </c>
      <c r="H11" s="243"/>
      <c r="I11" s="242">
        <v>53143832</v>
      </c>
      <c r="J11" s="242">
        <v>108437189</v>
      </c>
      <c r="K11" s="243">
        <v>5.9</v>
      </c>
    </row>
    <row r="12" spans="1:11" ht="12.75">
      <c r="A12" s="245" t="s">
        <v>95</v>
      </c>
      <c r="B12" s="246">
        <v>3</v>
      </c>
      <c r="C12" s="244"/>
      <c r="D12" s="194" t="s">
        <v>519</v>
      </c>
      <c r="E12" s="242">
        <v>83826936</v>
      </c>
      <c r="F12" s="242">
        <v>135714528</v>
      </c>
      <c r="G12" s="243">
        <v>-12.9</v>
      </c>
      <c r="H12" s="243"/>
      <c r="I12" s="242">
        <v>76619037</v>
      </c>
      <c r="J12" s="242">
        <v>131499645</v>
      </c>
      <c r="K12" s="243">
        <v>2.2</v>
      </c>
    </row>
    <row r="13" spans="1:11" ht="12.75">
      <c r="A13" s="245" t="s">
        <v>96</v>
      </c>
      <c r="B13" s="246">
        <v>5</v>
      </c>
      <c r="C13" s="244"/>
      <c r="D13" s="194" t="s">
        <v>526</v>
      </c>
      <c r="E13" s="242">
        <v>127419854</v>
      </c>
      <c r="F13" s="242">
        <v>163849827</v>
      </c>
      <c r="G13" s="243">
        <v>-16.7</v>
      </c>
      <c r="H13" s="243"/>
      <c r="I13" s="242">
        <v>96440059</v>
      </c>
      <c r="J13" s="242">
        <v>190548371</v>
      </c>
      <c r="K13" s="243">
        <v>18.2</v>
      </c>
    </row>
    <row r="14" spans="1:11" ht="12.75">
      <c r="A14" s="245" t="s">
        <v>97</v>
      </c>
      <c r="B14" s="246">
        <v>6</v>
      </c>
      <c r="C14" s="244"/>
      <c r="D14" s="194" t="s">
        <v>399</v>
      </c>
      <c r="E14" s="242">
        <v>55695838</v>
      </c>
      <c r="F14" s="242">
        <v>160394353</v>
      </c>
      <c r="G14" s="243">
        <v>-41.1</v>
      </c>
      <c r="H14" s="243"/>
      <c r="I14" s="242">
        <v>29329036</v>
      </c>
      <c r="J14" s="242">
        <v>172649796</v>
      </c>
      <c r="K14" s="243">
        <v>18.8</v>
      </c>
    </row>
    <row r="15" spans="1:11" ht="12.75">
      <c r="A15" s="245" t="s">
        <v>98</v>
      </c>
      <c r="B15" s="246">
        <v>7</v>
      </c>
      <c r="C15" s="244"/>
      <c r="D15" s="194" t="s">
        <v>532</v>
      </c>
      <c r="E15" s="242">
        <v>6479709</v>
      </c>
      <c r="F15" s="242">
        <v>11846884</v>
      </c>
      <c r="G15" s="243">
        <v>-7.4</v>
      </c>
      <c r="H15" s="243"/>
      <c r="I15" s="242">
        <v>1928131</v>
      </c>
      <c r="J15" s="242">
        <v>9749084</v>
      </c>
      <c r="K15" s="243">
        <v>-36.6</v>
      </c>
    </row>
    <row r="16" spans="1:11" ht="12.75">
      <c r="A16" s="245" t="s">
        <v>99</v>
      </c>
      <c r="B16" s="246">
        <v>8</v>
      </c>
      <c r="C16" s="244"/>
      <c r="D16" s="194" t="s">
        <v>961</v>
      </c>
      <c r="E16" s="242">
        <v>17138125</v>
      </c>
      <c r="F16" s="242">
        <v>30330563</v>
      </c>
      <c r="G16" s="243">
        <v>-15.5</v>
      </c>
      <c r="H16" s="243"/>
      <c r="I16" s="242">
        <v>17977667</v>
      </c>
      <c r="J16" s="242">
        <v>27333406</v>
      </c>
      <c r="K16" s="243">
        <v>-12.3</v>
      </c>
    </row>
    <row r="17" spans="1:11" ht="12.75">
      <c r="A17" s="245" t="s">
        <v>100</v>
      </c>
      <c r="B17" s="246">
        <v>9</v>
      </c>
      <c r="C17" s="244"/>
      <c r="D17" s="194" t="s">
        <v>538</v>
      </c>
      <c r="E17" s="242">
        <v>3674274</v>
      </c>
      <c r="F17" s="242">
        <v>7836447</v>
      </c>
      <c r="G17" s="243">
        <v>-13.3</v>
      </c>
      <c r="H17" s="243"/>
      <c r="I17" s="242">
        <v>2247224</v>
      </c>
      <c r="J17" s="242">
        <v>3873322</v>
      </c>
      <c r="K17" s="243">
        <v>-26.7</v>
      </c>
    </row>
    <row r="18" spans="1:11" ht="12.75">
      <c r="A18" s="245" t="s">
        <v>101</v>
      </c>
      <c r="B18" s="246">
        <v>10</v>
      </c>
      <c r="C18" s="244"/>
      <c r="D18" s="194" t="s">
        <v>541</v>
      </c>
      <c r="E18" s="242">
        <v>4465897</v>
      </c>
      <c r="F18" s="242">
        <v>21842799</v>
      </c>
      <c r="G18" s="243">
        <v>-28</v>
      </c>
      <c r="H18" s="243"/>
      <c r="I18" s="242">
        <v>6628900</v>
      </c>
      <c r="J18" s="242">
        <v>13130264</v>
      </c>
      <c r="K18" s="243">
        <v>-41.9</v>
      </c>
    </row>
    <row r="19" spans="1:11" ht="12.75">
      <c r="A19" s="245" t="s">
        <v>102</v>
      </c>
      <c r="B19" s="246">
        <v>11</v>
      </c>
      <c r="C19" s="244"/>
      <c r="D19" s="194" t="s">
        <v>544</v>
      </c>
      <c r="E19" s="242">
        <v>22884329</v>
      </c>
      <c r="F19" s="242">
        <v>134148090</v>
      </c>
      <c r="G19" s="243">
        <v>-9.9</v>
      </c>
      <c r="H19" s="243"/>
      <c r="I19" s="242">
        <v>40291318</v>
      </c>
      <c r="J19" s="242">
        <v>90237630</v>
      </c>
      <c r="K19" s="243">
        <v>-26.3</v>
      </c>
    </row>
    <row r="20" spans="1:11" ht="12.75">
      <c r="A20" s="245" t="s">
        <v>103</v>
      </c>
      <c r="B20" s="246">
        <v>13</v>
      </c>
      <c r="C20" s="244"/>
      <c r="D20" s="194" t="s">
        <v>547</v>
      </c>
      <c r="E20" s="242">
        <v>27831927</v>
      </c>
      <c r="F20" s="242">
        <v>44300054</v>
      </c>
      <c r="G20" s="243">
        <v>-20.4</v>
      </c>
      <c r="H20" s="243"/>
      <c r="I20" s="242">
        <v>28853917</v>
      </c>
      <c r="J20" s="242">
        <v>33528972</v>
      </c>
      <c r="K20" s="243">
        <v>30.9</v>
      </c>
    </row>
    <row r="21" spans="1:11" ht="12.75">
      <c r="A21" s="245" t="s">
        <v>104</v>
      </c>
      <c r="B21" s="246">
        <v>14</v>
      </c>
      <c r="C21" s="244"/>
      <c r="D21" s="194" t="s">
        <v>550</v>
      </c>
      <c r="E21" s="242">
        <v>7455206</v>
      </c>
      <c r="F21" s="242">
        <v>18495719</v>
      </c>
      <c r="G21" s="243">
        <v>-21.6</v>
      </c>
      <c r="H21" s="243"/>
      <c r="I21" s="242">
        <v>10035756</v>
      </c>
      <c r="J21" s="242">
        <v>11846539</v>
      </c>
      <c r="K21" s="243">
        <v>26.6</v>
      </c>
    </row>
    <row r="22" spans="1:11" ht="12.75">
      <c r="A22" s="245" t="s">
        <v>105</v>
      </c>
      <c r="B22" s="246">
        <v>15</v>
      </c>
      <c r="C22" s="244"/>
      <c r="D22" s="194" t="s">
        <v>553</v>
      </c>
      <c r="E22" s="242">
        <v>69391530</v>
      </c>
      <c r="F22" s="242">
        <v>176202621</v>
      </c>
      <c r="G22" s="243">
        <v>0.1</v>
      </c>
      <c r="H22" s="243"/>
      <c r="I22" s="242">
        <v>60077679</v>
      </c>
      <c r="J22" s="242">
        <v>123965327</v>
      </c>
      <c r="K22" s="243">
        <v>-5</v>
      </c>
    </row>
    <row r="23" spans="1:11" ht="12.75">
      <c r="A23" s="245" t="s">
        <v>106</v>
      </c>
      <c r="B23" s="246">
        <v>17</v>
      </c>
      <c r="C23" s="244"/>
      <c r="D23" s="194" t="s">
        <v>556</v>
      </c>
      <c r="E23" s="242">
        <v>58057239</v>
      </c>
      <c r="F23" s="242">
        <v>90908061</v>
      </c>
      <c r="G23" s="243">
        <v>-22.1</v>
      </c>
      <c r="H23" s="243"/>
      <c r="I23" s="242">
        <v>67225283</v>
      </c>
      <c r="J23" s="242">
        <v>90080983</v>
      </c>
      <c r="K23" s="243">
        <v>-9.8</v>
      </c>
    </row>
    <row r="24" spans="1:11" ht="12.75">
      <c r="A24" s="245" t="s">
        <v>107</v>
      </c>
      <c r="B24" s="246">
        <v>18</v>
      </c>
      <c r="C24" s="244"/>
      <c r="D24" s="194" t="s">
        <v>559</v>
      </c>
      <c r="E24" s="242">
        <v>5061787</v>
      </c>
      <c r="F24" s="242">
        <v>14873864</v>
      </c>
      <c r="G24" s="243">
        <v>0.5</v>
      </c>
      <c r="H24" s="243"/>
      <c r="I24" s="242">
        <v>13876326</v>
      </c>
      <c r="J24" s="242">
        <v>28838053</v>
      </c>
      <c r="K24" s="243">
        <v>-8.5</v>
      </c>
    </row>
    <row r="25" spans="1:11" ht="12.75">
      <c r="A25" s="245" t="s">
        <v>108</v>
      </c>
      <c r="B25" s="246">
        <v>24</v>
      </c>
      <c r="C25" s="244"/>
      <c r="D25" s="194" t="s">
        <v>568</v>
      </c>
      <c r="E25" s="242">
        <v>203344</v>
      </c>
      <c r="F25" s="242">
        <v>685036</v>
      </c>
      <c r="G25" s="243">
        <v>72.1</v>
      </c>
      <c r="H25" s="243"/>
      <c r="I25" s="242">
        <v>544</v>
      </c>
      <c r="J25" s="242">
        <v>17031</v>
      </c>
      <c r="K25" s="243">
        <v>879.4</v>
      </c>
    </row>
    <row r="26" spans="1:11" ht="12.75">
      <c r="A26" s="245" t="s">
        <v>109</v>
      </c>
      <c r="B26" s="246">
        <v>28</v>
      </c>
      <c r="C26" s="244"/>
      <c r="D26" s="194" t="s">
        <v>571</v>
      </c>
      <c r="E26" s="242">
        <v>6944055</v>
      </c>
      <c r="F26" s="242">
        <v>18979406</v>
      </c>
      <c r="G26" s="243">
        <v>-3.7</v>
      </c>
      <c r="H26" s="243"/>
      <c r="I26" s="242">
        <v>2150451</v>
      </c>
      <c r="J26" s="242">
        <v>4816307</v>
      </c>
      <c r="K26" s="243">
        <v>23.5</v>
      </c>
    </row>
    <row r="27" spans="1:11" ht="12.75">
      <c r="A27" s="245" t="s">
        <v>110</v>
      </c>
      <c r="B27" s="246">
        <v>37</v>
      </c>
      <c r="C27" s="244"/>
      <c r="D27" s="194" t="s">
        <v>574</v>
      </c>
      <c r="E27" s="242">
        <v>76785</v>
      </c>
      <c r="F27" s="242">
        <v>3161729</v>
      </c>
      <c r="G27" s="243">
        <v>-38.3</v>
      </c>
      <c r="H27" s="243"/>
      <c r="I27" s="242">
        <v>20705</v>
      </c>
      <c r="J27" s="242">
        <v>2599100</v>
      </c>
      <c r="K27" s="243">
        <v>2.1</v>
      </c>
    </row>
    <row r="28" spans="1:11" ht="12.75">
      <c r="A28" s="245" t="s">
        <v>111</v>
      </c>
      <c r="B28" s="246">
        <v>39</v>
      </c>
      <c r="C28" s="244"/>
      <c r="D28" s="194" t="s">
        <v>577</v>
      </c>
      <c r="E28" s="242">
        <v>38075955</v>
      </c>
      <c r="F28" s="242">
        <v>113022299</v>
      </c>
      <c r="G28" s="243">
        <v>9.9</v>
      </c>
      <c r="H28" s="243"/>
      <c r="I28" s="242">
        <v>11825576</v>
      </c>
      <c r="J28" s="242">
        <v>37770262</v>
      </c>
      <c r="K28" s="243">
        <v>2.1</v>
      </c>
    </row>
    <row r="29" spans="1:11" ht="12.75">
      <c r="A29" s="245" t="s">
        <v>112</v>
      </c>
      <c r="B29" s="246">
        <v>41</v>
      </c>
      <c r="C29" s="244"/>
      <c r="D29" s="194" t="s">
        <v>962</v>
      </c>
      <c r="E29" s="242">
        <v>4698</v>
      </c>
      <c r="F29" s="242">
        <v>29928</v>
      </c>
      <c r="G29" s="243" t="s">
        <v>75</v>
      </c>
      <c r="H29" s="243"/>
      <c r="I29" s="242">
        <v>3</v>
      </c>
      <c r="J29" s="242">
        <v>6193</v>
      </c>
      <c r="K29" s="243">
        <v>47.1</v>
      </c>
    </row>
    <row r="30" spans="1:11" ht="12.75">
      <c r="A30" s="245" t="s">
        <v>113</v>
      </c>
      <c r="B30" s="246">
        <v>43</v>
      </c>
      <c r="C30" s="244"/>
      <c r="D30" s="194" t="s">
        <v>583</v>
      </c>
      <c r="E30" s="242">
        <v>1666</v>
      </c>
      <c r="F30" s="242">
        <v>22199</v>
      </c>
      <c r="G30" s="243">
        <v>285.5</v>
      </c>
      <c r="H30" s="243"/>
      <c r="I30" s="242">
        <v>1</v>
      </c>
      <c r="J30" s="242">
        <v>141</v>
      </c>
      <c r="K30" s="243" t="s">
        <v>75</v>
      </c>
    </row>
    <row r="31" spans="1:11" ht="12.75">
      <c r="A31" s="245" t="s">
        <v>114</v>
      </c>
      <c r="B31" s="246">
        <v>44</v>
      </c>
      <c r="C31" s="244"/>
      <c r="D31" s="194" t="s">
        <v>586</v>
      </c>
      <c r="E31" s="242" t="s">
        <v>74</v>
      </c>
      <c r="F31" s="242" t="s">
        <v>74</v>
      </c>
      <c r="G31" s="243">
        <v>-100</v>
      </c>
      <c r="H31" s="243"/>
      <c r="I31" s="242" t="s">
        <v>74</v>
      </c>
      <c r="J31" s="242">
        <v>176</v>
      </c>
      <c r="K31" s="243" t="s">
        <v>75</v>
      </c>
    </row>
    <row r="32" spans="1:11" ht="12.75">
      <c r="A32" s="245" t="s">
        <v>115</v>
      </c>
      <c r="B32" s="246">
        <v>45</v>
      </c>
      <c r="C32" s="244"/>
      <c r="D32" s="194" t="s">
        <v>588</v>
      </c>
      <c r="E32" s="242" t="s">
        <v>74</v>
      </c>
      <c r="F32" s="242" t="s">
        <v>74</v>
      </c>
      <c r="G32" s="243" t="s">
        <v>74</v>
      </c>
      <c r="H32" s="243"/>
      <c r="I32" s="242">
        <v>3</v>
      </c>
      <c r="J32" s="242">
        <v>8275</v>
      </c>
      <c r="K32" s="243">
        <v>199.6</v>
      </c>
    </row>
    <row r="33" spans="1:11" ht="12.75">
      <c r="A33" s="245" t="s">
        <v>116</v>
      </c>
      <c r="B33" s="246">
        <v>46</v>
      </c>
      <c r="C33" s="244"/>
      <c r="D33" s="194" t="s">
        <v>590</v>
      </c>
      <c r="E33" s="242">
        <v>133938</v>
      </c>
      <c r="F33" s="242">
        <v>448511</v>
      </c>
      <c r="G33" s="243">
        <v>-56.4</v>
      </c>
      <c r="H33" s="243"/>
      <c r="I33" s="242">
        <v>5864</v>
      </c>
      <c r="J33" s="242">
        <v>19832</v>
      </c>
      <c r="K33" s="243">
        <v>-27.2</v>
      </c>
    </row>
    <row r="34" spans="1:11" ht="12.75">
      <c r="A34" s="245" t="s">
        <v>117</v>
      </c>
      <c r="B34" s="246">
        <v>47</v>
      </c>
      <c r="C34" s="244"/>
      <c r="D34" s="194" t="s">
        <v>593</v>
      </c>
      <c r="E34" s="242">
        <v>452</v>
      </c>
      <c r="F34" s="242">
        <v>6054</v>
      </c>
      <c r="G34" s="243">
        <v>-85.5</v>
      </c>
      <c r="H34" s="243"/>
      <c r="I34" s="242">
        <v>2167</v>
      </c>
      <c r="J34" s="242">
        <v>24965</v>
      </c>
      <c r="K34" s="243">
        <v>-5.8</v>
      </c>
    </row>
    <row r="35" spans="1:11" ht="12.75">
      <c r="A35" s="245" t="s">
        <v>118</v>
      </c>
      <c r="B35" s="246">
        <v>52</v>
      </c>
      <c r="C35" s="244"/>
      <c r="D35" s="194" t="s">
        <v>413</v>
      </c>
      <c r="E35" s="242">
        <v>6168833</v>
      </c>
      <c r="F35" s="242">
        <v>23037333</v>
      </c>
      <c r="G35" s="243">
        <v>-11.3</v>
      </c>
      <c r="H35" s="243"/>
      <c r="I35" s="242">
        <v>5147595</v>
      </c>
      <c r="J35" s="242">
        <v>17296063</v>
      </c>
      <c r="K35" s="243">
        <v>-44</v>
      </c>
    </row>
    <row r="36" spans="1:11" ht="12.75">
      <c r="A36" s="245" t="s">
        <v>119</v>
      </c>
      <c r="B36" s="246">
        <v>53</v>
      </c>
      <c r="C36" s="244"/>
      <c r="D36" s="194" t="s">
        <v>599</v>
      </c>
      <c r="E36" s="242">
        <v>2064458</v>
      </c>
      <c r="F36" s="242">
        <v>3689266</v>
      </c>
      <c r="G36" s="243">
        <v>-17.3</v>
      </c>
      <c r="H36" s="243"/>
      <c r="I36" s="242">
        <v>374491</v>
      </c>
      <c r="J36" s="242">
        <v>805540</v>
      </c>
      <c r="K36" s="243">
        <v>-66.5</v>
      </c>
    </row>
    <row r="37" spans="1:11" ht="12.75">
      <c r="A37" s="245" t="s">
        <v>120</v>
      </c>
      <c r="B37" s="246">
        <v>54</v>
      </c>
      <c r="C37" s="244"/>
      <c r="D37" s="194" t="s">
        <v>602</v>
      </c>
      <c r="E37" s="242">
        <v>1529112</v>
      </c>
      <c r="F37" s="242">
        <v>2953234</v>
      </c>
      <c r="G37" s="243">
        <v>-9</v>
      </c>
      <c r="H37" s="243"/>
      <c r="I37" s="242">
        <v>2988694</v>
      </c>
      <c r="J37" s="242">
        <v>2364185</v>
      </c>
      <c r="K37" s="243">
        <v>9.8</v>
      </c>
    </row>
    <row r="38" spans="1:11" ht="12.75">
      <c r="A38" s="245" t="s">
        <v>121</v>
      </c>
      <c r="B38" s="246">
        <v>55</v>
      </c>
      <c r="C38" s="244"/>
      <c r="D38" s="194" t="s">
        <v>605</v>
      </c>
      <c r="E38" s="242">
        <v>4529514</v>
      </c>
      <c r="F38" s="242">
        <v>11808585</v>
      </c>
      <c r="G38" s="243">
        <v>38.2</v>
      </c>
      <c r="H38" s="243"/>
      <c r="I38" s="242">
        <v>15334634</v>
      </c>
      <c r="J38" s="242">
        <v>18929040</v>
      </c>
      <c r="K38" s="243">
        <v>10.9</v>
      </c>
    </row>
    <row r="39" spans="1:11" ht="12.75">
      <c r="A39" s="245" t="s">
        <v>122</v>
      </c>
      <c r="B39" s="246">
        <v>60</v>
      </c>
      <c r="C39" s="244"/>
      <c r="D39" s="194" t="s">
        <v>608</v>
      </c>
      <c r="E39" s="242">
        <v>94424405</v>
      </c>
      <c r="F39" s="242">
        <v>145049549</v>
      </c>
      <c r="G39" s="243">
        <v>-9.8</v>
      </c>
      <c r="H39" s="243"/>
      <c r="I39" s="242">
        <v>62081058</v>
      </c>
      <c r="J39" s="242">
        <v>121203308</v>
      </c>
      <c r="K39" s="243">
        <v>-1.4</v>
      </c>
    </row>
    <row r="40" spans="1:11" ht="12.75">
      <c r="A40" s="245" t="s">
        <v>123</v>
      </c>
      <c r="B40" s="246">
        <v>61</v>
      </c>
      <c r="C40" s="244"/>
      <c r="D40" s="194" t="s">
        <v>611</v>
      </c>
      <c r="E40" s="242">
        <v>62645364</v>
      </c>
      <c r="F40" s="242">
        <v>159784848</v>
      </c>
      <c r="G40" s="243">
        <v>-9.2</v>
      </c>
      <c r="H40" s="243"/>
      <c r="I40" s="242">
        <v>115323211</v>
      </c>
      <c r="J40" s="242">
        <v>107857798</v>
      </c>
      <c r="K40" s="243">
        <v>-2.7</v>
      </c>
    </row>
    <row r="41" spans="1:11" ht="12.75">
      <c r="A41" s="245" t="s">
        <v>124</v>
      </c>
      <c r="B41" s="246">
        <v>63</v>
      </c>
      <c r="C41" s="244"/>
      <c r="D41" s="194" t="s">
        <v>614</v>
      </c>
      <c r="E41" s="242">
        <v>19820628</v>
      </c>
      <c r="F41" s="242">
        <v>65699072</v>
      </c>
      <c r="G41" s="243">
        <v>6</v>
      </c>
      <c r="H41" s="243"/>
      <c r="I41" s="242">
        <v>22643630</v>
      </c>
      <c r="J41" s="242">
        <v>40517474</v>
      </c>
      <c r="K41" s="243">
        <v>11.2</v>
      </c>
    </row>
    <row r="42" spans="1:11" ht="12.75">
      <c r="A42" s="245" t="s">
        <v>125</v>
      </c>
      <c r="B42" s="246">
        <v>64</v>
      </c>
      <c r="C42" s="244"/>
      <c r="D42" s="194" t="s">
        <v>617</v>
      </c>
      <c r="E42" s="242">
        <v>24857681</v>
      </c>
      <c r="F42" s="242">
        <v>168053159</v>
      </c>
      <c r="G42" s="243">
        <v>59</v>
      </c>
      <c r="H42" s="243"/>
      <c r="I42" s="242">
        <v>16574223</v>
      </c>
      <c r="J42" s="242">
        <v>37642041</v>
      </c>
      <c r="K42" s="243">
        <v>-9.3</v>
      </c>
    </row>
    <row r="43" spans="1:11" ht="12.75">
      <c r="A43" s="245" t="s">
        <v>126</v>
      </c>
      <c r="B43" s="246">
        <v>66</v>
      </c>
      <c r="C43" s="244"/>
      <c r="D43" s="194" t="s">
        <v>963</v>
      </c>
      <c r="E43" s="242">
        <v>7536673</v>
      </c>
      <c r="F43" s="242">
        <v>29288702</v>
      </c>
      <c r="G43" s="243">
        <v>-3.2</v>
      </c>
      <c r="H43" s="243"/>
      <c r="I43" s="242">
        <v>9955337</v>
      </c>
      <c r="J43" s="242">
        <v>43780599</v>
      </c>
      <c r="K43" s="243">
        <v>35</v>
      </c>
    </row>
    <row r="44" spans="1:11" ht="12.75">
      <c r="A44" s="245" t="s">
        <v>127</v>
      </c>
      <c r="B44" s="246">
        <v>68</v>
      </c>
      <c r="C44" s="244"/>
      <c r="D44" s="194" t="s">
        <v>623</v>
      </c>
      <c r="E44" s="242">
        <v>2691319</v>
      </c>
      <c r="F44" s="242">
        <v>9367589</v>
      </c>
      <c r="G44" s="243">
        <v>26.9</v>
      </c>
      <c r="H44" s="243"/>
      <c r="I44" s="242">
        <v>2980676</v>
      </c>
      <c r="J44" s="242">
        <v>7610474</v>
      </c>
      <c r="K44" s="243">
        <v>4.6</v>
      </c>
    </row>
    <row r="45" spans="1:11" ht="12.75">
      <c r="A45" s="245" t="s">
        <v>128</v>
      </c>
      <c r="B45" s="246">
        <v>70</v>
      </c>
      <c r="C45" s="244"/>
      <c r="D45" s="194" t="s">
        <v>626</v>
      </c>
      <c r="E45" s="242">
        <v>11583</v>
      </c>
      <c r="F45" s="242">
        <v>75511</v>
      </c>
      <c r="G45" s="243">
        <v>-14</v>
      </c>
      <c r="H45" s="243"/>
      <c r="I45" s="242">
        <v>10207</v>
      </c>
      <c r="J45" s="242">
        <v>35809</v>
      </c>
      <c r="K45" s="243">
        <v>-54.9</v>
      </c>
    </row>
    <row r="46" spans="1:11" ht="12.75">
      <c r="A46" s="245" t="s">
        <v>129</v>
      </c>
      <c r="B46" s="246">
        <v>72</v>
      </c>
      <c r="C46" s="244"/>
      <c r="D46" s="194" t="s">
        <v>629</v>
      </c>
      <c r="E46" s="242">
        <v>2921566</v>
      </c>
      <c r="F46" s="242">
        <v>14477116</v>
      </c>
      <c r="G46" s="243">
        <v>4.1</v>
      </c>
      <c r="H46" s="243"/>
      <c r="I46" s="242">
        <v>1738249</v>
      </c>
      <c r="J46" s="242">
        <v>2661062</v>
      </c>
      <c r="K46" s="243">
        <v>-44.8</v>
      </c>
    </row>
    <row r="47" spans="1:11" ht="12.75">
      <c r="A47" s="245" t="s">
        <v>130</v>
      </c>
      <c r="B47" s="246">
        <v>73</v>
      </c>
      <c r="C47" s="244"/>
      <c r="D47" s="194" t="s">
        <v>632</v>
      </c>
      <c r="E47" s="242">
        <v>548572</v>
      </c>
      <c r="F47" s="242">
        <v>4381825</v>
      </c>
      <c r="G47" s="243">
        <v>-86.4</v>
      </c>
      <c r="H47" s="243"/>
      <c r="I47" s="242">
        <v>4068341</v>
      </c>
      <c r="J47" s="242">
        <v>6878354</v>
      </c>
      <c r="K47" s="243">
        <v>-29.7</v>
      </c>
    </row>
    <row r="48" spans="1:11" ht="12.75">
      <c r="A48" s="245" t="s">
        <v>131</v>
      </c>
      <c r="B48" s="246">
        <v>74</v>
      </c>
      <c r="C48" s="244"/>
      <c r="D48" s="194" t="s">
        <v>635</v>
      </c>
      <c r="E48" s="242">
        <v>825036</v>
      </c>
      <c r="F48" s="242">
        <v>909041</v>
      </c>
      <c r="G48" s="243">
        <v>-51.4</v>
      </c>
      <c r="H48" s="243"/>
      <c r="I48" s="242">
        <v>122340</v>
      </c>
      <c r="J48" s="242">
        <v>141637</v>
      </c>
      <c r="K48" s="243" t="s">
        <v>75</v>
      </c>
    </row>
    <row r="49" spans="1:11" ht="12.75">
      <c r="A49" s="245" t="s">
        <v>132</v>
      </c>
      <c r="B49" s="246">
        <v>75</v>
      </c>
      <c r="C49" s="244"/>
      <c r="D49" s="194" t="s">
        <v>411</v>
      </c>
      <c r="E49" s="242">
        <v>12547108</v>
      </c>
      <c r="F49" s="242">
        <v>83157602</v>
      </c>
      <c r="G49" s="243">
        <v>-20.3</v>
      </c>
      <c r="H49" s="243"/>
      <c r="I49" s="242">
        <v>11058497</v>
      </c>
      <c r="J49" s="242">
        <v>18174534</v>
      </c>
      <c r="K49" s="243">
        <v>-81</v>
      </c>
    </row>
    <row r="50" spans="1:11" ht="12.75">
      <c r="A50" s="245" t="s">
        <v>133</v>
      </c>
      <c r="B50" s="246">
        <v>91</v>
      </c>
      <c r="C50" s="244"/>
      <c r="D50" s="194" t="s">
        <v>669</v>
      </c>
      <c r="E50" s="242">
        <v>9885942</v>
      </c>
      <c r="F50" s="242">
        <v>14519258</v>
      </c>
      <c r="G50" s="243">
        <v>3.5</v>
      </c>
      <c r="H50" s="243"/>
      <c r="I50" s="242">
        <v>7478164</v>
      </c>
      <c r="J50" s="242">
        <v>17351513</v>
      </c>
      <c r="K50" s="243">
        <v>20.8</v>
      </c>
    </row>
    <row r="51" spans="1:11" ht="12.75">
      <c r="A51" s="245" t="s">
        <v>134</v>
      </c>
      <c r="B51" s="246">
        <v>92</v>
      </c>
      <c r="C51" s="244"/>
      <c r="D51" s="194" t="s">
        <v>671</v>
      </c>
      <c r="E51" s="242">
        <v>1962552</v>
      </c>
      <c r="F51" s="242">
        <v>4095993</v>
      </c>
      <c r="G51" s="243">
        <v>11.8</v>
      </c>
      <c r="H51" s="243"/>
      <c r="I51" s="242">
        <v>606080</v>
      </c>
      <c r="J51" s="242">
        <v>2689978</v>
      </c>
      <c r="K51" s="243">
        <v>78.6</v>
      </c>
    </row>
    <row r="52" spans="1:11" ht="12.75">
      <c r="A52" s="245" t="s">
        <v>135</v>
      </c>
      <c r="B52" s="246">
        <v>93</v>
      </c>
      <c r="C52" s="244"/>
      <c r="D52" s="194" t="s">
        <v>674</v>
      </c>
      <c r="E52" s="242">
        <v>534751</v>
      </c>
      <c r="F52" s="242">
        <v>1104885</v>
      </c>
      <c r="G52" s="243">
        <v>-44.3</v>
      </c>
      <c r="H52" s="243"/>
      <c r="I52" s="242">
        <v>763891</v>
      </c>
      <c r="J52" s="242">
        <v>1592828</v>
      </c>
      <c r="K52" s="243">
        <v>22.3</v>
      </c>
    </row>
    <row r="53" spans="1:11" ht="12.75">
      <c r="A53" s="245" t="s">
        <v>136</v>
      </c>
      <c r="B53" s="246">
        <v>95</v>
      </c>
      <c r="C53" s="244"/>
      <c r="D53" s="194" t="s">
        <v>421</v>
      </c>
      <c r="E53" s="242">
        <v>74953</v>
      </c>
      <c r="F53" s="242">
        <v>106066</v>
      </c>
      <c r="G53" s="243">
        <v>-23.3</v>
      </c>
      <c r="H53" s="243"/>
      <c r="I53" s="242" t="s">
        <v>74</v>
      </c>
      <c r="J53" s="242">
        <v>40</v>
      </c>
      <c r="K53" s="243" t="s">
        <v>75</v>
      </c>
    </row>
    <row r="54" spans="1:11" ht="12.75">
      <c r="A54" s="245" t="s">
        <v>137</v>
      </c>
      <c r="B54" s="246">
        <v>96</v>
      </c>
      <c r="C54" s="244"/>
      <c r="D54" s="194" t="s">
        <v>812</v>
      </c>
      <c r="E54" s="242">
        <v>292448</v>
      </c>
      <c r="F54" s="242">
        <v>2991355</v>
      </c>
      <c r="G54" s="243">
        <v>1.4</v>
      </c>
      <c r="H54" s="243"/>
      <c r="I54" s="242">
        <v>109023</v>
      </c>
      <c r="J54" s="242">
        <v>164793</v>
      </c>
      <c r="K54" s="243">
        <v>19.1</v>
      </c>
    </row>
    <row r="55" spans="1:11" ht="12.75">
      <c r="A55" s="245" t="s">
        <v>803</v>
      </c>
      <c r="B55" s="246">
        <v>97</v>
      </c>
      <c r="C55" s="244"/>
      <c r="D55" s="194" t="s">
        <v>422</v>
      </c>
      <c r="E55" s="242">
        <v>19969</v>
      </c>
      <c r="F55" s="242">
        <v>24166</v>
      </c>
      <c r="G55" s="243">
        <v>-91.5</v>
      </c>
      <c r="H55" s="243"/>
      <c r="I55" s="242">
        <v>188</v>
      </c>
      <c r="J55" s="242">
        <v>2603</v>
      </c>
      <c r="K55" s="243">
        <v>-91.7</v>
      </c>
    </row>
    <row r="56" spans="1:11" ht="12.75">
      <c r="A56" s="245" t="s">
        <v>138</v>
      </c>
      <c r="B56" s="246">
        <v>98</v>
      </c>
      <c r="C56" s="244"/>
      <c r="D56" s="194" t="s">
        <v>423</v>
      </c>
      <c r="E56" s="242">
        <v>1052823</v>
      </c>
      <c r="F56" s="242">
        <v>2423267</v>
      </c>
      <c r="G56" s="243">
        <v>-22.8</v>
      </c>
      <c r="H56" s="243"/>
      <c r="I56" s="242">
        <v>1779860</v>
      </c>
      <c r="J56" s="242">
        <v>2676296</v>
      </c>
      <c r="K56" s="243">
        <v>4.3</v>
      </c>
    </row>
    <row r="57" spans="1:11" ht="12.75">
      <c r="A57" s="245" t="s">
        <v>139</v>
      </c>
      <c r="B57" s="246">
        <v>600</v>
      </c>
      <c r="C57" s="244"/>
      <c r="D57" s="194" t="s">
        <v>751</v>
      </c>
      <c r="E57" s="242">
        <v>531578</v>
      </c>
      <c r="F57" s="242">
        <v>1194573</v>
      </c>
      <c r="G57" s="243">
        <v>-25.3</v>
      </c>
      <c r="H57" s="243"/>
      <c r="I57" s="242">
        <v>51021</v>
      </c>
      <c r="J57" s="242">
        <v>153193</v>
      </c>
      <c r="K57" s="243" t="s">
        <v>75</v>
      </c>
    </row>
    <row r="58" spans="1:11" ht="21" customHeight="1">
      <c r="A58" s="99" t="s">
        <v>43</v>
      </c>
      <c r="B58" s="113" t="s">
        <v>43</v>
      </c>
      <c r="C58" s="25" t="s">
        <v>140</v>
      </c>
      <c r="D58" s="19"/>
      <c r="E58" s="90">
        <v>24500483</v>
      </c>
      <c r="F58" s="90">
        <v>55991616</v>
      </c>
      <c r="G58" s="91">
        <v>-7.6</v>
      </c>
      <c r="H58" s="91"/>
      <c r="I58" s="90">
        <v>3766250</v>
      </c>
      <c r="J58" s="90">
        <v>11268024</v>
      </c>
      <c r="K58" s="91">
        <v>26</v>
      </c>
    </row>
    <row r="59" spans="1:11" ht="21" customHeight="1">
      <c r="A59" s="245" t="s">
        <v>141</v>
      </c>
      <c r="B59" s="246">
        <v>20</v>
      </c>
      <c r="C59" s="244"/>
      <c r="D59" s="194" t="s">
        <v>562</v>
      </c>
      <c r="E59" s="242">
        <v>20003</v>
      </c>
      <c r="F59" s="242">
        <v>14500</v>
      </c>
      <c r="G59" s="243" t="s">
        <v>75</v>
      </c>
      <c r="H59" s="243"/>
      <c r="I59" s="242" t="s">
        <v>74</v>
      </c>
      <c r="J59" s="242" t="s">
        <v>74</v>
      </c>
      <c r="K59" s="243">
        <v>-100</v>
      </c>
    </row>
    <row r="60" spans="1:11" ht="12.75">
      <c r="A60" s="245" t="s">
        <v>142</v>
      </c>
      <c r="B60" s="246">
        <v>23</v>
      </c>
      <c r="C60" s="244"/>
      <c r="D60" s="194" t="s">
        <v>565</v>
      </c>
      <c r="E60" s="242">
        <v>68125</v>
      </c>
      <c r="F60" s="242">
        <v>102091</v>
      </c>
      <c r="G60" s="243">
        <v>4.3</v>
      </c>
      <c r="H60" s="243"/>
      <c r="I60" s="242" t="s">
        <v>74</v>
      </c>
      <c r="J60" s="242" t="s">
        <v>74</v>
      </c>
      <c r="K60" s="243" t="s">
        <v>74</v>
      </c>
    </row>
    <row r="61" spans="1:11" ht="12.75">
      <c r="A61" s="245" t="s">
        <v>143</v>
      </c>
      <c r="B61" s="246">
        <v>204</v>
      </c>
      <c r="C61" s="244"/>
      <c r="D61" s="194" t="s">
        <v>687</v>
      </c>
      <c r="E61" s="242">
        <v>2830458</v>
      </c>
      <c r="F61" s="242">
        <v>3193597</v>
      </c>
      <c r="G61" s="243">
        <v>-40</v>
      </c>
      <c r="H61" s="243"/>
      <c r="I61" s="242">
        <v>306706</v>
      </c>
      <c r="J61" s="242">
        <v>819464</v>
      </c>
      <c r="K61" s="243">
        <v>18.6</v>
      </c>
    </row>
    <row r="62" spans="1:11" ht="12.75">
      <c r="A62" s="245" t="s">
        <v>1130</v>
      </c>
      <c r="B62" s="246">
        <v>206</v>
      </c>
      <c r="C62" s="22"/>
      <c r="D62" s="194" t="s">
        <v>1131</v>
      </c>
      <c r="E62" s="242" t="s">
        <v>74</v>
      </c>
      <c r="F62" s="242" t="s">
        <v>74</v>
      </c>
      <c r="G62" s="243" t="s">
        <v>74</v>
      </c>
      <c r="H62" s="243"/>
      <c r="I62" s="242" t="s">
        <v>74</v>
      </c>
      <c r="J62" s="242" t="s">
        <v>74</v>
      </c>
      <c r="K62" s="243" t="s">
        <v>74</v>
      </c>
    </row>
    <row r="63" spans="1:11" ht="12.75">
      <c r="A63" s="245" t="s">
        <v>144</v>
      </c>
      <c r="B63" s="246">
        <v>208</v>
      </c>
      <c r="C63" s="244"/>
      <c r="D63" s="194" t="s">
        <v>690</v>
      </c>
      <c r="E63" s="242">
        <v>4503401</v>
      </c>
      <c r="F63" s="242">
        <v>14743034</v>
      </c>
      <c r="G63" s="243">
        <v>166.3</v>
      </c>
      <c r="H63" s="243"/>
      <c r="I63" s="242" t="s">
        <v>74</v>
      </c>
      <c r="J63" s="242" t="s">
        <v>74</v>
      </c>
      <c r="K63" s="243">
        <v>-100</v>
      </c>
    </row>
    <row r="64" spans="1:11" ht="12.75">
      <c r="A64" s="245" t="s">
        <v>145</v>
      </c>
      <c r="B64" s="246">
        <v>212</v>
      </c>
      <c r="C64" s="244"/>
      <c r="D64" s="194" t="s">
        <v>693</v>
      </c>
      <c r="E64" s="242">
        <v>446210</v>
      </c>
      <c r="F64" s="242">
        <v>3450072</v>
      </c>
      <c r="G64" s="243">
        <v>-13.6</v>
      </c>
      <c r="H64" s="243"/>
      <c r="I64" s="242">
        <v>273731</v>
      </c>
      <c r="J64" s="242">
        <v>4197637</v>
      </c>
      <c r="K64" s="243">
        <v>-7.5</v>
      </c>
    </row>
    <row r="65" spans="1:11" ht="12.75">
      <c r="A65" s="245" t="s">
        <v>146</v>
      </c>
      <c r="B65" s="246">
        <v>216</v>
      </c>
      <c r="C65" s="244"/>
      <c r="D65" s="194" t="s">
        <v>1167</v>
      </c>
      <c r="E65" s="242">
        <v>522034</v>
      </c>
      <c r="F65" s="242">
        <v>1051346</v>
      </c>
      <c r="G65" s="243">
        <v>-84.1</v>
      </c>
      <c r="H65" s="243"/>
      <c r="I65" s="242" t="s">
        <v>74</v>
      </c>
      <c r="J65" s="242">
        <v>97</v>
      </c>
      <c r="K65" s="243">
        <v>-76.8</v>
      </c>
    </row>
    <row r="66" spans="1:11" ht="12.75">
      <c r="A66" s="245" t="s">
        <v>147</v>
      </c>
      <c r="B66" s="246">
        <v>220</v>
      </c>
      <c r="C66" s="244"/>
      <c r="D66" s="194" t="s">
        <v>700</v>
      </c>
      <c r="E66" s="242">
        <v>1557061</v>
      </c>
      <c r="F66" s="242">
        <v>7364290</v>
      </c>
      <c r="G66" s="243">
        <v>28.7</v>
      </c>
      <c r="H66" s="243"/>
      <c r="I66" s="242">
        <v>1226048</v>
      </c>
      <c r="J66" s="242">
        <v>3175171</v>
      </c>
      <c r="K66" s="243">
        <v>50</v>
      </c>
    </row>
    <row r="67" spans="1:11" s="22" customFormat="1" ht="12.75">
      <c r="A67" s="245" t="s">
        <v>148</v>
      </c>
      <c r="B67" s="246">
        <v>224</v>
      </c>
      <c r="C67" s="244"/>
      <c r="D67" s="194" t="s">
        <v>703</v>
      </c>
      <c r="E67" s="242">
        <v>7124</v>
      </c>
      <c r="F67" s="242">
        <v>193549</v>
      </c>
      <c r="G67" s="243">
        <v>90.3</v>
      </c>
      <c r="H67" s="243"/>
      <c r="I67" s="242">
        <v>57</v>
      </c>
      <c r="J67" s="242">
        <v>23127</v>
      </c>
      <c r="K67" s="243" t="s">
        <v>75</v>
      </c>
    </row>
    <row r="68" spans="1:11" s="22" customFormat="1" ht="12.75">
      <c r="A68" s="245" t="s">
        <v>1132</v>
      </c>
      <c r="B68" s="246">
        <v>225</v>
      </c>
      <c r="D68" s="194" t="s">
        <v>1160</v>
      </c>
      <c r="E68" s="242" t="s">
        <v>74</v>
      </c>
      <c r="F68" s="242" t="s">
        <v>74</v>
      </c>
      <c r="G68" s="243" t="s">
        <v>74</v>
      </c>
      <c r="H68" s="243"/>
      <c r="I68" s="242">
        <v>90</v>
      </c>
      <c r="J68" s="242">
        <v>241</v>
      </c>
      <c r="K68" s="243" t="s">
        <v>75</v>
      </c>
    </row>
    <row r="69" spans="1:11" ht="12.75">
      <c r="A69" s="245" t="s">
        <v>149</v>
      </c>
      <c r="B69" s="246">
        <v>228</v>
      </c>
      <c r="C69" s="244"/>
      <c r="D69" s="194" t="s">
        <v>706</v>
      </c>
      <c r="E69" s="242">
        <v>98963</v>
      </c>
      <c r="F69" s="242">
        <v>94879</v>
      </c>
      <c r="G69" s="243">
        <v>-44.7</v>
      </c>
      <c r="H69" s="243"/>
      <c r="I69" s="242" t="s">
        <v>74</v>
      </c>
      <c r="J69" s="242" t="s">
        <v>74</v>
      </c>
      <c r="K69" s="243" t="s">
        <v>74</v>
      </c>
    </row>
    <row r="70" spans="1:11" ht="12.75">
      <c r="A70" s="245" t="s">
        <v>150</v>
      </c>
      <c r="B70" s="246">
        <v>232</v>
      </c>
      <c r="C70" s="244"/>
      <c r="D70" s="194" t="s">
        <v>709</v>
      </c>
      <c r="E70" s="242">
        <v>25444</v>
      </c>
      <c r="F70" s="242">
        <v>42879</v>
      </c>
      <c r="G70" s="243">
        <v>79.4</v>
      </c>
      <c r="H70" s="243"/>
      <c r="I70" s="242" t="s">
        <v>74</v>
      </c>
      <c r="J70" s="242" t="s">
        <v>74</v>
      </c>
      <c r="K70" s="243">
        <v>-100</v>
      </c>
    </row>
    <row r="71" spans="1:11" ht="12.75">
      <c r="A71" s="245" t="s">
        <v>151</v>
      </c>
      <c r="B71" s="246">
        <v>236</v>
      </c>
      <c r="C71" s="244"/>
      <c r="D71" s="194" t="s">
        <v>712</v>
      </c>
      <c r="E71" s="242">
        <v>600748</v>
      </c>
      <c r="F71" s="242">
        <v>366200</v>
      </c>
      <c r="G71" s="243">
        <v>125.5</v>
      </c>
      <c r="H71" s="243"/>
      <c r="I71" s="242">
        <v>776</v>
      </c>
      <c r="J71" s="242">
        <v>5067</v>
      </c>
      <c r="K71" s="243" t="s">
        <v>75</v>
      </c>
    </row>
    <row r="72" spans="1:11" ht="12.75">
      <c r="A72" s="245" t="s">
        <v>152</v>
      </c>
      <c r="B72" s="246">
        <v>240</v>
      </c>
      <c r="C72" s="244"/>
      <c r="D72" s="194" t="s">
        <v>714</v>
      </c>
      <c r="E72" s="242">
        <v>156</v>
      </c>
      <c r="F72" s="242">
        <v>34630</v>
      </c>
      <c r="G72" s="243" t="s">
        <v>75</v>
      </c>
      <c r="H72" s="243"/>
      <c r="I72" s="242">
        <v>7</v>
      </c>
      <c r="J72" s="242">
        <v>409</v>
      </c>
      <c r="K72" s="243" t="s">
        <v>75</v>
      </c>
    </row>
    <row r="73" spans="1:11" ht="12.75">
      <c r="A73" s="245" t="s">
        <v>153</v>
      </c>
      <c r="B73" s="246">
        <v>244</v>
      </c>
      <c r="C73" s="244"/>
      <c r="D73" s="194" t="s">
        <v>717</v>
      </c>
      <c r="E73" s="242">
        <v>23422</v>
      </c>
      <c r="F73" s="242">
        <v>31942</v>
      </c>
      <c r="G73" s="243">
        <v>-48.9</v>
      </c>
      <c r="H73" s="243"/>
      <c r="I73" s="242" t="s">
        <v>74</v>
      </c>
      <c r="J73" s="242" t="s">
        <v>74</v>
      </c>
      <c r="K73" s="243" t="s">
        <v>74</v>
      </c>
    </row>
    <row r="74" spans="1:11" ht="12.75">
      <c r="A74" s="245" t="s">
        <v>154</v>
      </c>
      <c r="B74" s="246">
        <v>247</v>
      </c>
      <c r="C74" s="244"/>
      <c r="D74" s="194" t="s">
        <v>720</v>
      </c>
      <c r="E74" s="242">
        <v>9</v>
      </c>
      <c r="F74" s="242">
        <v>138</v>
      </c>
      <c r="G74" s="243">
        <v>-95.1</v>
      </c>
      <c r="H74" s="243"/>
      <c r="I74" s="242" t="s">
        <v>74</v>
      </c>
      <c r="J74" s="242" t="s">
        <v>74</v>
      </c>
      <c r="K74" s="243">
        <v>-100</v>
      </c>
    </row>
    <row r="75" spans="1:11" ht="12.75">
      <c r="A75" s="245"/>
      <c r="B75" s="461"/>
      <c r="C75" s="244"/>
      <c r="D75" s="244"/>
      <c r="E75" s="242"/>
      <c r="F75" s="242"/>
      <c r="G75" s="462"/>
      <c r="H75" s="462"/>
      <c r="I75" s="242"/>
      <c r="J75" s="242"/>
      <c r="K75" s="462"/>
    </row>
    <row r="76" spans="1:11" ht="12.75">
      <c r="A76" s="245"/>
      <c r="B76" s="461"/>
      <c r="C76" s="244"/>
      <c r="D76" s="244"/>
      <c r="E76" s="242"/>
      <c r="F76" s="242"/>
      <c r="G76" s="462"/>
      <c r="H76" s="462"/>
      <c r="I76" s="242"/>
      <c r="J76" s="242"/>
      <c r="K76" s="462"/>
    </row>
    <row r="77" spans="1:15" ht="14.25">
      <c r="A77" s="660" t="s">
        <v>1203</v>
      </c>
      <c r="B77" s="660"/>
      <c r="C77" s="660"/>
      <c r="D77" s="660"/>
      <c r="E77" s="660"/>
      <c r="F77" s="660"/>
      <c r="G77" s="660"/>
      <c r="H77" s="660"/>
      <c r="I77" s="660"/>
      <c r="J77" s="660"/>
      <c r="K77" s="660"/>
      <c r="L77" s="661"/>
      <c r="M77" s="174"/>
      <c r="N77" s="174"/>
      <c r="O77" s="174"/>
    </row>
    <row r="78" spans="4:11" ht="12.75">
      <c r="D78" s="245"/>
      <c r="E78" s="453"/>
      <c r="F78" s="454"/>
      <c r="I78" s="463"/>
      <c r="J78" s="464"/>
      <c r="K78" s="465"/>
    </row>
    <row r="79" spans="1:12" ht="17.25" customHeight="1">
      <c r="A79" s="624" t="s">
        <v>89</v>
      </c>
      <c r="B79" s="625"/>
      <c r="C79" s="630" t="s">
        <v>793</v>
      </c>
      <c r="D79" s="545"/>
      <c r="E79" s="645" t="s">
        <v>37</v>
      </c>
      <c r="F79" s="646"/>
      <c r="G79" s="646"/>
      <c r="H79" s="647"/>
      <c r="I79" s="648" t="s">
        <v>38</v>
      </c>
      <c r="J79" s="649"/>
      <c r="K79" s="649"/>
      <c r="L79" s="650"/>
    </row>
    <row r="80" spans="1:12" ht="16.5" customHeight="1">
      <c r="A80" s="626"/>
      <c r="B80" s="627"/>
      <c r="C80" s="631"/>
      <c r="D80" s="546"/>
      <c r="E80" s="458" t="s">
        <v>60</v>
      </c>
      <c r="F80" s="651" t="s">
        <v>61</v>
      </c>
      <c r="G80" s="652"/>
      <c r="H80" s="653"/>
      <c r="I80" s="459" t="s">
        <v>60</v>
      </c>
      <c r="J80" s="651" t="s">
        <v>61</v>
      </c>
      <c r="K80" s="652"/>
      <c r="L80" s="654"/>
    </row>
    <row r="81" spans="1:12" ht="12.75" customHeight="1">
      <c r="A81" s="626"/>
      <c r="B81" s="627"/>
      <c r="C81" s="631"/>
      <c r="D81" s="546"/>
      <c r="E81" s="635" t="s">
        <v>71</v>
      </c>
      <c r="F81" s="638" t="s">
        <v>36</v>
      </c>
      <c r="G81" s="641" t="s">
        <v>1200</v>
      </c>
      <c r="H81" s="655"/>
      <c r="I81" s="638" t="s">
        <v>71</v>
      </c>
      <c r="J81" s="639" t="s">
        <v>36</v>
      </c>
      <c r="K81" s="641" t="s">
        <v>1200</v>
      </c>
      <c r="L81" s="642"/>
    </row>
    <row r="82" spans="1:12" ht="12.75" customHeight="1">
      <c r="A82" s="626"/>
      <c r="B82" s="627"/>
      <c r="C82" s="631"/>
      <c r="D82" s="546"/>
      <c r="E82" s="636"/>
      <c r="F82" s="639"/>
      <c r="G82" s="631"/>
      <c r="H82" s="656"/>
      <c r="I82" s="639"/>
      <c r="J82" s="639"/>
      <c r="K82" s="631"/>
      <c r="L82" s="643"/>
    </row>
    <row r="83" spans="1:12" ht="12.75" customHeight="1">
      <c r="A83" s="626"/>
      <c r="B83" s="627"/>
      <c r="C83" s="631"/>
      <c r="D83" s="546"/>
      <c r="E83" s="636"/>
      <c r="F83" s="639"/>
      <c r="G83" s="631"/>
      <c r="H83" s="656"/>
      <c r="I83" s="639"/>
      <c r="J83" s="639"/>
      <c r="K83" s="631"/>
      <c r="L83" s="643"/>
    </row>
    <row r="84" spans="1:12" ht="27" customHeight="1">
      <c r="A84" s="628"/>
      <c r="B84" s="629"/>
      <c r="C84" s="632"/>
      <c r="D84" s="547"/>
      <c r="E84" s="637"/>
      <c r="F84" s="640"/>
      <c r="G84" s="632"/>
      <c r="H84" s="657"/>
      <c r="I84" s="640"/>
      <c r="J84" s="640"/>
      <c r="K84" s="632"/>
      <c r="L84" s="644"/>
    </row>
    <row r="85" spans="1:11" ht="11.25" customHeight="1">
      <c r="A85" s="245"/>
      <c r="B85" s="466"/>
      <c r="C85" s="244"/>
      <c r="D85" s="194"/>
      <c r="E85" s="242"/>
      <c r="F85" s="242"/>
      <c r="G85" s="462"/>
      <c r="H85" s="462"/>
      <c r="I85" s="242"/>
      <c r="J85" s="242"/>
      <c r="K85" s="462"/>
    </row>
    <row r="86" spans="2:4" ht="12.75">
      <c r="B86" s="467"/>
      <c r="C86" s="32" t="s">
        <v>90</v>
      </c>
      <c r="D86" s="249"/>
    </row>
    <row r="87" spans="1:11" ht="11.25" customHeight="1">
      <c r="A87" s="245"/>
      <c r="B87" s="466"/>
      <c r="C87" s="244"/>
      <c r="D87" s="194"/>
      <c r="E87" s="242"/>
      <c r="F87" s="242"/>
      <c r="G87" s="462"/>
      <c r="H87" s="462"/>
      <c r="I87" s="242"/>
      <c r="J87" s="242"/>
      <c r="K87" s="462"/>
    </row>
    <row r="88" spans="1:11" ht="12.75">
      <c r="A88" s="245" t="s">
        <v>155</v>
      </c>
      <c r="B88" s="246">
        <v>248</v>
      </c>
      <c r="C88" s="244"/>
      <c r="D88" s="194" t="s">
        <v>723</v>
      </c>
      <c r="E88" s="242">
        <v>152293</v>
      </c>
      <c r="F88" s="242">
        <v>107894</v>
      </c>
      <c r="G88" s="243">
        <v>-39.1</v>
      </c>
      <c r="H88" s="243"/>
      <c r="I88" s="242">
        <v>1601</v>
      </c>
      <c r="J88" s="242">
        <v>6158</v>
      </c>
      <c r="K88" s="243">
        <v>21.4</v>
      </c>
    </row>
    <row r="89" spans="1:11" ht="12.75">
      <c r="A89" s="245" t="s">
        <v>156</v>
      </c>
      <c r="B89" s="246">
        <v>252</v>
      </c>
      <c r="C89" s="244"/>
      <c r="D89" s="194" t="s">
        <v>726</v>
      </c>
      <c r="E89" s="242">
        <v>101470</v>
      </c>
      <c r="F89" s="242">
        <v>218563</v>
      </c>
      <c r="G89" s="243">
        <v>57.4</v>
      </c>
      <c r="H89" s="243"/>
      <c r="I89" s="242" t="s">
        <v>74</v>
      </c>
      <c r="J89" s="242" t="s">
        <v>74</v>
      </c>
      <c r="K89" s="243" t="s">
        <v>74</v>
      </c>
    </row>
    <row r="90" spans="1:11" ht="12.75">
      <c r="A90" s="245" t="s">
        <v>157</v>
      </c>
      <c r="B90" s="246">
        <v>257</v>
      </c>
      <c r="C90" s="244"/>
      <c r="D90" s="194" t="s">
        <v>729</v>
      </c>
      <c r="E90" s="242" t="s">
        <v>74</v>
      </c>
      <c r="F90" s="242" t="s">
        <v>74</v>
      </c>
      <c r="G90" s="243">
        <v>-100</v>
      </c>
      <c r="H90" s="243"/>
      <c r="I90" s="242" t="s">
        <v>74</v>
      </c>
      <c r="J90" s="242" t="s">
        <v>74</v>
      </c>
      <c r="K90" s="243" t="s">
        <v>74</v>
      </c>
    </row>
    <row r="91" spans="1:11" ht="12.75">
      <c r="A91" s="245" t="s">
        <v>158</v>
      </c>
      <c r="B91" s="246">
        <v>260</v>
      </c>
      <c r="C91" s="244"/>
      <c r="D91" s="194" t="s">
        <v>732</v>
      </c>
      <c r="E91" s="242">
        <v>44040</v>
      </c>
      <c r="F91" s="242">
        <v>135387</v>
      </c>
      <c r="G91" s="243">
        <v>-73.7</v>
      </c>
      <c r="H91" s="243"/>
      <c r="I91" s="242" t="s">
        <v>74</v>
      </c>
      <c r="J91" s="242">
        <v>1018</v>
      </c>
      <c r="K91" s="243" t="s">
        <v>75</v>
      </c>
    </row>
    <row r="92" spans="1:11" ht="12.75">
      <c r="A92" s="245" t="s">
        <v>159</v>
      </c>
      <c r="B92" s="246">
        <v>264</v>
      </c>
      <c r="C92" s="244"/>
      <c r="D92" s="194" t="s">
        <v>735</v>
      </c>
      <c r="E92" s="242">
        <v>613273</v>
      </c>
      <c r="F92" s="242">
        <v>391728</v>
      </c>
      <c r="G92" s="243">
        <v>11.1</v>
      </c>
      <c r="H92" s="243"/>
      <c r="I92" s="242">
        <v>46</v>
      </c>
      <c r="J92" s="242">
        <v>4531</v>
      </c>
      <c r="K92" s="243" t="s">
        <v>75</v>
      </c>
    </row>
    <row r="93" spans="1:11" ht="12.75">
      <c r="A93" s="245" t="s">
        <v>160</v>
      </c>
      <c r="B93" s="246">
        <v>268</v>
      </c>
      <c r="C93" s="244"/>
      <c r="D93" s="194" t="s">
        <v>738</v>
      </c>
      <c r="E93" s="242">
        <v>43653</v>
      </c>
      <c r="F93" s="242">
        <v>118376</v>
      </c>
      <c r="G93" s="243">
        <v>26.7</v>
      </c>
      <c r="H93" s="243"/>
      <c r="I93" s="242" t="s">
        <v>74</v>
      </c>
      <c r="J93" s="242" t="s">
        <v>74</v>
      </c>
      <c r="K93" s="243">
        <v>-100</v>
      </c>
    </row>
    <row r="94" spans="1:11" ht="12.75">
      <c r="A94" s="245" t="s">
        <v>161</v>
      </c>
      <c r="B94" s="246">
        <v>272</v>
      </c>
      <c r="C94" s="244"/>
      <c r="D94" s="194" t="s">
        <v>769</v>
      </c>
      <c r="E94" s="242">
        <v>1445598</v>
      </c>
      <c r="F94" s="242">
        <v>1391789</v>
      </c>
      <c r="G94" s="243">
        <v>10.5</v>
      </c>
      <c r="H94" s="243"/>
      <c r="I94" s="242">
        <v>100926</v>
      </c>
      <c r="J94" s="242">
        <v>226808</v>
      </c>
      <c r="K94" s="243" t="s">
        <v>75</v>
      </c>
    </row>
    <row r="95" spans="1:11" ht="12.75">
      <c r="A95" s="245" t="s">
        <v>162</v>
      </c>
      <c r="B95" s="246">
        <v>276</v>
      </c>
      <c r="C95" s="244"/>
      <c r="D95" s="194" t="s">
        <v>743</v>
      </c>
      <c r="E95" s="242">
        <v>342197</v>
      </c>
      <c r="F95" s="242">
        <v>274358</v>
      </c>
      <c r="G95" s="243">
        <v>-95.9</v>
      </c>
      <c r="H95" s="243"/>
      <c r="I95" s="242">
        <v>41</v>
      </c>
      <c r="J95" s="242">
        <v>519</v>
      </c>
      <c r="K95" s="243">
        <v>-95.2</v>
      </c>
    </row>
    <row r="96" spans="1:11" ht="12.75">
      <c r="A96" s="245" t="s">
        <v>163</v>
      </c>
      <c r="B96" s="246">
        <v>280</v>
      </c>
      <c r="C96" s="244"/>
      <c r="D96" s="194" t="s">
        <v>746</v>
      </c>
      <c r="E96" s="242">
        <v>508586</v>
      </c>
      <c r="F96" s="242">
        <v>345889</v>
      </c>
      <c r="G96" s="243">
        <v>84.3</v>
      </c>
      <c r="H96" s="243"/>
      <c r="I96" s="242" t="s">
        <v>74</v>
      </c>
      <c r="J96" s="242" t="s">
        <v>74</v>
      </c>
      <c r="K96" s="243">
        <v>-100</v>
      </c>
    </row>
    <row r="97" spans="1:11" ht="12.75">
      <c r="A97" s="245" t="s">
        <v>164</v>
      </c>
      <c r="B97" s="246">
        <v>284</v>
      </c>
      <c r="C97" s="244"/>
      <c r="D97" s="194" t="s">
        <v>749</v>
      </c>
      <c r="E97" s="242">
        <v>216838</v>
      </c>
      <c r="F97" s="242">
        <v>147515</v>
      </c>
      <c r="G97" s="243">
        <v>-16.5</v>
      </c>
      <c r="H97" s="243"/>
      <c r="I97" s="242" t="s">
        <v>74</v>
      </c>
      <c r="J97" s="242" t="s">
        <v>74</v>
      </c>
      <c r="K97" s="243" t="s">
        <v>74</v>
      </c>
    </row>
    <row r="98" spans="1:11" ht="12.75">
      <c r="A98" s="245" t="s">
        <v>165</v>
      </c>
      <c r="B98" s="246">
        <v>288</v>
      </c>
      <c r="C98" s="244"/>
      <c r="D98" s="194" t="s">
        <v>750</v>
      </c>
      <c r="E98" s="242">
        <v>1345384</v>
      </c>
      <c r="F98" s="242">
        <v>2236879</v>
      </c>
      <c r="G98" s="243">
        <v>29.5</v>
      </c>
      <c r="H98" s="243"/>
      <c r="I98" s="242">
        <v>64926</v>
      </c>
      <c r="J98" s="242">
        <v>128384</v>
      </c>
      <c r="K98" s="243">
        <v>884.3</v>
      </c>
    </row>
    <row r="99" spans="1:11" ht="12.75">
      <c r="A99" s="245" t="s">
        <v>166</v>
      </c>
      <c r="B99" s="246">
        <v>302</v>
      </c>
      <c r="C99" s="244"/>
      <c r="D99" s="194" t="s">
        <v>752</v>
      </c>
      <c r="E99" s="242">
        <v>4063146</v>
      </c>
      <c r="F99" s="242">
        <v>1384026</v>
      </c>
      <c r="G99" s="243">
        <v>23</v>
      </c>
      <c r="H99" s="243"/>
      <c r="I99" s="242" t="s">
        <v>74</v>
      </c>
      <c r="J99" s="242" t="s">
        <v>74</v>
      </c>
      <c r="K99" s="243">
        <v>-100</v>
      </c>
    </row>
    <row r="100" spans="1:11" ht="12.75">
      <c r="A100" s="245" t="s">
        <v>167</v>
      </c>
      <c r="B100" s="246">
        <v>306</v>
      </c>
      <c r="C100" s="244"/>
      <c r="D100" s="194" t="s">
        <v>772</v>
      </c>
      <c r="E100" s="242" t="s">
        <v>74</v>
      </c>
      <c r="F100" s="242" t="s">
        <v>74</v>
      </c>
      <c r="G100" s="243" t="s">
        <v>74</v>
      </c>
      <c r="H100" s="243"/>
      <c r="I100" s="242" t="s">
        <v>74</v>
      </c>
      <c r="J100" s="242" t="s">
        <v>74</v>
      </c>
      <c r="K100" s="243" t="s">
        <v>74</v>
      </c>
    </row>
    <row r="101" spans="1:11" ht="12.75">
      <c r="A101" s="245" t="s">
        <v>168</v>
      </c>
      <c r="B101" s="246">
        <v>310</v>
      </c>
      <c r="C101" s="244"/>
      <c r="D101" s="194" t="s">
        <v>758</v>
      </c>
      <c r="E101" s="242">
        <v>1478445</v>
      </c>
      <c r="F101" s="242">
        <v>806881</v>
      </c>
      <c r="G101" s="243">
        <v>-21.1</v>
      </c>
      <c r="H101" s="243"/>
      <c r="I101" s="242">
        <v>8</v>
      </c>
      <c r="J101" s="242">
        <v>761</v>
      </c>
      <c r="K101" s="243" t="s">
        <v>75</v>
      </c>
    </row>
    <row r="102" spans="1:11" ht="12.75">
      <c r="A102" s="245" t="s">
        <v>169</v>
      </c>
      <c r="B102" s="246">
        <v>311</v>
      </c>
      <c r="C102" s="244"/>
      <c r="D102" s="194" t="s">
        <v>517</v>
      </c>
      <c r="E102" s="242" t="s">
        <v>74</v>
      </c>
      <c r="F102" s="242" t="s">
        <v>74</v>
      </c>
      <c r="G102" s="243">
        <v>-100</v>
      </c>
      <c r="H102" s="243"/>
      <c r="I102" s="242" t="s">
        <v>74</v>
      </c>
      <c r="J102" s="242" t="s">
        <v>74</v>
      </c>
      <c r="K102" s="243" t="s">
        <v>74</v>
      </c>
    </row>
    <row r="103" spans="1:11" ht="12.75">
      <c r="A103" s="245" t="s">
        <v>170</v>
      </c>
      <c r="B103" s="246">
        <v>314</v>
      </c>
      <c r="C103" s="244"/>
      <c r="D103" s="194" t="s">
        <v>520</v>
      </c>
      <c r="E103" s="242">
        <v>200496</v>
      </c>
      <c r="F103" s="242">
        <v>123354</v>
      </c>
      <c r="G103" s="243">
        <v>-32.4</v>
      </c>
      <c r="H103" s="243"/>
      <c r="I103" s="242">
        <v>1</v>
      </c>
      <c r="J103" s="242">
        <v>79</v>
      </c>
      <c r="K103" s="243" t="s">
        <v>75</v>
      </c>
    </row>
    <row r="104" spans="1:11" ht="12.75">
      <c r="A104" s="245" t="s">
        <v>171</v>
      </c>
      <c r="B104" s="246">
        <v>318</v>
      </c>
      <c r="C104" s="244"/>
      <c r="D104" s="194" t="s">
        <v>813</v>
      </c>
      <c r="E104" s="242">
        <v>204436</v>
      </c>
      <c r="F104" s="242">
        <v>182893</v>
      </c>
      <c r="G104" s="243">
        <v>4.9</v>
      </c>
      <c r="H104" s="243"/>
      <c r="I104" s="242" t="s">
        <v>74</v>
      </c>
      <c r="J104" s="242" t="s">
        <v>74</v>
      </c>
      <c r="K104" s="243" t="s">
        <v>74</v>
      </c>
    </row>
    <row r="105" spans="1:11" ht="12.75">
      <c r="A105" s="245" t="s">
        <v>172</v>
      </c>
      <c r="B105" s="246">
        <v>322</v>
      </c>
      <c r="C105" s="244"/>
      <c r="D105" s="194" t="s">
        <v>773</v>
      </c>
      <c r="E105" s="242">
        <v>281358</v>
      </c>
      <c r="F105" s="242">
        <v>1360642</v>
      </c>
      <c r="G105" s="243">
        <v>-3.6</v>
      </c>
      <c r="H105" s="243"/>
      <c r="I105" s="242" t="s">
        <v>74</v>
      </c>
      <c r="J105" s="242" t="s">
        <v>74</v>
      </c>
      <c r="K105" s="243" t="s">
        <v>74</v>
      </c>
    </row>
    <row r="106" spans="1:11" ht="12.75">
      <c r="A106" s="245" t="s">
        <v>173</v>
      </c>
      <c r="B106" s="246">
        <v>324</v>
      </c>
      <c r="C106" s="244"/>
      <c r="D106" s="194" t="s">
        <v>533</v>
      </c>
      <c r="E106" s="242">
        <v>30714</v>
      </c>
      <c r="F106" s="242">
        <v>310357</v>
      </c>
      <c r="G106" s="243" t="s">
        <v>75</v>
      </c>
      <c r="H106" s="243"/>
      <c r="I106" s="242" t="s">
        <v>74</v>
      </c>
      <c r="J106" s="242" t="s">
        <v>74</v>
      </c>
      <c r="K106" s="243" t="s">
        <v>74</v>
      </c>
    </row>
    <row r="107" spans="1:11" ht="12.75">
      <c r="A107" s="245" t="s">
        <v>174</v>
      </c>
      <c r="B107" s="246">
        <v>328</v>
      </c>
      <c r="C107" s="244"/>
      <c r="D107" s="194" t="s">
        <v>536</v>
      </c>
      <c r="E107" s="242">
        <v>117</v>
      </c>
      <c r="F107" s="242">
        <v>21053</v>
      </c>
      <c r="G107" s="243" t="s">
        <v>75</v>
      </c>
      <c r="H107" s="243"/>
      <c r="I107" s="242" t="s">
        <v>74</v>
      </c>
      <c r="J107" s="242" t="s">
        <v>74</v>
      </c>
      <c r="K107" s="243" t="s">
        <v>74</v>
      </c>
    </row>
    <row r="108" spans="1:11" ht="12.75">
      <c r="A108" s="245" t="s">
        <v>175</v>
      </c>
      <c r="B108" s="246">
        <v>329</v>
      </c>
      <c r="C108" s="244"/>
      <c r="D108" s="194" t="s">
        <v>1223</v>
      </c>
      <c r="E108" s="242" t="s">
        <v>74</v>
      </c>
      <c r="F108" s="242" t="s">
        <v>74</v>
      </c>
      <c r="G108" s="243" t="s">
        <v>74</v>
      </c>
      <c r="H108" s="243"/>
      <c r="I108" s="242" t="s">
        <v>74</v>
      </c>
      <c r="J108" s="242" t="s">
        <v>74</v>
      </c>
      <c r="K108" s="243" t="s">
        <v>74</v>
      </c>
    </row>
    <row r="109" spans="1:11" ht="12.75">
      <c r="A109" s="245" t="s">
        <v>176</v>
      </c>
      <c r="B109" s="246">
        <v>330</v>
      </c>
      <c r="C109" s="244"/>
      <c r="D109" s="194" t="s">
        <v>542</v>
      </c>
      <c r="E109" s="242">
        <v>385192</v>
      </c>
      <c r="F109" s="242">
        <v>522674</v>
      </c>
      <c r="G109" s="243">
        <v>47</v>
      </c>
      <c r="H109" s="243"/>
      <c r="I109" s="242">
        <v>9</v>
      </c>
      <c r="J109" s="242">
        <v>749</v>
      </c>
      <c r="K109" s="243">
        <v>-10</v>
      </c>
    </row>
    <row r="110" spans="1:11" ht="12.75">
      <c r="A110" s="245" t="s">
        <v>177</v>
      </c>
      <c r="B110" s="246">
        <v>334</v>
      </c>
      <c r="C110" s="244"/>
      <c r="D110" s="194" t="s">
        <v>545</v>
      </c>
      <c r="E110" s="242">
        <v>7888</v>
      </c>
      <c r="F110" s="242">
        <v>522215</v>
      </c>
      <c r="G110" s="243">
        <v>292</v>
      </c>
      <c r="H110" s="243"/>
      <c r="I110" s="242">
        <v>131</v>
      </c>
      <c r="J110" s="242">
        <v>385</v>
      </c>
      <c r="K110" s="243">
        <v>-98.9</v>
      </c>
    </row>
    <row r="111" spans="1:11" ht="12.75">
      <c r="A111" s="245" t="s">
        <v>178</v>
      </c>
      <c r="B111" s="246">
        <v>336</v>
      </c>
      <c r="C111" s="244"/>
      <c r="D111" s="194" t="s">
        <v>548</v>
      </c>
      <c r="E111" s="242" t="s">
        <v>74</v>
      </c>
      <c r="F111" s="242" t="s">
        <v>74</v>
      </c>
      <c r="G111" s="243" t="s">
        <v>74</v>
      </c>
      <c r="H111" s="243"/>
      <c r="I111" s="242">
        <v>644</v>
      </c>
      <c r="J111" s="242">
        <v>75</v>
      </c>
      <c r="K111" s="243" t="s">
        <v>75</v>
      </c>
    </row>
    <row r="112" spans="1:11" ht="12.75">
      <c r="A112" s="245" t="s">
        <v>179</v>
      </c>
      <c r="B112" s="246">
        <v>338</v>
      </c>
      <c r="C112" s="244"/>
      <c r="D112" s="194" t="s">
        <v>551</v>
      </c>
      <c r="E112" s="242" t="s">
        <v>74</v>
      </c>
      <c r="F112" s="242" t="s">
        <v>74</v>
      </c>
      <c r="G112" s="243" t="s">
        <v>74</v>
      </c>
      <c r="H112" s="243"/>
      <c r="I112" s="242" t="s">
        <v>74</v>
      </c>
      <c r="J112" s="242" t="s">
        <v>74</v>
      </c>
      <c r="K112" s="243" t="s">
        <v>74</v>
      </c>
    </row>
    <row r="113" spans="1:11" ht="12.75">
      <c r="A113" s="245" t="s">
        <v>180</v>
      </c>
      <c r="B113" s="246">
        <v>342</v>
      </c>
      <c r="C113" s="244"/>
      <c r="D113" s="194" t="s">
        <v>554</v>
      </c>
      <c r="E113" s="242">
        <v>6866</v>
      </c>
      <c r="F113" s="242">
        <v>73444</v>
      </c>
      <c r="G113" s="243" t="s">
        <v>75</v>
      </c>
      <c r="H113" s="243"/>
      <c r="I113" s="242" t="s">
        <v>74</v>
      </c>
      <c r="J113" s="242" t="s">
        <v>74</v>
      </c>
      <c r="K113" s="243" t="s">
        <v>74</v>
      </c>
    </row>
    <row r="114" spans="1:11" ht="12.75">
      <c r="A114" s="245" t="s">
        <v>181</v>
      </c>
      <c r="B114" s="246">
        <v>346</v>
      </c>
      <c r="C114" s="244"/>
      <c r="D114" s="194" t="s">
        <v>557</v>
      </c>
      <c r="E114" s="242">
        <v>218296</v>
      </c>
      <c r="F114" s="242">
        <v>479752</v>
      </c>
      <c r="G114" s="243">
        <v>-40.1</v>
      </c>
      <c r="H114" s="243"/>
      <c r="I114" s="242">
        <v>920</v>
      </c>
      <c r="J114" s="242">
        <v>8055</v>
      </c>
      <c r="K114" s="243">
        <v>318.2</v>
      </c>
    </row>
    <row r="115" spans="1:11" ht="12.75">
      <c r="A115" s="245" t="s">
        <v>182</v>
      </c>
      <c r="B115" s="246">
        <v>350</v>
      </c>
      <c r="C115" s="244"/>
      <c r="D115" s="194" t="s">
        <v>560</v>
      </c>
      <c r="E115" s="242">
        <v>162904</v>
      </c>
      <c r="F115" s="242">
        <v>562513</v>
      </c>
      <c r="G115" s="243">
        <v>127.8</v>
      </c>
      <c r="H115" s="243"/>
      <c r="I115" s="242">
        <v>56</v>
      </c>
      <c r="J115" s="242">
        <v>918</v>
      </c>
      <c r="K115" s="243">
        <v>-34.9</v>
      </c>
    </row>
    <row r="116" spans="1:11" ht="12.75">
      <c r="A116" s="245" t="s">
        <v>183</v>
      </c>
      <c r="B116" s="246">
        <v>352</v>
      </c>
      <c r="C116" s="244"/>
      <c r="D116" s="194" t="s">
        <v>563</v>
      </c>
      <c r="E116" s="242">
        <v>89567</v>
      </c>
      <c r="F116" s="242">
        <v>337577</v>
      </c>
      <c r="G116" s="243">
        <v>-72.6</v>
      </c>
      <c r="H116" s="243"/>
      <c r="I116" s="242" t="s">
        <v>74</v>
      </c>
      <c r="J116" s="242">
        <v>265</v>
      </c>
      <c r="K116" s="243">
        <v>-99.1</v>
      </c>
    </row>
    <row r="117" spans="1:11" ht="12.75">
      <c r="A117" s="245" t="s">
        <v>184</v>
      </c>
      <c r="B117" s="246">
        <v>355</v>
      </c>
      <c r="C117" s="244"/>
      <c r="D117" s="194" t="s">
        <v>814</v>
      </c>
      <c r="E117" s="242">
        <v>50795</v>
      </c>
      <c r="F117" s="242">
        <v>80100</v>
      </c>
      <c r="G117" s="243">
        <v>117.4</v>
      </c>
      <c r="H117" s="243"/>
      <c r="I117" s="242">
        <v>9</v>
      </c>
      <c r="J117" s="242">
        <v>451</v>
      </c>
      <c r="K117" s="243" t="s">
        <v>75</v>
      </c>
    </row>
    <row r="118" spans="1:11" ht="12.75">
      <c r="A118" s="245" t="s">
        <v>185</v>
      </c>
      <c r="B118" s="246">
        <v>357</v>
      </c>
      <c r="C118" s="244"/>
      <c r="D118" s="194" t="s">
        <v>815</v>
      </c>
      <c r="E118" s="242" t="s">
        <v>74</v>
      </c>
      <c r="F118" s="242" t="s">
        <v>74</v>
      </c>
      <c r="G118" s="243" t="s">
        <v>74</v>
      </c>
      <c r="H118" s="243"/>
      <c r="I118" s="242" t="s">
        <v>74</v>
      </c>
      <c r="J118" s="242" t="s">
        <v>74</v>
      </c>
      <c r="K118" s="243" t="s">
        <v>74</v>
      </c>
    </row>
    <row r="119" spans="1:11" ht="12.75">
      <c r="A119" s="245" t="s">
        <v>186</v>
      </c>
      <c r="B119" s="246">
        <v>366</v>
      </c>
      <c r="C119" s="244"/>
      <c r="D119" s="194" t="s">
        <v>575</v>
      </c>
      <c r="E119" s="242">
        <v>26150</v>
      </c>
      <c r="F119" s="242">
        <v>246814</v>
      </c>
      <c r="G119" s="243">
        <v>44.2</v>
      </c>
      <c r="H119" s="243"/>
      <c r="I119" s="242">
        <v>173304</v>
      </c>
      <c r="J119" s="242">
        <v>316152</v>
      </c>
      <c r="K119" s="243" t="s">
        <v>75</v>
      </c>
    </row>
    <row r="120" spans="1:11" ht="12.75">
      <c r="A120" s="245" t="s">
        <v>187</v>
      </c>
      <c r="B120" s="246">
        <v>370</v>
      </c>
      <c r="C120" s="244"/>
      <c r="D120" s="194" t="s">
        <v>578</v>
      </c>
      <c r="E120" s="242">
        <v>105309</v>
      </c>
      <c r="F120" s="242">
        <v>198332</v>
      </c>
      <c r="G120" s="243">
        <v>-29.9</v>
      </c>
      <c r="H120" s="243"/>
      <c r="I120" s="242">
        <v>834</v>
      </c>
      <c r="J120" s="242">
        <v>44314</v>
      </c>
      <c r="K120" s="243">
        <v>187.6</v>
      </c>
    </row>
    <row r="121" spans="1:11" ht="12.75">
      <c r="A121" s="245" t="s">
        <v>188</v>
      </c>
      <c r="B121" s="246">
        <v>373</v>
      </c>
      <c r="C121" s="244"/>
      <c r="D121" s="194" t="s">
        <v>581</v>
      </c>
      <c r="E121" s="242">
        <v>821</v>
      </c>
      <c r="F121" s="242">
        <v>52486</v>
      </c>
      <c r="G121" s="243">
        <v>-77.1</v>
      </c>
      <c r="H121" s="243"/>
      <c r="I121" s="242">
        <v>141</v>
      </c>
      <c r="J121" s="242">
        <v>19239</v>
      </c>
      <c r="K121" s="243">
        <v>-29</v>
      </c>
    </row>
    <row r="122" spans="1:11" ht="12.75">
      <c r="A122" s="245" t="s">
        <v>189</v>
      </c>
      <c r="B122" s="246">
        <v>375</v>
      </c>
      <c r="C122" s="244"/>
      <c r="D122" s="194" t="s">
        <v>584</v>
      </c>
      <c r="E122" s="242" t="s">
        <v>74</v>
      </c>
      <c r="F122" s="242" t="s">
        <v>74</v>
      </c>
      <c r="G122" s="243" t="s">
        <v>74</v>
      </c>
      <c r="H122" s="243"/>
      <c r="I122" s="242" t="s">
        <v>74</v>
      </c>
      <c r="J122" s="242" t="s">
        <v>74</v>
      </c>
      <c r="K122" s="243" t="s">
        <v>74</v>
      </c>
    </row>
    <row r="123" spans="1:11" ht="12.75">
      <c r="A123" s="245" t="s">
        <v>190</v>
      </c>
      <c r="B123" s="246">
        <v>377</v>
      </c>
      <c r="C123" s="244"/>
      <c r="D123" s="194" t="s">
        <v>587</v>
      </c>
      <c r="E123" s="242">
        <v>18454</v>
      </c>
      <c r="F123" s="242">
        <v>9140</v>
      </c>
      <c r="G123" s="243">
        <v>6.5</v>
      </c>
      <c r="H123" s="243"/>
      <c r="I123" s="242" t="s">
        <v>74</v>
      </c>
      <c r="J123" s="242" t="s">
        <v>74</v>
      </c>
      <c r="K123" s="243" t="s">
        <v>74</v>
      </c>
    </row>
    <row r="124" spans="1:11" ht="12.75">
      <c r="A124" s="245" t="s">
        <v>191</v>
      </c>
      <c r="B124" s="246">
        <v>378</v>
      </c>
      <c r="C124" s="244"/>
      <c r="D124" s="194" t="s">
        <v>589</v>
      </c>
      <c r="E124" s="242">
        <v>10276</v>
      </c>
      <c r="F124" s="242">
        <v>139871</v>
      </c>
      <c r="G124" s="243">
        <v>137.4</v>
      </c>
      <c r="H124" s="243"/>
      <c r="I124" s="242" t="s">
        <v>74</v>
      </c>
      <c r="J124" s="242" t="s">
        <v>74</v>
      </c>
      <c r="K124" s="243" t="s">
        <v>74</v>
      </c>
    </row>
    <row r="125" spans="1:11" ht="12.75">
      <c r="A125" s="245" t="s">
        <v>192</v>
      </c>
      <c r="B125" s="246">
        <v>382</v>
      </c>
      <c r="C125" s="244"/>
      <c r="D125" s="194" t="s">
        <v>591</v>
      </c>
      <c r="E125" s="242">
        <v>1202</v>
      </c>
      <c r="F125" s="242">
        <v>189128</v>
      </c>
      <c r="G125" s="243">
        <v>-66.3</v>
      </c>
      <c r="H125" s="243"/>
      <c r="I125" s="242" t="s">
        <v>74</v>
      </c>
      <c r="J125" s="242" t="s">
        <v>74</v>
      </c>
      <c r="K125" s="243">
        <v>-100</v>
      </c>
    </row>
    <row r="126" spans="1:11" ht="12.75">
      <c r="A126" s="245" t="s">
        <v>193</v>
      </c>
      <c r="B126" s="246">
        <v>386</v>
      </c>
      <c r="C126" s="244"/>
      <c r="D126" s="194" t="s">
        <v>594</v>
      </c>
      <c r="E126" s="242">
        <v>508</v>
      </c>
      <c r="F126" s="242">
        <v>66503</v>
      </c>
      <c r="G126" s="243">
        <v>252.7</v>
      </c>
      <c r="H126" s="243"/>
      <c r="I126" s="242" t="s">
        <v>74</v>
      </c>
      <c r="J126" s="242" t="s">
        <v>74</v>
      </c>
      <c r="K126" s="243" t="s">
        <v>74</v>
      </c>
    </row>
    <row r="127" spans="1:11" ht="12.75">
      <c r="A127" s="245" t="s">
        <v>194</v>
      </c>
      <c r="B127" s="246">
        <v>388</v>
      </c>
      <c r="C127" s="244"/>
      <c r="D127" s="194" t="s">
        <v>964</v>
      </c>
      <c r="E127" s="242">
        <v>1622403</v>
      </c>
      <c r="F127" s="242">
        <v>12096085</v>
      </c>
      <c r="G127" s="243">
        <v>-9.6</v>
      </c>
      <c r="H127" s="243"/>
      <c r="I127" s="242">
        <v>1608467</v>
      </c>
      <c r="J127" s="242">
        <v>2273916</v>
      </c>
      <c r="K127" s="243">
        <v>93.9</v>
      </c>
    </row>
    <row r="128" spans="1:11" ht="12.75">
      <c r="A128" s="245" t="s">
        <v>195</v>
      </c>
      <c r="B128" s="246">
        <v>389</v>
      </c>
      <c r="C128" s="244"/>
      <c r="D128" s="194" t="s">
        <v>600</v>
      </c>
      <c r="E128" s="242">
        <v>18424</v>
      </c>
      <c r="F128" s="242">
        <v>139087</v>
      </c>
      <c r="G128" s="243">
        <v>293.4</v>
      </c>
      <c r="H128" s="243"/>
      <c r="I128" s="242">
        <v>6771</v>
      </c>
      <c r="J128" s="242">
        <v>14034</v>
      </c>
      <c r="K128" s="243">
        <v>1.7</v>
      </c>
    </row>
    <row r="129" spans="1:11" ht="12.75">
      <c r="A129" s="245" t="s">
        <v>196</v>
      </c>
      <c r="B129" s="246">
        <v>391</v>
      </c>
      <c r="C129" s="244"/>
      <c r="D129" s="194" t="s">
        <v>603</v>
      </c>
      <c r="E129" s="242">
        <v>102</v>
      </c>
      <c r="F129" s="242">
        <v>7194</v>
      </c>
      <c r="G129" s="243" t="s">
        <v>75</v>
      </c>
      <c r="H129" s="243"/>
      <c r="I129" s="242" t="s">
        <v>74</v>
      </c>
      <c r="J129" s="242" t="s">
        <v>74</v>
      </c>
      <c r="K129" s="243" t="s">
        <v>74</v>
      </c>
    </row>
    <row r="130" spans="1:11" ht="12.75">
      <c r="A130" s="245" t="s">
        <v>197</v>
      </c>
      <c r="B130" s="246">
        <v>393</v>
      </c>
      <c r="C130" s="244"/>
      <c r="D130" s="194" t="s">
        <v>606</v>
      </c>
      <c r="E130" s="242">
        <v>124</v>
      </c>
      <c r="F130" s="242">
        <v>27970</v>
      </c>
      <c r="G130" s="243" t="s">
        <v>75</v>
      </c>
      <c r="H130" s="243"/>
      <c r="I130" s="242" t="s">
        <v>74</v>
      </c>
      <c r="J130" s="242" t="s">
        <v>74</v>
      </c>
      <c r="K130" s="243" t="s">
        <v>74</v>
      </c>
    </row>
    <row r="131" spans="1:11" ht="12.75">
      <c r="A131" s="245" t="s">
        <v>198</v>
      </c>
      <c r="B131" s="246">
        <v>395</v>
      </c>
      <c r="C131" s="244"/>
      <c r="D131" s="194" t="s">
        <v>609</v>
      </c>
      <c r="E131" s="242" t="s">
        <v>74</v>
      </c>
      <c r="F131" s="242" t="s">
        <v>74</v>
      </c>
      <c r="G131" s="243" t="s">
        <v>74</v>
      </c>
      <c r="H131" s="243"/>
      <c r="I131" s="242" t="s">
        <v>74</v>
      </c>
      <c r="J131" s="242" t="s">
        <v>74</v>
      </c>
      <c r="K131" s="243" t="s">
        <v>74</v>
      </c>
    </row>
    <row r="132" spans="1:11" s="22" customFormat="1" ht="21" customHeight="1">
      <c r="A132" s="99" t="s">
        <v>43</v>
      </c>
      <c r="B132" s="113" t="s">
        <v>43</v>
      </c>
      <c r="C132" s="25" t="s">
        <v>199</v>
      </c>
      <c r="D132" s="19"/>
      <c r="E132" s="90">
        <v>43094172</v>
      </c>
      <c r="F132" s="90">
        <v>273878276</v>
      </c>
      <c r="G132" s="91">
        <v>-8.1</v>
      </c>
      <c r="H132" s="91"/>
      <c r="I132" s="90">
        <v>12551269</v>
      </c>
      <c r="J132" s="90">
        <v>71319339</v>
      </c>
      <c r="K132" s="91">
        <v>-19.3</v>
      </c>
    </row>
    <row r="133" spans="1:11" ht="21" customHeight="1">
      <c r="A133" s="245" t="s">
        <v>200</v>
      </c>
      <c r="B133" s="246">
        <v>400</v>
      </c>
      <c r="C133" s="244"/>
      <c r="D133" s="194" t="s">
        <v>612</v>
      </c>
      <c r="E133" s="242">
        <v>25270577</v>
      </c>
      <c r="F133" s="242">
        <v>176308440</v>
      </c>
      <c r="G133" s="243">
        <v>-9</v>
      </c>
      <c r="H133" s="243"/>
      <c r="I133" s="242">
        <v>6721990</v>
      </c>
      <c r="J133" s="242">
        <v>53972553</v>
      </c>
      <c r="K133" s="243">
        <v>-16.6</v>
      </c>
    </row>
    <row r="134" spans="1:11" ht="12.75">
      <c r="A134" s="245" t="s">
        <v>201</v>
      </c>
      <c r="B134" s="246">
        <v>404</v>
      </c>
      <c r="C134" s="244"/>
      <c r="D134" s="194" t="s">
        <v>615</v>
      </c>
      <c r="E134" s="242">
        <v>6603271</v>
      </c>
      <c r="F134" s="242">
        <v>24684477</v>
      </c>
      <c r="G134" s="243">
        <v>9.8</v>
      </c>
      <c r="H134" s="243"/>
      <c r="I134" s="242">
        <v>411469</v>
      </c>
      <c r="J134" s="242">
        <v>3732761</v>
      </c>
      <c r="K134" s="243">
        <v>-27.3</v>
      </c>
    </row>
    <row r="135" spans="1:11" ht="12.75">
      <c r="A135" s="245" t="s">
        <v>202</v>
      </c>
      <c r="B135" s="246">
        <v>406</v>
      </c>
      <c r="C135" s="244"/>
      <c r="D135" s="194" t="s">
        <v>965</v>
      </c>
      <c r="E135" s="242" t="s">
        <v>74</v>
      </c>
      <c r="F135" s="242" t="s">
        <v>74</v>
      </c>
      <c r="G135" s="243">
        <v>-100</v>
      </c>
      <c r="H135" s="243"/>
      <c r="I135" s="242" t="s">
        <v>74</v>
      </c>
      <c r="J135" s="242" t="s">
        <v>74</v>
      </c>
      <c r="K135" s="243" t="s">
        <v>74</v>
      </c>
    </row>
    <row r="136" spans="1:11" ht="12.75">
      <c r="A136" s="245" t="s">
        <v>203</v>
      </c>
      <c r="B136" s="246">
        <v>408</v>
      </c>
      <c r="C136" s="244"/>
      <c r="D136" s="194" t="s">
        <v>621</v>
      </c>
      <c r="E136" s="242" t="s">
        <v>74</v>
      </c>
      <c r="F136" s="242" t="s">
        <v>74</v>
      </c>
      <c r="G136" s="243" t="s">
        <v>74</v>
      </c>
      <c r="H136" s="243"/>
      <c r="I136" s="242" t="s">
        <v>74</v>
      </c>
      <c r="J136" s="242" t="s">
        <v>74</v>
      </c>
      <c r="K136" s="243" t="s">
        <v>74</v>
      </c>
    </row>
    <row r="137" spans="1:11" ht="12.75">
      <c r="A137" s="245" t="s">
        <v>204</v>
      </c>
      <c r="B137" s="246">
        <v>412</v>
      </c>
      <c r="C137" s="244"/>
      <c r="D137" s="194" t="s">
        <v>624</v>
      </c>
      <c r="E137" s="242">
        <v>5516067</v>
      </c>
      <c r="F137" s="242">
        <v>36132518</v>
      </c>
      <c r="G137" s="243">
        <v>21.4</v>
      </c>
      <c r="H137" s="243"/>
      <c r="I137" s="242">
        <v>406621</v>
      </c>
      <c r="J137" s="242">
        <v>1756983</v>
      </c>
      <c r="K137" s="243">
        <v>-21.1</v>
      </c>
    </row>
    <row r="138" spans="1:11" s="22" customFormat="1" ht="12.75">
      <c r="A138" s="245" t="s">
        <v>205</v>
      </c>
      <c r="B138" s="246">
        <v>413</v>
      </c>
      <c r="C138" s="244"/>
      <c r="D138" s="194" t="s">
        <v>627</v>
      </c>
      <c r="E138" s="242">
        <v>8</v>
      </c>
      <c r="F138" s="242">
        <v>472</v>
      </c>
      <c r="G138" s="243">
        <v>381.6</v>
      </c>
      <c r="H138" s="243"/>
      <c r="I138" s="242" t="s">
        <v>74</v>
      </c>
      <c r="J138" s="242" t="s">
        <v>74</v>
      </c>
      <c r="K138" s="243" t="s">
        <v>74</v>
      </c>
    </row>
    <row r="139" spans="1:11" ht="12.75">
      <c r="A139" s="245" t="s">
        <v>206</v>
      </c>
      <c r="B139" s="246">
        <v>416</v>
      </c>
      <c r="C139" s="244"/>
      <c r="D139" s="194" t="s">
        <v>630</v>
      </c>
      <c r="E139" s="242">
        <v>453545</v>
      </c>
      <c r="F139" s="242">
        <v>311781</v>
      </c>
      <c r="G139" s="243">
        <v>-11.4</v>
      </c>
      <c r="H139" s="243"/>
      <c r="I139" s="242">
        <v>60936</v>
      </c>
      <c r="J139" s="242">
        <v>131004</v>
      </c>
      <c r="K139" s="243" t="s">
        <v>75</v>
      </c>
    </row>
    <row r="140" spans="1:11" ht="12.75">
      <c r="A140" s="245" t="s">
        <v>207</v>
      </c>
      <c r="B140" s="246">
        <v>421</v>
      </c>
      <c r="C140" s="244"/>
      <c r="D140" s="194" t="s">
        <v>633</v>
      </c>
      <c r="E140" s="242" t="s">
        <v>74</v>
      </c>
      <c r="F140" s="242" t="s">
        <v>74</v>
      </c>
      <c r="G140" s="243" t="s">
        <v>74</v>
      </c>
      <c r="H140" s="243"/>
      <c r="I140" s="242" t="s">
        <v>74</v>
      </c>
      <c r="J140" s="242">
        <v>3</v>
      </c>
      <c r="K140" s="243" t="s">
        <v>75</v>
      </c>
    </row>
    <row r="141" spans="1:11" ht="12.75">
      <c r="A141" s="245" t="s">
        <v>208</v>
      </c>
      <c r="B141" s="246">
        <v>424</v>
      </c>
      <c r="C141" s="244"/>
      <c r="D141" s="194" t="s">
        <v>636</v>
      </c>
      <c r="E141" s="242">
        <v>1334</v>
      </c>
      <c r="F141" s="242">
        <v>13739</v>
      </c>
      <c r="G141" s="243">
        <v>-48.4</v>
      </c>
      <c r="H141" s="243"/>
      <c r="I141" s="242">
        <v>5856</v>
      </c>
      <c r="J141" s="242">
        <v>13646</v>
      </c>
      <c r="K141" s="243">
        <v>74.6</v>
      </c>
    </row>
    <row r="142" spans="1:11" ht="12.75">
      <c r="A142" s="245" t="s">
        <v>209</v>
      </c>
      <c r="B142" s="246">
        <v>428</v>
      </c>
      <c r="C142" s="244"/>
      <c r="D142" s="194" t="s">
        <v>639</v>
      </c>
      <c r="E142" s="242">
        <v>36143</v>
      </c>
      <c r="F142" s="242">
        <v>57576</v>
      </c>
      <c r="G142" s="243">
        <v>103.3</v>
      </c>
      <c r="H142" s="243"/>
      <c r="I142" s="242">
        <v>160</v>
      </c>
      <c r="J142" s="242">
        <v>5973</v>
      </c>
      <c r="K142" s="243">
        <v>23.1</v>
      </c>
    </row>
    <row r="143" spans="1:11" ht="12.75">
      <c r="A143" s="245" t="s">
        <v>210</v>
      </c>
      <c r="B143" s="246">
        <v>432</v>
      </c>
      <c r="C143" s="244"/>
      <c r="D143" s="194" t="s">
        <v>642</v>
      </c>
      <c r="E143" s="242">
        <v>28</v>
      </c>
      <c r="F143" s="242">
        <v>2536</v>
      </c>
      <c r="G143" s="243">
        <v>-86.5</v>
      </c>
      <c r="H143" s="243"/>
      <c r="I143" s="242">
        <v>59</v>
      </c>
      <c r="J143" s="242">
        <v>2155</v>
      </c>
      <c r="K143" s="243" t="s">
        <v>75</v>
      </c>
    </row>
    <row r="144" spans="1:11" ht="12.75">
      <c r="A144" s="245" t="s">
        <v>211</v>
      </c>
      <c r="B144" s="246">
        <v>436</v>
      </c>
      <c r="C144" s="244"/>
      <c r="D144" s="194" t="s">
        <v>645</v>
      </c>
      <c r="E144" s="242">
        <v>111305</v>
      </c>
      <c r="F144" s="242">
        <v>907667</v>
      </c>
      <c r="G144" s="243">
        <v>215.3</v>
      </c>
      <c r="H144" s="243"/>
      <c r="I144" s="242">
        <v>42807</v>
      </c>
      <c r="J144" s="242">
        <v>106443</v>
      </c>
      <c r="K144" s="243">
        <v>-6.8</v>
      </c>
    </row>
    <row r="145" spans="1:11" ht="12.75">
      <c r="A145" s="245" t="s">
        <v>212</v>
      </c>
      <c r="B145" s="246">
        <v>442</v>
      </c>
      <c r="C145" s="244"/>
      <c r="D145" s="194" t="s">
        <v>648</v>
      </c>
      <c r="E145" s="242">
        <v>79860</v>
      </c>
      <c r="F145" s="242">
        <v>1579534</v>
      </c>
      <c r="G145" s="243">
        <v>27.7</v>
      </c>
      <c r="H145" s="243"/>
      <c r="I145" s="242">
        <v>3680</v>
      </c>
      <c r="J145" s="242">
        <v>3169</v>
      </c>
      <c r="K145" s="243">
        <v>223.7</v>
      </c>
    </row>
    <row r="146" spans="1:11" ht="12.75">
      <c r="A146" s="245" t="s">
        <v>213</v>
      </c>
      <c r="B146" s="246">
        <v>446</v>
      </c>
      <c r="C146" s="244"/>
      <c r="D146" s="194" t="s">
        <v>651</v>
      </c>
      <c r="E146" s="242" t="s">
        <v>74</v>
      </c>
      <c r="F146" s="242" t="s">
        <v>74</v>
      </c>
      <c r="G146" s="243" t="s">
        <v>74</v>
      </c>
      <c r="H146" s="243"/>
      <c r="I146" s="242" t="s">
        <v>74</v>
      </c>
      <c r="J146" s="242" t="s">
        <v>74</v>
      </c>
      <c r="K146" s="243" t="s">
        <v>74</v>
      </c>
    </row>
    <row r="147" spans="1:11" ht="12.75">
      <c r="A147" s="245" t="s">
        <v>214</v>
      </c>
      <c r="B147" s="246">
        <v>448</v>
      </c>
      <c r="C147" s="244"/>
      <c r="D147" s="194" t="s">
        <v>654</v>
      </c>
      <c r="E147" s="242">
        <v>1301</v>
      </c>
      <c r="F147" s="242">
        <v>81361</v>
      </c>
      <c r="G147" s="243">
        <v>-95.9</v>
      </c>
      <c r="H147" s="243"/>
      <c r="I147" s="242" t="s">
        <v>74</v>
      </c>
      <c r="J147" s="242" t="s">
        <v>74</v>
      </c>
      <c r="K147" s="243" t="s">
        <v>74</v>
      </c>
    </row>
    <row r="148" spans="1:11" ht="12.75">
      <c r="A148" s="245" t="s">
        <v>215</v>
      </c>
      <c r="B148" s="246">
        <v>449</v>
      </c>
      <c r="C148" s="244"/>
      <c r="D148" s="194" t="s">
        <v>657</v>
      </c>
      <c r="E148" s="242" t="s">
        <v>74</v>
      </c>
      <c r="F148" s="242" t="s">
        <v>74</v>
      </c>
      <c r="G148" s="243" t="s">
        <v>74</v>
      </c>
      <c r="H148" s="243"/>
      <c r="I148" s="242" t="s">
        <v>74</v>
      </c>
      <c r="J148" s="242" t="s">
        <v>74</v>
      </c>
      <c r="K148" s="243" t="s">
        <v>74</v>
      </c>
    </row>
    <row r="149" spans="1:11" ht="12.75">
      <c r="A149" s="245" t="s">
        <v>216</v>
      </c>
      <c r="B149" s="246">
        <v>452</v>
      </c>
      <c r="C149" s="244"/>
      <c r="D149" s="194" t="s">
        <v>660</v>
      </c>
      <c r="E149" s="242">
        <v>3162</v>
      </c>
      <c r="F149" s="242">
        <v>76556</v>
      </c>
      <c r="G149" s="243">
        <v>380.5</v>
      </c>
      <c r="H149" s="243"/>
      <c r="I149" s="242">
        <v>1</v>
      </c>
      <c r="J149" s="242">
        <v>89</v>
      </c>
      <c r="K149" s="243" t="s">
        <v>75</v>
      </c>
    </row>
    <row r="150" spans="1:11" ht="12.75">
      <c r="A150" s="245" t="s">
        <v>217</v>
      </c>
      <c r="B150" s="246">
        <v>453</v>
      </c>
      <c r="C150" s="244"/>
      <c r="D150" s="194" t="s">
        <v>662</v>
      </c>
      <c r="E150" s="242">
        <v>232737</v>
      </c>
      <c r="F150" s="242">
        <v>132629</v>
      </c>
      <c r="G150" s="243">
        <v>616.6</v>
      </c>
      <c r="H150" s="243"/>
      <c r="I150" s="242" t="s">
        <v>74</v>
      </c>
      <c r="J150" s="242" t="s">
        <v>74</v>
      </c>
      <c r="K150" s="243" t="s">
        <v>74</v>
      </c>
    </row>
    <row r="151" spans="1:11" ht="12.75">
      <c r="A151" s="245"/>
      <c r="B151" s="461"/>
      <c r="C151" s="244"/>
      <c r="D151" s="244"/>
      <c r="E151" s="242"/>
      <c r="F151" s="242"/>
      <c r="G151" s="462"/>
      <c r="H151" s="462"/>
      <c r="I151" s="242"/>
      <c r="J151" s="242"/>
      <c r="K151" s="462"/>
    </row>
    <row r="152" spans="1:12" ht="14.25">
      <c r="A152" s="660" t="s">
        <v>1203</v>
      </c>
      <c r="B152" s="660"/>
      <c r="C152" s="660"/>
      <c r="D152" s="660"/>
      <c r="E152" s="660"/>
      <c r="F152" s="660"/>
      <c r="G152" s="660"/>
      <c r="H152" s="660"/>
      <c r="I152" s="660"/>
      <c r="J152" s="660"/>
      <c r="K152" s="660"/>
      <c r="L152" s="661"/>
    </row>
    <row r="153" spans="4:11" ht="12.75">
      <c r="D153" s="245"/>
      <c r="E153" s="453"/>
      <c r="F153" s="454"/>
      <c r="I153" s="463"/>
      <c r="J153" s="464"/>
      <c r="K153" s="465"/>
    </row>
    <row r="154" spans="1:12" ht="17.25" customHeight="1">
      <c r="A154" s="624" t="s">
        <v>89</v>
      </c>
      <c r="B154" s="625"/>
      <c r="C154" s="630" t="s">
        <v>793</v>
      </c>
      <c r="D154" s="545"/>
      <c r="E154" s="645" t="s">
        <v>37</v>
      </c>
      <c r="F154" s="646"/>
      <c r="G154" s="646"/>
      <c r="H154" s="647"/>
      <c r="I154" s="648" t="s">
        <v>38</v>
      </c>
      <c r="J154" s="649"/>
      <c r="K154" s="649"/>
      <c r="L154" s="650"/>
    </row>
    <row r="155" spans="1:12" ht="16.5" customHeight="1">
      <c r="A155" s="626"/>
      <c r="B155" s="627"/>
      <c r="C155" s="631"/>
      <c r="D155" s="546"/>
      <c r="E155" s="458" t="s">
        <v>60</v>
      </c>
      <c r="F155" s="651" t="s">
        <v>61</v>
      </c>
      <c r="G155" s="652"/>
      <c r="H155" s="653"/>
      <c r="I155" s="459" t="s">
        <v>60</v>
      </c>
      <c r="J155" s="651" t="s">
        <v>61</v>
      </c>
      <c r="K155" s="652"/>
      <c r="L155" s="654"/>
    </row>
    <row r="156" spans="1:12" ht="12.75" customHeight="1">
      <c r="A156" s="626"/>
      <c r="B156" s="627"/>
      <c r="C156" s="631"/>
      <c r="D156" s="546"/>
      <c r="E156" s="635" t="s">
        <v>71</v>
      </c>
      <c r="F156" s="638" t="s">
        <v>36</v>
      </c>
      <c r="G156" s="641" t="s">
        <v>1200</v>
      </c>
      <c r="H156" s="655"/>
      <c r="I156" s="638" t="s">
        <v>71</v>
      </c>
      <c r="J156" s="639" t="s">
        <v>36</v>
      </c>
      <c r="K156" s="641" t="s">
        <v>1200</v>
      </c>
      <c r="L156" s="642"/>
    </row>
    <row r="157" spans="1:12" ht="12.75" customHeight="1">
      <c r="A157" s="626"/>
      <c r="B157" s="627"/>
      <c r="C157" s="631"/>
      <c r="D157" s="546"/>
      <c r="E157" s="636"/>
      <c r="F157" s="639"/>
      <c r="G157" s="631"/>
      <c r="H157" s="656"/>
      <c r="I157" s="639"/>
      <c r="J157" s="639"/>
      <c r="K157" s="631"/>
      <c r="L157" s="643"/>
    </row>
    <row r="158" spans="1:12" ht="12.75" customHeight="1">
      <c r="A158" s="626"/>
      <c r="B158" s="627"/>
      <c r="C158" s="631"/>
      <c r="D158" s="546"/>
      <c r="E158" s="636"/>
      <c r="F158" s="639"/>
      <c r="G158" s="631"/>
      <c r="H158" s="656"/>
      <c r="I158" s="639"/>
      <c r="J158" s="639"/>
      <c r="K158" s="631"/>
      <c r="L158" s="643"/>
    </row>
    <row r="159" spans="1:12" ht="27" customHeight="1">
      <c r="A159" s="628"/>
      <c r="B159" s="629"/>
      <c r="C159" s="632"/>
      <c r="D159" s="547"/>
      <c r="E159" s="637"/>
      <c r="F159" s="640"/>
      <c r="G159" s="632"/>
      <c r="H159" s="657"/>
      <c r="I159" s="640"/>
      <c r="J159" s="640"/>
      <c r="K159" s="632"/>
      <c r="L159" s="644"/>
    </row>
    <row r="160" spans="1:10" ht="12.75">
      <c r="A160" s="245"/>
      <c r="B160" s="460"/>
      <c r="C160" s="244"/>
      <c r="D160" s="249"/>
      <c r="E160" s="453"/>
      <c r="F160" s="454"/>
      <c r="I160" s="453"/>
      <c r="J160" s="454"/>
    </row>
    <row r="161" spans="2:4" ht="12.75">
      <c r="B161" s="467"/>
      <c r="C161" s="32" t="s">
        <v>91</v>
      </c>
      <c r="D161" s="194"/>
    </row>
    <row r="162" spans="1:4" ht="12.75">
      <c r="A162" s="245"/>
      <c r="B162" s="466"/>
      <c r="C162" s="244"/>
      <c r="D162" s="194"/>
    </row>
    <row r="163" spans="1:11" ht="12.75">
      <c r="A163" s="245" t="s">
        <v>218</v>
      </c>
      <c r="B163" s="246">
        <v>454</v>
      </c>
      <c r="C163" s="244"/>
      <c r="D163" s="194" t="s">
        <v>670</v>
      </c>
      <c r="E163" s="242" t="s">
        <v>74</v>
      </c>
      <c r="F163" s="242" t="s">
        <v>74</v>
      </c>
      <c r="G163" s="243" t="s">
        <v>74</v>
      </c>
      <c r="H163" s="243"/>
      <c r="I163" s="242" t="s">
        <v>74</v>
      </c>
      <c r="J163" s="242" t="s">
        <v>74</v>
      </c>
      <c r="K163" s="243" t="s">
        <v>74</v>
      </c>
    </row>
    <row r="164" spans="1:11" ht="12.75">
      <c r="A164" s="245" t="s">
        <v>219</v>
      </c>
      <c r="B164" s="246">
        <v>456</v>
      </c>
      <c r="C164" s="244"/>
      <c r="D164" s="194" t="s">
        <v>672</v>
      </c>
      <c r="E164" s="242">
        <v>25452</v>
      </c>
      <c r="F164" s="242">
        <v>44857</v>
      </c>
      <c r="G164" s="243">
        <v>-58.6</v>
      </c>
      <c r="H164" s="243"/>
      <c r="I164" s="242">
        <v>25359</v>
      </c>
      <c r="J164" s="242">
        <v>112434</v>
      </c>
      <c r="K164" s="243">
        <v>-52.2</v>
      </c>
    </row>
    <row r="165" spans="1:11" ht="12.75">
      <c r="A165" s="245" t="s">
        <v>220</v>
      </c>
      <c r="B165" s="246">
        <v>457</v>
      </c>
      <c r="C165" s="244"/>
      <c r="D165" s="194" t="s">
        <v>763</v>
      </c>
      <c r="E165" s="242" t="s">
        <v>74</v>
      </c>
      <c r="F165" s="242" t="s">
        <v>74</v>
      </c>
      <c r="G165" s="243" t="s">
        <v>74</v>
      </c>
      <c r="H165" s="243"/>
      <c r="I165" s="242" t="s">
        <v>74</v>
      </c>
      <c r="J165" s="242" t="s">
        <v>74</v>
      </c>
      <c r="K165" s="243" t="s">
        <v>74</v>
      </c>
    </row>
    <row r="166" spans="1:11" ht="12.75">
      <c r="A166" s="245" t="s">
        <v>221</v>
      </c>
      <c r="B166" s="246">
        <v>459</v>
      </c>
      <c r="C166" s="244"/>
      <c r="D166" s="194" t="s">
        <v>678</v>
      </c>
      <c r="E166" s="242">
        <v>20</v>
      </c>
      <c r="F166" s="242">
        <v>1760</v>
      </c>
      <c r="G166" s="243" t="s">
        <v>75</v>
      </c>
      <c r="H166" s="243"/>
      <c r="I166" s="242" t="s">
        <v>74</v>
      </c>
      <c r="J166" s="242" t="s">
        <v>74</v>
      </c>
      <c r="K166" s="243" t="s">
        <v>74</v>
      </c>
    </row>
    <row r="167" spans="1:11" ht="12.75">
      <c r="A167" s="245" t="s">
        <v>222</v>
      </c>
      <c r="B167" s="246">
        <v>460</v>
      </c>
      <c r="C167" s="244"/>
      <c r="D167" s="194" t="s">
        <v>681</v>
      </c>
      <c r="E167" s="242" t="s">
        <v>74</v>
      </c>
      <c r="F167" s="242" t="s">
        <v>74</v>
      </c>
      <c r="G167" s="243" t="s">
        <v>74</v>
      </c>
      <c r="H167" s="243"/>
      <c r="I167" s="242" t="s">
        <v>74</v>
      </c>
      <c r="J167" s="242" t="s">
        <v>74</v>
      </c>
      <c r="K167" s="243" t="s">
        <v>74</v>
      </c>
    </row>
    <row r="168" spans="1:11" ht="12.75">
      <c r="A168" s="245" t="s">
        <v>223</v>
      </c>
      <c r="B168" s="246">
        <v>463</v>
      </c>
      <c r="C168" s="244"/>
      <c r="D168" s="194" t="s">
        <v>683</v>
      </c>
      <c r="E168" s="242">
        <v>72002</v>
      </c>
      <c r="F168" s="242">
        <v>40181</v>
      </c>
      <c r="G168" s="243" t="s">
        <v>75</v>
      </c>
      <c r="H168" s="243"/>
      <c r="I168" s="242" t="s">
        <v>74</v>
      </c>
      <c r="J168" s="242" t="s">
        <v>74</v>
      </c>
      <c r="K168" s="243" t="s">
        <v>74</v>
      </c>
    </row>
    <row r="169" spans="1:11" ht="12.75">
      <c r="A169" s="245" t="s">
        <v>224</v>
      </c>
      <c r="B169" s="246">
        <v>464</v>
      </c>
      <c r="C169" s="244"/>
      <c r="D169" s="194" t="s">
        <v>685</v>
      </c>
      <c r="E169" s="242">
        <v>3467</v>
      </c>
      <c r="F169" s="242">
        <v>95828</v>
      </c>
      <c r="G169" s="243">
        <v>-37.6</v>
      </c>
      <c r="H169" s="243"/>
      <c r="I169" s="242" t="s">
        <v>74</v>
      </c>
      <c r="J169" s="242" t="s">
        <v>74</v>
      </c>
      <c r="K169" s="243">
        <v>-100</v>
      </c>
    </row>
    <row r="170" spans="1:11" ht="12.75">
      <c r="A170" s="245" t="s">
        <v>225</v>
      </c>
      <c r="B170" s="246">
        <v>465</v>
      </c>
      <c r="C170" s="244"/>
      <c r="D170" s="194" t="s">
        <v>688</v>
      </c>
      <c r="E170" s="242">
        <v>616</v>
      </c>
      <c r="F170" s="242">
        <v>12479</v>
      </c>
      <c r="G170" s="243">
        <v>788.8</v>
      </c>
      <c r="H170" s="243"/>
      <c r="I170" s="242">
        <v>1</v>
      </c>
      <c r="J170" s="242">
        <v>200</v>
      </c>
      <c r="K170" s="243" t="s">
        <v>75</v>
      </c>
    </row>
    <row r="171" spans="1:11" ht="12.75">
      <c r="A171" s="245" t="s">
        <v>226</v>
      </c>
      <c r="B171" s="246">
        <v>467</v>
      </c>
      <c r="C171" s="244"/>
      <c r="D171" s="194" t="s">
        <v>767</v>
      </c>
      <c r="E171" s="242">
        <v>18000</v>
      </c>
      <c r="F171" s="242">
        <v>7500</v>
      </c>
      <c r="G171" s="243">
        <v>-3.8</v>
      </c>
      <c r="H171" s="243"/>
      <c r="I171" s="242" t="s">
        <v>74</v>
      </c>
      <c r="J171" s="242" t="s">
        <v>74</v>
      </c>
      <c r="K171" s="243" t="s">
        <v>74</v>
      </c>
    </row>
    <row r="172" spans="1:11" ht="12.75">
      <c r="A172" s="245" t="s">
        <v>227</v>
      </c>
      <c r="B172" s="246">
        <v>468</v>
      </c>
      <c r="C172" s="244"/>
      <c r="D172" s="194" t="s">
        <v>696</v>
      </c>
      <c r="E172" s="242">
        <v>525</v>
      </c>
      <c r="F172" s="242">
        <v>49100</v>
      </c>
      <c r="G172" s="243">
        <v>327</v>
      </c>
      <c r="H172" s="243"/>
      <c r="I172" s="242" t="s">
        <v>74</v>
      </c>
      <c r="J172" s="242" t="s">
        <v>74</v>
      </c>
      <c r="K172" s="243" t="s">
        <v>74</v>
      </c>
    </row>
    <row r="173" spans="1:11" ht="12.75">
      <c r="A173" s="245" t="s">
        <v>228</v>
      </c>
      <c r="B173" s="246">
        <v>469</v>
      </c>
      <c r="C173" s="244"/>
      <c r="D173" s="194" t="s">
        <v>698</v>
      </c>
      <c r="E173" s="242">
        <v>4229</v>
      </c>
      <c r="F173" s="242">
        <v>21898</v>
      </c>
      <c r="G173" s="243">
        <v>-40.7</v>
      </c>
      <c r="H173" s="243"/>
      <c r="I173" s="242">
        <v>5</v>
      </c>
      <c r="J173" s="242">
        <v>2033</v>
      </c>
      <c r="K173" s="243" t="s">
        <v>75</v>
      </c>
    </row>
    <row r="174" spans="1:11" ht="12.75">
      <c r="A174" s="245" t="s">
        <v>229</v>
      </c>
      <c r="B174" s="246">
        <v>470</v>
      </c>
      <c r="C174" s="244"/>
      <c r="D174" s="194" t="s">
        <v>701</v>
      </c>
      <c r="E174" s="242" t="s">
        <v>74</v>
      </c>
      <c r="F174" s="242" t="s">
        <v>74</v>
      </c>
      <c r="G174" s="243" t="s">
        <v>74</v>
      </c>
      <c r="H174" s="243"/>
      <c r="I174" s="242" t="s">
        <v>74</v>
      </c>
      <c r="J174" s="242" t="s">
        <v>74</v>
      </c>
      <c r="K174" s="243" t="s">
        <v>74</v>
      </c>
    </row>
    <row r="175" spans="1:11" ht="12.75">
      <c r="A175" s="245" t="s">
        <v>230</v>
      </c>
      <c r="B175" s="246">
        <v>472</v>
      </c>
      <c r="C175" s="244"/>
      <c r="D175" s="194" t="s">
        <v>704</v>
      </c>
      <c r="E175" s="242">
        <v>2233</v>
      </c>
      <c r="F175" s="242">
        <v>27716</v>
      </c>
      <c r="G175" s="243">
        <v>-98.1</v>
      </c>
      <c r="H175" s="243"/>
      <c r="I175" s="242" t="s">
        <v>74</v>
      </c>
      <c r="J175" s="242">
        <v>994</v>
      </c>
      <c r="K175" s="243">
        <v>-62.1</v>
      </c>
    </row>
    <row r="176" spans="1:11" ht="12.75">
      <c r="A176" s="245" t="s">
        <v>231</v>
      </c>
      <c r="B176" s="246">
        <v>473</v>
      </c>
      <c r="C176" s="244"/>
      <c r="D176" s="194" t="s">
        <v>707</v>
      </c>
      <c r="E176" s="242" t="s">
        <v>74</v>
      </c>
      <c r="F176" s="242" t="s">
        <v>74</v>
      </c>
      <c r="G176" s="243" t="s">
        <v>74</v>
      </c>
      <c r="H176" s="243"/>
      <c r="I176" s="242" t="s">
        <v>74</v>
      </c>
      <c r="J176" s="242" t="s">
        <v>74</v>
      </c>
      <c r="K176" s="243" t="s">
        <v>74</v>
      </c>
    </row>
    <row r="177" spans="1:11" ht="12.75">
      <c r="A177" s="245" t="s">
        <v>232</v>
      </c>
      <c r="B177" s="246">
        <v>474</v>
      </c>
      <c r="C177" s="244"/>
      <c r="D177" s="194" t="s">
        <v>710</v>
      </c>
      <c r="E177" s="242">
        <v>10252</v>
      </c>
      <c r="F177" s="242">
        <v>12468</v>
      </c>
      <c r="G177" s="243">
        <v>346.7</v>
      </c>
      <c r="H177" s="243"/>
      <c r="I177" s="242" t="s">
        <v>74</v>
      </c>
      <c r="J177" s="242" t="s">
        <v>74</v>
      </c>
      <c r="K177" s="243" t="s">
        <v>74</v>
      </c>
    </row>
    <row r="178" spans="1:11" ht="12.75">
      <c r="A178" s="468" t="s">
        <v>1133</v>
      </c>
      <c r="B178" s="469">
        <v>475</v>
      </c>
      <c r="D178" s="470" t="s">
        <v>1161</v>
      </c>
      <c r="E178" s="242" t="s">
        <v>74</v>
      </c>
      <c r="F178" s="242" t="s">
        <v>74</v>
      </c>
      <c r="G178" s="243" t="s">
        <v>74</v>
      </c>
      <c r="H178" s="243"/>
      <c r="I178" s="242" t="s">
        <v>74</v>
      </c>
      <c r="J178" s="242" t="s">
        <v>74</v>
      </c>
      <c r="K178" s="243" t="s">
        <v>74</v>
      </c>
    </row>
    <row r="179" spans="1:11" ht="12.75">
      <c r="A179" s="468" t="s">
        <v>1134</v>
      </c>
      <c r="B179" s="469">
        <v>477</v>
      </c>
      <c r="D179" s="470" t="s">
        <v>1162</v>
      </c>
      <c r="E179" s="242">
        <v>90</v>
      </c>
      <c r="F179" s="242">
        <v>12241</v>
      </c>
      <c r="G179" s="243" t="s">
        <v>75</v>
      </c>
      <c r="H179" s="243"/>
      <c r="I179" s="242" t="s">
        <v>74</v>
      </c>
      <c r="J179" s="242" t="s">
        <v>74</v>
      </c>
      <c r="K179" s="243" t="s">
        <v>74</v>
      </c>
    </row>
    <row r="180" spans="1:11" ht="12.75">
      <c r="A180" s="468" t="s">
        <v>1135</v>
      </c>
      <c r="B180" s="469">
        <v>479</v>
      </c>
      <c r="D180" s="470" t="s">
        <v>1163</v>
      </c>
      <c r="E180" s="242">
        <v>118</v>
      </c>
      <c r="F180" s="242">
        <v>3670</v>
      </c>
      <c r="G180" s="243" t="s">
        <v>75</v>
      </c>
      <c r="H180" s="243"/>
      <c r="I180" s="242" t="s">
        <v>74</v>
      </c>
      <c r="J180" s="242" t="s">
        <v>74</v>
      </c>
      <c r="K180" s="243" t="s">
        <v>74</v>
      </c>
    </row>
    <row r="181" spans="1:11" ht="12.75">
      <c r="A181" s="245" t="s">
        <v>234</v>
      </c>
      <c r="B181" s="246">
        <v>480</v>
      </c>
      <c r="C181" s="244"/>
      <c r="D181" s="194" t="s">
        <v>715</v>
      </c>
      <c r="E181" s="242">
        <v>737775</v>
      </c>
      <c r="F181" s="242">
        <v>1850236</v>
      </c>
      <c r="G181" s="243">
        <v>-38.4</v>
      </c>
      <c r="H181" s="243"/>
      <c r="I181" s="242">
        <v>5751</v>
      </c>
      <c r="J181" s="242">
        <v>49844</v>
      </c>
      <c r="K181" s="243">
        <v>-2.3</v>
      </c>
    </row>
    <row r="182" spans="1:11" ht="12.75">
      <c r="A182" s="468" t="s">
        <v>1136</v>
      </c>
      <c r="B182" s="469">
        <v>481</v>
      </c>
      <c r="D182" s="470" t="s">
        <v>1204</v>
      </c>
      <c r="E182" s="242" t="s">
        <v>74</v>
      </c>
      <c r="F182" s="242" t="s">
        <v>74</v>
      </c>
      <c r="G182" s="243" t="s">
        <v>74</v>
      </c>
      <c r="H182" s="243"/>
      <c r="I182" s="242" t="s">
        <v>74</v>
      </c>
      <c r="J182" s="242" t="s">
        <v>74</v>
      </c>
      <c r="K182" s="243" t="s">
        <v>74</v>
      </c>
    </row>
    <row r="183" spans="1:11" ht="12.75">
      <c r="A183" s="245" t="s">
        <v>235</v>
      </c>
      <c r="B183" s="246">
        <v>484</v>
      </c>
      <c r="C183" s="244"/>
      <c r="D183" s="194" t="s">
        <v>1171</v>
      </c>
      <c r="E183" s="242">
        <v>8553</v>
      </c>
      <c r="F183" s="242">
        <v>439067</v>
      </c>
      <c r="G183" s="243">
        <v>-56.8</v>
      </c>
      <c r="H183" s="243"/>
      <c r="I183" s="242">
        <v>25</v>
      </c>
      <c r="J183" s="242">
        <v>12372</v>
      </c>
      <c r="K183" s="243">
        <v>-79.4</v>
      </c>
    </row>
    <row r="184" spans="1:11" ht="12.75">
      <c r="A184" s="245" t="s">
        <v>236</v>
      </c>
      <c r="B184" s="246">
        <v>488</v>
      </c>
      <c r="C184" s="244"/>
      <c r="D184" s="194" t="s">
        <v>721</v>
      </c>
      <c r="E184" s="242">
        <v>87752</v>
      </c>
      <c r="F184" s="242">
        <v>59180</v>
      </c>
      <c r="G184" s="243">
        <v>-92.8</v>
      </c>
      <c r="H184" s="243"/>
      <c r="I184" s="242" t="s">
        <v>74</v>
      </c>
      <c r="J184" s="242" t="s">
        <v>74</v>
      </c>
      <c r="K184" s="243" t="s">
        <v>74</v>
      </c>
    </row>
    <row r="185" spans="1:11" ht="12.75">
      <c r="A185" s="245" t="s">
        <v>237</v>
      </c>
      <c r="B185" s="246">
        <v>492</v>
      </c>
      <c r="C185" s="244"/>
      <c r="D185" s="194" t="s">
        <v>724</v>
      </c>
      <c r="E185" s="242">
        <v>13523</v>
      </c>
      <c r="F185" s="242">
        <v>77640</v>
      </c>
      <c r="G185" s="243">
        <v>253.7</v>
      </c>
      <c r="H185" s="243"/>
      <c r="I185" s="242">
        <v>1</v>
      </c>
      <c r="J185" s="242">
        <v>114</v>
      </c>
      <c r="K185" s="243" t="s">
        <v>75</v>
      </c>
    </row>
    <row r="186" spans="1:11" ht="12.75">
      <c r="A186" s="245" t="s">
        <v>238</v>
      </c>
      <c r="B186" s="246">
        <v>500</v>
      </c>
      <c r="C186" s="244"/>
      <c r="D186" s="194" t="s">
        <v>727</v>
      </c>
      <c r="E186" s="242">
        <v>37048</v>
      </c>
      <c r="F186" s="242">
        <v>198092</v>
      </c>
      <c r="G186" s="243">
        <v>-77.4</v>
      </c>
      <c r="H186" s="243"/>
      <c r="I186" s="242">
        <v>8800</v>
      </c>
      <c r="J186" s="242">
        <v>9377</v>
      </c>
      <c r="K186" s="243">
        <v>-92.8</v>
      </c>
    </row>
    <row r="187" spans="1:11" ht="12.75">
      <c r="A187" s="245" t="s">
        <v>239</v>
      </c>
      <c r="B187" s="246">
        <v>504</v>
      </c>
      <c r="C187" s="244"/>
      <c r="D187" s="194" t="s">
        <v>730</v>
      </c>
      <c r="E187" s="242">
        <v>133202</v>
      </c>
      <c r="F187" s="242">
        <v>798757</v>
      </c>
      <c r="G187" s="243">
        <v>-26.1</v>
      </c>
      <c r="H187" s="243"/>
      <c r="I187" s="242">
        <v>27067</v>
      </c>
      <c r="J187" s="242">
        <v>56877</v>
      </c>
      <c r="K187" s="243">
        <v>147.4</v>
      </c>
    </row>
    <row r="188" spans="1:11" ht="12.75">
      <c r="A188" s="245" t="s">
        <v>240</v>
      </c>
      <c r="B188" s="246">
        <v>508</v>
      </c>
      <c r="C188" s="244"/>
      <c r="D188" s="194" t="s">
        <v>733</v>
      </c>
      <c r="E188" s="242">
        <v>1780270</v>
      </c>
      <c r="F188" s="242">
        <v>21469228</v>
      </c>
      <c r="G188" s="243">
        <v>-1.2</v>
      </c>
      <c r="H188" s="243"/>
      <c r="I188" s="242">
        <v>4687702</v>
      </c>
      <c r="J188" s="242">
        <v>10638629</v>
      </c>
      <c r="K188" s="243">
        <v>-28.1</v>
      </c>
    </row>
    <row r="189" spans="1:11" ht="12.75">
      <c r="A189" s="245" t="s">
        <v>241</v>
      </c>
      <c r="B189" s="246">
        <v>512</v>
      </c>
      <c r="C189" s="244"/>
      <c r="D189" s="194" t="s">
        <v>736</v>
      </c>
      <c r="E189" s="242">
        <v>659196</v>
      </c>
      <c r="F189" s="242">
        <v>3451307</v>
      </c>
      <c r="G189" s="243">
        <v>-65.3</v>
      </c>
      <c r="H189" s="243"/>
      <c r="I189" s="242">
        <v>97817</v>
      </c>
      <c r="J189" s="242">
        <v>186048</v>
      </c>
      <c r="K189" s="243">
        <v>-55</v>
      </c>
    </row>
    <row r="190" spans="1:11" ht="12.75">
      <c r="A190" s="245" t="s">
        <v>242</v>
      </c>
      <c r="B190" s="246">
        <v>516</v>
      </c>
      <c r="C190" s="244"/>
      <c r="D190" s="194" t="s">
        <v>1166</v>
      </c>
      <c r="E190" s="242">
        <v>71605</v>
      </c>
      <c r="F190" s="242">
        <v>172558</v>
      </c>
      <c r="G190" s="243">
        <v>450</v>
      </c>
      <c r="H190" s="243"/>
      <c r="I190" s="242">
        <v>1</v>
      </c>
      <c r="J190" s="242">
        <v>83</v>
      </c>
      <c r="K190" s="243">
        <v>-99.2</v>
      </c>
    </row>
    <row r="191" spans="1:11" ht="12.75">
      <c r="A191" s="245" t="s">
        <v>243</v>
      </c>
      <c r="B191" s="246">
        <v>520</v>
      </c>
      <c r="C191" s="244"/>
      <c r="D191" s="194" t="s">
        <v>742</v>
      </c>
      <c r="E191" s="242">
        <v>719</v>
      </c>
      <c r="F191" s="242">
        <v>33562</v>
      </c>
      <c r="G191" s="243">
        <v>-12.3</v>
      </c>
      <c r="H191" s="243"/>
      <c r="I191" s="242">
        <v>3</v>
      </c>
      <c r="J191" s="242">
        <v>292</v>
      </c>
      <c r="K191" s="243" t="s">
        <v>75</v>
      </c>
    </row>
    <row r="192" spans="1:11" ht="12.75">
      <c r="A192" s="245" t="s">
        <v>244</v>
      </c>
      <c r="B192" s="246">
        <v>524</v>
      </c>
      <c r="C192" s="244"/>
      <c r="D192" s="194" t="s">
        <v>744</v>
      </c>
      <c r="E192" s="242">
        <v>871060</v>
      </c>
      <c r="F192" s="242">
        <v>549055</v>
      </c>
      <c r="G192" s="243">
        <v>125.7</v>
      </c>
      <c r="H192" s="243"/>
      <c r="I192" s="242">
        <v>17208</v>
      </c>
      <c r="J192" s="242">
        <v>145316</v>
      </c>
      <c r="K192" s="243">
        <v>591</v>
      </c>
    </row>
    <row r="193" spans="1:11" ht="12.75">
      <c r="A193" s="245" t="s">
        <v>245</v>
      </c>
      <c r="B193" s="246">
        <v>528</v>
      </c>
      <c r="C193" s="244"/>
      <c r="D193" s="194" t="s">
        <v>747</v>
      </c>
      <c r="E193" s="242">
        <v>247127</v>
      </c>
      <c r="F193" s="242">
        <v>4160610</v>
      </c>
      <c r="G193" s="243">
        <v>-45.1</v>
      </c>
      <c r="H193" s="243"/>
      <c r="I193" s="242">
        <v>27950</v>
      </c>
      <c r="J193" s="242">
        <v>379947</v>
      </c>
      <c r="K193" s="243">
        <v>-20.5</v>
      </c>
    </row>
    <row r="194" spans="1:11" ht="12.75">
      <c r="A194" s="245" t="s">
        <v>246</v>
      </c>
      <c r="B194" s="246">
        <v>529</v>
      </c>
      <c r="C194" s="244"/>
      <c r="D194" s="194" t="s">
        <v>807</v>
      </c>
      <c r="E194" s="242" t="s">
        <v>74</v>
      </c>
      <c r="F194" s="242" t="s">
        <v>74</v>
      </c>
      <c r="G194" s="243" t="s">
        <v>74</v>
      </c>
      <c r="H194" s="243"/>
      <c r="I194" s="242" t="s">
        <v>74</v>
      </c>
      <c r="J194" s="242" t="s">
        <v>74</v>
      </c>
      <c r="K194" s="243" t="s">
        <v>74</v>
      </c>
    </row>
    <row r="195" spans="1:11" s="22" customFormat="1" ht="21" customHeight="1">
      <c r="A195" s="99" t="s">
        <v>43</v>
      </c>
      <c r="B195" s="113" t="s">
        <v>43</v>
      </c>
      <c r="C195" s="25" t="s">
        <v>247</v>
      </c>
      <c r="D195" s="19"/>
      <c r="E195" s="90">
        <v>73317382</v>
      </c>
      <c r="F195" s="90">
        <v>443969627</v>
      </c>
      <c r="G195" s="91">
        <v>-7.8</v>
      </c>
      <c r="H195" s="91"/>
      <c r="I195" s="90">
        <v>60663201</v>
      </c>
      <c r="J195" s="90">
        <v>309939246</v>
      </c>
      <c r="K195" s="91">
        <v>-12.8</v>
      </c>
    </row>
    <row r="196" spans="1:11" ht="21" customHeight="1">
      <c r="A196" s="245" t="s">
        <v>248</v>
      </c>
      <c r="B196" s="246">
        <v>76</v>
      </c>
      <c r="C196" s="244"/>
      <c r="D196" s="194" t="s">
        <v>641</v>
      </c>
      <c r="E196" s="242">
        <v>325188</v>
      </c>
      <c r="F196" s="242">
        <v>1232820</v>
      </c>
      <c r="G196" s="243">
        <v>-85.2</v>
      </c>
      <c r="H196" s="243"/>
      <c r="I196" s="242">
        <v>10057</v>
      </c>
      <c r="J196" s="242">
        <v>28774</v>
      </c>
      <c r="K196" s="243">
        <v>782.9</v>
      </c>
    </row>
    <row r="197" spans="1:11" ht="12.75">
      <c r="A197" s="245" t="s">
        <v>249</v>
      </c>
      <c r="B197" s="246">
        <v>77</v>
      </c>
      <c r="C197" s="244"/>
      <c r="D197" s="194" t="s">
        <v>644</v>
      </c>
      <c r="E197" s="242">
        <v>50985</v>
      </c>
      <c r="F197" s="242">
        <v>280749</v>
      </c>
      <c r="G197" s="243">
        <v>1.3</v>
      </c>
      <c r="H197" s="243"/>
      <c r="I197" s="242">
        <v>2</v>
      </c>
      <c r="J197" s="242">
        <v>1774</v>
      </c>
      <c r="K197" s="243">
        <v>-99.4</v>
      </c>
    </row>
    <row r="198" spans="1:11" ht="12.75">
      <c r="A198" s="245" t="s">
        <v>250</v>
      </c>
      <c r="B198" s="246">
        <v>78</v>
      </c>
      <c r="C198" s="244"/>
      <c r="D198" s="194" t="s">
        <v>647</v>
      </c>
      <c r="E198" s="242">
        <v>161613</v>
      </c>
      <c r="F198" s="242">
        <v>1660286</v>
      </c>
      <c r="G198" s="243">
        <v>-5.4</v>
      </c>
      <c r="H198" s="243"/>
      <c r="I198" s="242">
        <v>3416</v>
      </c>
      <c r="J198" s="242">
        <v>7913</v>
      </c>
      <c r="K198" s="243">
        <v>-96.5</v>
      </c>
    </row>
    <row r="199" spans="1:11" ht="12.75">
      <c r="A199" s="245" t="s">
        <v>251</v>
      </c>
      <c r="B199" s="246">
        <v>79</v>
      </c>
      <c r="C199" s="244"/>
      <c r="D199" s="194" t="s">
        <v>650</v>
      </c>
      <c r="E199" s="242">
        <v>734789</v>
      </c>
      <c r="F199" s="242">
        <v>4039776</v>
      </c>
      <c r="G199" s="243">
        <v>-12.6</v>
      </c>
      <c r="H199" s="243"/>
      <c r="I199" s="242">
        <v>139659</v>
      </c>
      <c r="J199" s="242">
        <v>623556</v>
      </c>
      <c r="K199" s="243">
        <v>-74.7</v>
      </c>
    </row>
    <row r="200" spans="1:11" ht="12.75">
      <c r="A200" s="245" t="s">
        <v>252</v>
      </c>
      <c r="B200" s="246">
        <v>80</v>
      </c>
      <c r="C200" s="244"/>
      <c r="D200" s="194" t="s">
        <v>653</v>
      </c>
      <c r="E200" s="242">
        <v>70948</v>
      </c>
      <c r="F200" s="242">
        <v>639874</v>
      </c>
      <c r="G200" s="243">
        <v>309.2</v>
      </c>
      <c r="H200" s="243"/>
      <c r="I200" s="242">
        <v>12</v>
      </c>
      <c r="J200" s="242">
        <v>840</v>
      </c>
      <c r="K200" s="243">
        <v>-99.8</v>
      </c>
    </row>
    <row r="201" spans="1:27" ht="12.75">
      <c r="A201" s="245" t="s">
        <v>253</v>
      </c>
      <c r="B201" s="246">
        <v>81</v>
      </c>
      <c r="C201" s="244"/>
      <c r="D201" s="194" t="s">
        <v>656</v>
      </c>
      <c r="E201" s="242">
        <v>56318</v>
      </c>
      <c r="F201" s="242">
        <v>650112</v>
      </c>
      <c r="G201" s="243">
        <v>-64</v>
      </c>
      <c r="H201" s="243"/>
      <c r="I201" s="242">
        <v>68244</v>
      </c>
      <c r="J201" s="242">
        <v>311815</v>
      </c>
      <c r="K201" s="243">
        <v>68.8</v>
      </c>
      <c r="AA201" s="40" t="s">
        <v>1071</v>
      </c>
    </row>
    <row r="202" spans="1:11" s="22" customFormat="1" ht="12.75">
      <c r="A202" s="245" t="s">
        <v>254</v>
      </c>
      <c r="B202" s="246">
        <v>82</v>
      </c>
      <c r="C202" s="244"/>
      <c r="D202" s="194" t="s">
        <v>659</v>
      </c>
      <c r="E202" s="242">
        <v>878</v>
      </c>
      <c r="F202" s="242">
        <v>9564</v>
      </c>
      <c r="G202" s="243">
        <v>-30</v>
      </c>
      <c r="H202" s="243"/>
      <c r="I202" s="242">
        <v>116924</v>
      </c>
      <c r="J202" s="242">
        <v>169549</v>
      </c>
      <c r="K202" s="243">
        <v>69.2</v>
      </c>
    </row>
    <row r="203" spans="1:11" ht="12.75">
      <c r="A203" s="245" t="s">
        <v>255</v>
      </c>
      <c r="B203" s="246">
        <v>83</v>
      </c>
      <c r="C203" s="244"/>
      <c r="D203" s="194" t="s">
        <v>808</v>
      </c>
      <c r="E203" s="242">
        <v>60050</v>
      </c>
      <c r="F203" s="242">
        <v>160131</v>
      </c>
      <c r="G203" s="243">
        <v>33.5</v>
      </c>
      <c r="H203" s="243"/>
      <c r="I203" s="242">
        <v>39936</v>
      </c>
      <c r="J203" s="242">
        <v>116823</v>
      </c>
      <c r="K203" s="243">
        <v>26.5</v>
      </c>
    </row>
    <row r="204" spans="1:11" ht="12.75">
      <c r="A204" s="245" t="s">
        <v>256</v>
      </c>
      <c r="B204" s="246">
        <v>604</v>
      </c>
      <c r="C204" s="244"/>
      <c r="D204" s="194" t="s">
        <v>753</v>
      </c>
      <c r="E204" s="242">
        <v>544458</v>
      </c>
      <c r="F204" s="242">
        <v>1414500</v>
      </c>
      <c r="G204" s="243">
        <v>-4.2</v>
      </c>
      <c r="H204" s="243"/>
      <c r="I204" s="242">
        <v>21</v>
      </c>
      <c r="J204" s="242">
        <v>271</v>
      </c>
      <c r="K204" s="243">
        <v>7.5</v>
      </c>
    </row>
    <row r="205" spans="1:11" ht="12.75">
      <c r="A205" s="245" t="s">
        <v>257</v>
      </c>
      <c r="B205" s="246">
        <v>608</v>
      </c>
      <c r="C205" s="244"/>
      <c r="D205" s="194" t="s">
        <v>755</v>
      </c>
      <c r="E205" s="242">
        <v>168998</v>
      </c>
      <c r="F205" s="242">
        <v>992898</v>
      </c>
      <c r="G205" s="243">
        <v>155.1</v>
      </c>
      <c r="H205" s="243"/>
      <c r="I205" s="242">
        <v>4</v>
      </c>
      <c r="J205" s="242">
        <v>68</v>
      </c>
      <c r="K205" s="243">
        <v>-99.7</v>
      </c>
    </row>
    <row r="206" spans="1:11" ht="12.75">
      <c r="A206" s="245" t="s">
        <v>258</v>
      </c>
      <c r="B206" s="246">
        <v>612</v>
      </c>
      <c r="C206" s="244"/>
      <c r="D206" s="194" t="s">
        <v>757</v>
      </c>
      <c r="E206" s="242">
        <v>1599844</v>
      </c>
      <c r="F206" s="242">
        <v>14647618</v>
      </c>
      <c r="G206" s="243" t="s">
        <v>75</v>
      </c>
      <c r="H206" s="243"/>
      <c r="I206" s="242">
        <v>6</v>
      </c>
      <c r="J206" s="242">
        <v>593</v>
      </c>
      <c r="K206" s="243">
        <v>18.4</v>
      </c>
    </row>
    <row r="207" spans="1:11" ht="12.75">
      <c r="A207" s="245" t="s">
        <v>259</v>
      </c>
      <c r="B207" s="246">
        <v>616</v>
      </c>
      <c r="C207" s="244"/>
      <c r="D207" s="194" t="s">
        <v>759</v>
      </c>
      <c r="E207" s="242">
        <v>210621</v>
      </c>
      <c r="F207" s="242">
        <v>3344557</v>
      </c>
      <c r="G207" s="243">
        <v>-35.7</v>
      </c>
      <c r="H207" s="243"/>
      <c r="I207" s="242">
        <v>22916</v>
      </c>
      <c r="J207" s="242">
        <v>47672</v>
      </c>
      <c r="K207" s="243">
        <v>-88.7</v>
      </c>
    </row>
    <row r="208" spans="1:11" ht="12.75">
      <c r="A208" s="245" t="s">
        <v>260</v>
      </c>
      <c r="B208" s="246">
        <v>624</v>
      </c>
      <c r="C208" s="244"/>
      <c r="D208" s="194" t="s">
        <v>518</v>
      </c>
      <c r="E208" s="242">
        <v>2415793</v>
      </c>
      <c r="F208" s="242">
        <v>21190275</v>
      </c>
      <c r="G208" s="243">
        <v>36.1</v>
      </c>
      <c r="H208" s="243"/>
      <c r="I208" s="242">
        <v>357633</v>
      </c>
      <c r="J208" s="242">
        <v>3518876</v>
      </c>
      <c r="K208" s="243">
        <v>-41.8</v>
      </c>
    </row>
    <row r="209" spans="1:11" ht="12.75">
      <c r="A209" s="245" t="s">
        <v>261</v>
      </c>
      <c r="B209" s="246">
        <v>625</v>
      </c>
      <c r="C209" s="244"/>
      <c r="D209" s="194" t="s">
        <v>966</v>
      </c>
      <c r="E209" s="242">
        <v>1193</v>
      </c>
      <c r="F209" s="242">
        <v>54365</v>
      </c>
      <c r="G209" s="243" t="s">
        <v>75</v>
      </c>
      <c r="H209" s="243"/>
      <c r="I209" s="242" t="s">
        <v>74</v>
      </c>
      <c r="J209" s="242">
        <v>83</v>
      </c>
      <c r="K209" s="243">
        <v>-53.4</v>
      </c>
    </row>
    <row r="210" spans="1:11" ht="12.75">
      <c r="A210" s="245" t="s">
        <v>806</v>
      </c>
      <c r="B210" s="246">
        <v>626</v>
      </c>
      <c r="C210" s="244"/>
      <c r="D210" s="194" t="s">
        <v>816</v>
      </c>
      <c r="E210" s="242">
        <v>9</v>
      </c>
      <c r="F210" s="242">
        <v>20258</v>
      </c>
      <c r="G210" s="243" t="s">
        <v>75</v>
      </c>
      <c r="H210" s="243"/>
      <c r="I210" s="242" t="s">
        <v>74</v>
      </c>
      <c r="J210" s="242" t="s">
        <v>74</v>
      </c>
      <c r="K210" s="243" t="s">
        <v>74</v>
      </c>
    </row>
    <row r="211" spans="1:11" ht="12.75">
      <c r="A211" s="245" t="s">
        <v>262</v>
      </c>
      <c r="B211" s="246">
        <v>628</v>
      </c>
      <c r="C211" s="244"/>
      <c r="D211" s="194" t="s">
        <v>531</v>
      </c>
      <c r="E211" s="242">
        <v>2653683</v>
      </c>
      <c r="F211" s="242">
        <v>2493083</v>
      </c>
      <c r="G211" s="243">
        <v>-26.5</v>
      </c>
      <c r="H211" s="243"/>
      <c r="I211" s="242">
        <v>7</v>
      </c>
      <c r="J211" s="242">
        <v>257</v>
      </c>
      <c r="K211" s="243" t="s">
        <v>75</v>
      </c>
    </row>
    <row r="212" spans="1:11" ht="12.75">
      <c r="A212" s="245" t="s">
        <v>263</v>
      </c>
      <c r="B212" s="246">
        <v>632</v>
      </c>
      <c r="C212" s="244"/>
      <c r="D212" s="194" t="s">
        <v>534</v>
      </c>
      <c r="E212" s="242">
        <v>12052235</v>
      </c>
      <c r="F212" s="242">
        <v>16399616</v>
      </c>
      <c r="G212" s="243">
        <v>-16.9</v>
      </c>
      <c r="H212" s="243"/>
      <c r="I212" s="242">
        <v>2392856</v>
      </c>
      <c r="J212" s="242">
        <v>3260279</v>
      </c>
      <c r="K212" s="243">
        <v>-0.9</v>
      </c>
    </row>
    <row r="213" spans="1:11" ht="12.75">
      <c r="A213" s="245" t="s">
        <v>264</v>
      </c>
      <c r="B213" s="246">
        <v>636</v>
      </c>
      <c r="C213" s="244"/>
      <c r="D213" s="194" t="s">
        <v>537</v>
      </c>
      <c r="E213" s="242">
        <v>1272548</v>
      </c>
      <c r="F213" s="242">
        <v>2011891</v>
      </c>
      <c r="G213" s="243">
        <v>-36.1</v>
      </c>
      <c r="H213" s="243"/>
      <c r="I213" s="242">
        <v>148440</v>
      </c>
      <c r="J213" s="242">
        <v>195729</v>
      </c>
      <c r="K213" s="243">
        <v>537.7</v>
      </c>
    </row>
    <row r="214" spans="1:11" ht="12.75">
      <c r="A214" s="245" t="s">
        <v>265</v>
      </c>
      <c r="B214" s="246">
        <v>640</v>
      </c>
      <c r="C214" s="244"/>
      <c r="D214" s="194" t="s">
        <v>540</v>
      </c>
      <c r="E214" s="242">
        <v>749260</v>
      </c>
      <c r="F214" s="242">
        <v>550191</v>
      </c>
      <c r="G214" s="243">
        <v>-53.7</v>
      </c>
      <c r="H214" s="243"/>
      <c r="I214" s="242">
        <v>2313607</v>
      </c>
      <c r="J214" s="242">
        <v>4226362</v>
      </c>
      <c r="K214" s="243" t="s">
        <v>75</v>
      </c>
    </row>
    <row r="215" spans="1:11" ht="12.75">
      <c r="A215" s="245" t="s">
        <v>266</v>
      </c>
      <c r="B215" s="246">
        <v>644</v>
      </c>
      <c r="C215" s="244"/>
      <c r="D215" s="194" t="s">
        <v>543</v>
      </c>
      <c r="E215" s="242">
        <v>233546</v>
      </c>
      <c r="F215" s="242">
        <v>1397063</v>
      </c>
      <c r="G215" s="243">
        <v>78.7</v>
      </c>
      <c r="H215" s="243"/>
      <c r="I215" s="242">
        <v>320</v>
      </c>
      <c r="J215" s="242">
        <v>8012</v>
      </c>
      <c r="K215" s="243">
        <v>137.2</v>
      </c>
    </row>
    <row r="216" spans="1:11" ht="12.75">
      <c r="A216" s="245" t="s">
        <v>267</v>
      </c>
      <c r="B216" s="246">
        <v>647</v>
      </c>
      <c r="C216" s="244"/>
      <c r="D216" s="194" t="s">
        <v>778</v>
      </c>
      <c r="E216" s="242">
        <v>2065981</v>
      </c>
      <c r="F216" s="242">
        <v>9745650</v>
      </c>
      <c r="G216" s="243">
        <v>39.7</v>
      </c>
      <c r="H216" s="243"/>
      <c r="I216" s="242">
        <v>1984892</v>
      </c>
      <c r="J216" s="242">
        <v>3963154</v>
      </c>
      <c r="K216" s="243">
        <v>-27.2</v>
      </c>
    </row>
    <row r="217" spans="1:11" ht="12.75">
      <c r="A217" s="245" t="s">
        <v>268</v>
      </c>
      <c r="B217" s="246">
        <v>649</v>
      </c>
      <c r="C217" s="244"/>
      <c r="D217" s="194" t="s">
        <v>552</v>
      </c>
      <c r="E217" s="242">
        <v>461098</v>
      </c>
      <c r="F217" s="242">
        <v>484071</v>
      </c>
      <c r="G217" s="243">
        <v>-4.2</v>
      </c>
      <c r="H217" s="243"/>
      <c r="I217" s="242">
        <v>1786</v>
      </c>
      <c r="J217" s="242">
        <v>34243</v>
      </c>
      <c r="K217" s="243">
        <v>-76.4</v>
      </c>
    </row>
    <row r="218" spans="1:11" ht="12.75">
      <c r="A218" s="245" t="s">
        <v>269</v>
      </c>
      <c r="B218" s="246">
        <v>653</v>
      </c>
      <c r="C218" s="244"/>
      <c r="D218" s="194" t="s">
        <v>555</v>
      </c>
      <c r="E218" s="242">
        <v>290502</v>
      </c>
      <c r="F218" s="242">
        <v>1838851</v>
      </c>
      <c r="G218" s="243">
        <v>752.3</v>
      </c>
      <c r="H218" s="243"/>
      <c r="I218" s="242" t="s">
        <v>74</v>
      </c>
      <c r="J218" s="242" t="s">
        <v>74</v>
      </c>
      <c r="K218" s="243" t="s">
        <v>74</v>
      </c>
    </row>
    <row r="219" spans="1:11" ht="12.75">
      <c r="A219" s="245" t="s">
        <v>270</v>
      </c>
      <c r="B219" s="246">
        <v>660</v>
      </c>
      <c r="C219" s="244"/>
      <c r="D219" s="194" t="s">
        <v>558</v>
      </c>
      <c r="E219" s="242">
        <v>183900</v>
      </c>
      <c r="F219" s="242">
        <v>916857</v>
      </c>
      <c r="G219" s="243">
        <v>118.9</v>
      </c>
      <c r="H219" s="243"/>
      <c r="I219" s="242" t="s">
        <v>74</v>
      </c>
      <c r="J219" s="242">
        <v>24</v>
      </c>
      <c r="K219" s="243" t="s">
        <v>75</v>
      </c>
    </row>
    <row r="220" spans="1:11" ht="12.75">
      <c r="A220" s="245" t="s">
        <v>271</v>
      </c>
      <c r="B220" s="246">
        <v>662</v>
      </c>
      <c r="C220" s="244"/>
      <c r="D220" s="194" t="s">
        <v>561</v>
      </c>
      <c r="E220" s="242">
        <v>1096856</v>
      </c>
      <c r="F220" s="242">
        <v>2452043</v>
      </c>
      <c r="G220" s="243">
        <v>16.9</v>
      </c>
      <c r="H220" s="243"/>
      <c r="I220" s="242">
        <v>229497</v>
      </c>
      <c r="J220" s="242">
        <v>866243</v>
      </c>
      <c r="K220" s="243">
        <v>97.4</v>
      </c>
    </row>
    <row r="221" spans="1:11" ht="12.75">
      <c r="A221" s="245" t="s">
        <v>272</v>
      </c>
      <c r="B221" s="246">
        <v>664</v>
      </c>
      <c r="C221" s="244"/>
      <c r="D221" s="194" t="s">
        <v>564</v>
      </c>
      <c r="E221" s="242">
        <v>7187856</v>
      </c>
      <c r="F221" s="242">
        <v>30647773</v>
      </c>
      <c r="G221" s="243">
        <v>-39</v>
      </c>
      <c r="H221" s="243"/>
      <c r="I221" s="242">
        <v>2217078</v>
      </c>
      <c r="J221" s="242">
        <v>8283876</v>
      </c>
      <c r="K221" s="243">
        <v>-34.1</v>
      </c>
    </row>
    <row r="222" spans="1:11" ht="12.75">
      <c r="A222" s="245" t="s">
        <v>273</v>
      </c>
      <c r="B222" s="246">
        <v>666</v>
      </c>
      <c r="C222" s="244"/>
      <c r="D222" s="194" t="s">
        <v>567</v>
      </c>
      <c r="E222" s="242">
        <v>81061</v>
      </c>
      <c r="F222" s="242">
        <v>762359</v>
      </c>
      <c r="G222" s="243">
        <v>108.9</v>
      </c>
      <c r="H222" s="243"/>
      <c r="I222" s="242">
        <v>186863</v>
      </c>
      <c r="J222" s="242">
        <v>1730749</v>
      </c>
      <c r="K222" s="243">
        <v>46.6</v>
      </c>
    </row>
    <row r="223" spans="1:11" ht="12.75">
      <c r="A223" s="245" t="s">
        <v>274</v>
      </c>
      <c r="B223" s="246">
        <v>667</v>
      </c>
      <c r="C223" s="244"/>
      <c r="D223" s="194" t="s">
        <v>570</v>
      </c>
      <c r="E223" s="242">
        <v>2810</v>
      </c>
      <c r="F223" s="242">
        <v>31878</v>
      </c>
      <c r="G223" s="243">
        <v>249.5</v>
      </c>
      <c r="H223" s="243"/>
      <c r="I223" s="242" t="s">
        <v>74</v>
      </c>
      <c r="J223" s="242" t="s">
        <v>74</v>
      </c>
      <c r="K223" s="243" t="s">
        <v>74</v>
      </c>
    </row>
    <row r="224" spans="1:11" ht="12.75">
      <c r="A224" s="245" t="s">
        <v>275</v>
      </c>
      <c r="B224" s="246">
        <v>669</v>
      </c>
      <c r="C224" s="244"/>
      <c r="D224" s="194" t="s">
        <v>573</v>
      </c>
      <c r="E224" s="242">
        <v>52493</v>
      </c>
      <c r="F224" s="242">
        <v>657285</v>
      </c>
      <c r="G224" s="243">
        <v>99</v>
      </c>
      <c r="H224" s="243"/>
      <c r="I224" s="242">
        <v>91728</v>
      </c>
      <c r="J224" s="242">
        <v>962984</v>
      </c>
      <c r="K224" s="243">
        <v>39.8</v>
      </c>
    </row>
    <row r="225" spans="1:11" ht="12.75">
      <c r="A225" s="245" t="s">
        <v>276</v>
      </c>
      <c r="B225" s="246">
        <v>672</v>
      </c>
      <c r="C225" s="244"/>
      <c r="D225" s="194" t="s">
        <v>576</v>
      </c>
      <c r="E225" s="242">
        <v>17496</v>
      </c>
      <c r="F225" s="242">
        <v>66078</v>
      </c>
      <c r="G225" s="243" t="s">
        <v>75</v>
      </c>
      <c r="H225" s="243"/>
      <c r="I225" s="242">
        <v>1082</v>
      </c>
      <c r="J225" s="242">
        <v>16590</v>
      </c>
      <c r="K225" s="243">
        <v>-18.5</v>
      </c>
    </row>
    <row r="226" spans="1:11" ht="12.75">
      <c r="A226" s="245" t="s">
        <v>277</v>
      </c>
      <c r="B226" s="246">
        <v>675</v>
      </c>
      <c r="C226" s="244"/>
      <c r="D226" s="194" t="s">
        <v>579</v>
      </c>
      <c r="E226" s="242" t="s">
        <v>74</v>
      </c>
      <c r="F226" s="242" t="s">
        <v>74</v>
      </c>
      <c r="G226" s="243">
        <v>-100</v>
      </c>
      <c r="H226" s="243"/>
      <c r="I226" s="242" t="s">
        <v>74</v>
      </c>
      <c r="J226" s="242" t="s">
        <v>74</v>
      </c>
      <c r="K226" s="243" t="s">
        <v>74</v>
      </c>
    </row>
    <row r="227" spans="1:11" ht="12.75">
      <c r="A227" s="245" t="s">
        <v>278</v>
      </c>
      <c r="B227" s="246">
        <v>676</v>
      </c>
      <c r="C227" s="244"/>
      <c r="D227" s="194" t="s">
        <v>582</v>
      </c>
      <c r="E227" s="242">
        <v>880</v>
      </c>
      <c r="F227" s="242">
        <v>31845</v>
      </c>
      <c r="G227" s="243">
        <v>74.9</v>
      </c>
      <c r="H227" s="243"/>
      <c r="I227" s="242">
        <v>1225</v>
      </c>
      <c r="J227" s="242">
        <v>27214</v>
      </c>
      <c r="K227" s="243" t="s">
        <v>75</v>
      </c>
    </row>
    <row r="228" spans="1:11" ht="12.75">
      <c r="A228" s="245" t="s">
        <v>279</v>
      </c>
      <c r="B228" s="246">
        <v>680</v>
      </c>
      <c r="C228" s="244"/>
      <c r="D228" s="194" t="s">
        <v>585</v>
      </c>
      <c r="E228" s="242">
        <v>568205</v>
      </c>
      <c r="F228" s="242">
        <v>8992036</v>
      </c>
      <c r="G228" s="243">
        <v>29.4</v>
      </c>
      <c r="H228" s="243"/>
      <c r="I228" s="242">
        <v>897138</v>
      </c>
      <c r="J228" s="242">
        <v>7960737</v>
      </c>
      <c r="K228" s="243">
        <v>59.5</v>
      </c>
    </row>
    <row r="229" spans="1:11" ht="12.75">
      <c r="A229" s="245"/>
      <c r="B229" s="461"/>
      <c r="C229" s="244"/>
      <c r="D229" s="244"/>
      <c r="E229" s="471"/>
      <c r="F229" s="242"/>
      <c r="G229" s="462"/>
      <c r="H229" s="462"/>
      <c r="I229" s="242"/>
      <c r="J229" s="242"/>
      <c r="K229" s="462"/>
    </row>
    <row r="230" spans="1:11" ht="12.75">
      <c r="A230" s="245"/>
      <c r="B230" s="461"/>
      <c r="C230" s="244"/>
      <c r="D230" s="245"/>
      <c r="E230" s="242"/>
      <c r="F230" s="242"/>
      <c r="G230" s="462"/>
      <c r="H230" s="462"/>
      <c r="I230" s="242"/>
      <c r="J230" s="242"/>
      <c r="K230" s="462"/>
    </row>
    <row r="231" spans="1:12" ht="14.25">
      <c r="A231" s="660" t="s">
        <v>1203</v>
      </c>
      <c r="B231" s="660"/>
      <c r="C231" s="660"/>
      <c r="D231" s="660"/>
      <c r="E231" s="660"/>
      <c r="F231" s="660"/>
      <c r="G231" s="660"/>
      <c r="H231" s="660"/>
      <c r="I231" s="660"/>
      <c r="J231" s="660"/>
      <c r="K231" s="660"/>
      <c r="L231" s="660"/>
    </row>
    <row r="232" spans="4:11" ht="12.75">
      <c r="D232" s="245"/>
      <c r="E232" s="453"/>
      <c r="F232" s="454"/>
      <c r="I232" s="463"/>
      <c r="J232" s="464"/>
      <c r="K232" s="465"/>
    </row>
    <row r="233" spans="1:12" ht="17.25" customHeight="1">
      <c r="A233" s="624" t="s">
        <v>89</v>
      </c>
      <c r="B233" s="625"/>
      <c r="C233" s="630" t="s">
        <v>793</v>
      </c>
      <c r="D233" s="545"/>
      <c r="E233" s="645" t="s">
        <v>37</v>
      </c>
      <c r="F233" s="646"/>
      <c r="G233" s="646"/>
      <c r="H233" s="647"/>
      <c r="I233" s="648" t="s">
        <v>38</v>
      </c>
      <c r="J233" s="649"/>
      <c r="K233" s="649"/>
      <c r="L233" s="650"/>
    </row>
    <row r="234" spans="1:12" ht="16.5" customHeight="1">
      <c r="A234" s="626"/>
      <c r="B234" s="627"/>
      <c r="C234" s="631"/>
      <c r="D234" s="546"/>
      <c r="E234" s="458" t="s">
        <v>60</v>
      </c>
      <c r="F234" s="651" t="s">
        <v>61</v>
      </c>
      <c r="G234" s="652"/>
      <c r="H234" s="653"/>
      <c r="I234" s="459" t="s">
        <v>60</v>
      </c>
      <c r="J234" s="651" t="s">
        <v>61</v>
      </c>
      <c r="K234" s="652"/>
      <c r="L234" s="654"/>
    </row>
    <row r="235" spans="1:12" ht="12.75" customHeight="1">
      <c r="A235" s="626"/>
      <c r="B235" s="627"/>
      <c r="C235" s="631"/>
      <c r="D235" s="546"/>
      <c r="E235" s="635" t="s">
        <v>71</v>
      </c>
      <c r="F235" s="638" t="s">
        <v>36</v>
      </c>
      <c r="G235" s="641" t="s">
        <v>1200</v>
      </c>
      <c r="H235" s="655"/>
      <c r="I235" s="638" t="s">
        <v>71</v>
      </c>
      <c r="J235" s="639" t="s">
        <v>36</v>
      </c>
      <c r="K235" s="641" t="s">
        <v>1200</v>
      </c>
      <c r="L235" s="642"/>
    </row>
    <row r="236" spans="1:12" ht="12.75" customHeight="1">
      <c r="A236" s="626"/>
      <c r="B236" s="627"/>
      <c r="C236" s="631"/>
      <c r="D236" s="546"/>
      <c r="E236" s="636"/>
      <c r="F236" s="639"/>
      <c r="G236" s="631"/>
      <c r="H236" s="656"/>
      <c r="I236" s="639"/>
      <c r="J236" s="639"/>
      <c r="K236" s="631"/>
      <c r="L236" s="643"/>
    </row>
    <row r="237" spans="1:12" ht="12.75" customHeight="1">
      <c r="A237" s="626"/>
      <c r="B237" s="627"/>
      <c r="C237" s="631"/>
      <c r="D237" s="546"/>
      <c r="E237" s="636"/>
      <c r="F237" s="639"/>
      <c r="G237" s="631"/>
      <c r="H237" s="656"/>
      <c r="I237" s="639"/>
      <c r="J237" s="639"/>
      <c r="K237" s="631"/>
      <c r="L237" s="643"/>
    </row>
    <row r="238" spans="1:12" ht="27" customHeight="1">
      <c r="A238" s="628"/>
      <c r="B238" s="629"/>
      <c r="C238" s="632"/>
      <c r="D238" s="547"/>
      <c r="E238" s="637"/>
      <c r="F238" s="640"/>
      <c r="G238" s="632"/>
      <c r="H238" s="657"/>
      <c r="I238" s="640"/>
      <c r="J238" s="640"/>
      <c r="K238" s="632"/>
      <c r="L238" s="644"/>
    </row>
    <row r="239" spans="1:10" ht="12.75">
      <c r="A239" s="245"/>
      <c r="B239" s="460"/>
      <c r="C239" s="244"/>
      <c r="D239" s="323"/>
      <c r="E239" s="453"/>
      <c r="F239" s="454"/>
      <c r="I239" s="453"/>
      <c r="J239" s="454"/>
    </row>
    <row r="240" spans="2:4" ht="12.75">
      <c r="B240" s="467"/>
      <c r="C240" s="32" t="s">
        <v>92</v>
      </c>
      <c r="D240" s="323"/>
    </row>
    <row r="241" spans="1:4" ht="12.75">
      <c r="A241" s="245"/>
      <c r="B241" s="466"/>
      <c r="C241" s="244"/>
      <c r="D241" s="323"/>
    </row>
    <row r="242" spans="1:11" ht="12.75">
      <c r="A242" s="245" t="s">
        <v>280</v>
      </c>
      <c r="B242" s="466">
        <v>684</v>
      </c>
      <c r="C242" s="244"/>
      <c r="D242" s="194" t="s">
        <v>782</v>
      </c>
      <c r="E242" s="242">
        <v>7590</v>
      </c>
      <c r="F242" s="242">
        <v>161405</v>
      </c>
      <c r="G242" s="243" t="s">
        <v>75</v>
      </c>
      <c r="H242" s="243"/>
      <c r="I242" s="242">
        <v>871</v>
      </c>
      <c r="J242" s="242">
        <v>18557</v>
      </c>
      <c r="K242" s="243" t="s">
        <v>75</v>
      </c>
    </row>
    <row r="243" spans="1:11" ht="12.75">
      <c r="A243" s="245" t="s">
        <v>281</v>
      </c>
      <c r="B243" s="466">
        <v>690</v>
      </c>
      <c r="C243" s="244"/>
      <c r="D243" s="194" t="s">
        <v>592</v>
      </c>
      <c r="E243" s="242">
        <v>1526345</v>
      </c>
      <c r="F243" s="242">
        <v>3047665</v>
      </c>
      <c r="G243" s="243">
        <v>-12.4</v>
      </c>
      <c r="H243" s="243"/>
      <c r="I243" s="242">
        <v>2685170</v>
      </c>
      <c r="J243" s="242">
        <v>8740893</v>
      </c>
      <c r="K243" s="243">
        <v>38.9</v>
      </c>
    </row>
    <row r="244" spans="1:11" ht="12.75">
      <c r="A244" s="245" t="s">
        <v>282</v>
      </c>
      <c r="B244" s="466">
        <v>696</v>
      </c>
      <c r="C244" s="244"/>
      <c r="D244" s="194" t="s">
        <v>595</v>
      </c>
      <c r="E244" s="242">
        <v>109</v>
      </c>
      <c r="F244" s="242">
        <v>29142</v>
      </c>
      <c r="G244" s="243" t="s">
        <v>75</v>
      </c>
      <c r="H244" s="243"/>
      <c r="I244" s="242">
        <v>101493</v>
      </c>
      <c r="J244" s="242">
        <v>1146814</v>
      </c>
      <c r="K244" s="243">
        <v>364.7</v>
      </c>
    </row>
    <row r="245" spans="1:11" ht="12.75">
      <c r="A245" s="245" t="s">
        <v>283</v>
      </c>
      <c r="B245" s="466">
        <v>700</v>
      </c>
      <c r="C245" s="244"/>
      <c r="D245" s="194" t="s">
        <v>598</v>
      </c>
      <c r="E245" s="242">
        <v>295535</v>
      </c>
      <c r="F245" s="242">
        <v>4226385</v>
      </c>
      <c r="G245" s="243">
        <v>-81.4</v>
      </c>
      <c r="H245" s="243"/>
      <c r="I245" s="242">
        <v>247194</v>
      </c>
      <c r="J245" s="242">
        <v>1387605</v>
      </c>
      <c r="K245" s="243">
        <v>-45.9</v>
      </c>
    </row>
    <row r="246" spans="1:11" ht="12.75">
      <c r="A246" s="245" t="s">
        <v>284</v>
      </c>
      <c r="B246" s="466">
        <v>701</v>
      </c>
      <c r="C246" s="244"/>
      <c r="D246" s="194" t="s">
        <v>601</v>
      </c>
      <c r="E246" s="242">
        <v>2077542</v>
      </c>
      <c r="F246" s="242">
        <v>22119108</v>
      </c>
      <c r="G246" s="243">
        <v>22.1</v>
      </c>
      <c r="H246" s="243"/>
      <c r="I246" s="242">
        <v>3167562</v>
      </c>
      <c r="J246" s="242">
        <v>16589840</v>
      </c>
      <c r="K246" s="243">
        <v>-14.8</v>
      </c>
    </row>
    <row r="247" spans="1:11" ht="12.75">
      <c r="A247" s="245" t="s">
        <v>285</v>
      </c>
      <c r="B247" s="466">
        <v>703</v>
      </c>
      <c r="C247" s="244"/>
      <c r="D247" s="194" t="s">
        <v>604</v>
      </c>
      <c r="E247" s="242">
        <v>10703</v>
      </c>
      <c r="F247" s="242">
        <v>114936</v>
      </c>
      <c r="G247" s="243">
        <v>124.2</v>
      </c>
      <c r="H247" s="243"/>
      <c r="I247" s="242" t="s">
        <v>74</v>
      </c>
      <c r="J247" s="242" t="s">
        <v>74</v>
      </c>
      <c r="K247" s="243" t="s">
        <v>74</v>
      </c>
    </row>
    <row r="248" spans="1:11" ht="12.75">
      <c r="A248" s="245" t="s">
        <v>286</v>
      </c>
      <c r="B248" s="466">
        <v>706</v>
      </c>
      <c r="C248" s="244"/>
      <c r="D248" s="194" t="s">
        <v>607</v>
      </c>
      <c r="E248" s="242">
        <v>917991</v>
      </c>
      <c r="F248" s="242">
        <v>9667129</v>
      </c>
      <c r="G248" s="243">
        <v>-50.9</v>
      </c>
      <c r="H248" s="243"/>
      <c r="I248" s="242">
        <v>174167</v>
      </c>
      <c r="J248" s="242">
        <v>2124718</v>
      </c>
      <c r="K248" s="243">
        <v>-64.3</v>
      </c>
    </row>
    <row r="249" spans="1:11" ht="12.75">
      <c r="A249" s="245" t="s">
        <v>287</v>
      </c>
      <c r="B249" s="466">
        <v>708</v>
      </c>
      <c r="C249" s="244"/>
      <c r="D249" s="194" t="s">
        <v>610</v>
      </c>
      <c r="E249" s="242">
        <v>149245</v>
      </c>
      <c r="F249" s="242">
        <v>4260781</v>
      </c>
      <c r="G249" s="243">
        <v>-45.4</v>
      </c>
      <c r="H249" s="243"/>
      <c r="I249" s="242">
        <v>159835</v>
      </c>
      <c r="J249" s="242">
        <v>5773435</v>
      </c>
      <c r="K249" s="243">
        <v>149.6</v>
      </c>
    </row>
    <row r="250" spans="1:11" ht="12.75">
      <c r="A250" s="245" t="s">
        <v>288</v>
      </c>
      <c r="B250" s="466">
        <v>716</v>
      </c>
      <c r="C250" s="244"/>
      <c r="D250" s="194" t="s">
        <v>613</v>
      </c>
      <c r="E250" s="242">
        <v>142066</v>
      </c>
      <c r="F250" s="242">
        <v>628383</v>
      </c>
      <c r="G250" s="243">
        <v>153.1</v>
      </c>
      <c r="H250" s="243"/>
      <c r="I250" s="242" t="s">
        <v>74</v>
      </c>
      <c r="J250" s="242" t="s">
        <v>74</v>
      </c>
      <c r="K250" s="243" t="s">
        <v>74</v>
      </c>
    </row>
    <row r="251" spans="1:11" ht="12.75">
      <c r="A251" s="245" t="s">
        <v>289</v>
      </c>
      <c r="B251" s="466">
        <v>720</v>
      </c>
      <c r="C251" s="244"/>
      <c r="D251" s="194" t="s">
        <v>616</v>
      </c>
      <c r="E251" s="242">
        <v>24393794</v>
      </c>
      <c r="F251" s="242">
        <v>151767015</v>
      </c>
      <c r="G251" s="243">
        <v>13</v>
      </c>
      <c r="H251" s="243"/>
      <c r="I251" s="242">
        <v>37593426</v>
      </c>
      <c r="J251" s="242">
        <v>181696476</v>
      </c>
      <c r="K251" s="243">
        <v>-10.4</v>
      </c>
    </row>
    <row r="252" spans="1:11" ht="12.75">
      <c r="A252" s="245" t="s">
        <v>290</v>
      </c>
      <c r="B252" s="466">
        <v>724</v>
      </c>
      <c r="C252" s="244"/>
      <c r="D252" s="194" t="s">
        <v>779</v>
      </c>
      <c r="E252" s="242">
        <v>607</v>
      </c>
      <c r="F252" s="242">
        <v>1213</v>
      </c>
      <c r="G252" s="243">
        <v>-94.8</v>
      </c>
      <c r="H252" s="243"/>
      <c r="I252" s="242">
        <v>148208</v>
      </c>
      <c r="J252" s="242">
        <v>206692</v>
      </c>
      <c r="K252" s="243">
        <v>7.9</v>
      </c>
    </row>
    <row r="253" spans="1:11" ht="12.75">
      <c r="A253" s="245" t="s">
        <v>291</v>
      </c>
      <c r="B253" s="466">
        <v>728</v>
      </c>
      <c r="C253" s="244"/>
      <c r="D253" s="194" t="s">
        <v>625</v>
      </c>
      <c r="E253" s="242">
        <v>3609184</v>
      </c>
      <c r="F253" s="242">
        <v>31793027</v>
      </c>
      <c r="G253" s="243">
        <v>-12.7</v>
      </c>
      <c r="H253" s="243"/>
      <c r="I253" s="242">
        <v>514575</v>
      </c>
      <c r="J253" s="242">
        <v>7485826</v>
      </c>
      <c r="K253" s="243">
        <v>-41.8</v>
      </c>
    </row>
    <row r="254" spans="1:11" ht="12.75">
      <c r="A254" s="245" t="s">
        <v>292</v>
      </c>
      <c r="B254" s="466">
        <v>732</v>
      </c>
      <c r="C254" s="244"/>
      <c r="D254" s="194" t="s">
        <v>628</v>
      </c>
      <c r="E254" s="242">
        <v>2600144</v>
      </c>
      <c r="F254" s="242">
        <v>54003637</v>
      </c>
      <c r="G254" s="243">
        <v>4.1</v>
      </c>
      <c r="H254" s="243"/>
      <c r="I254" s="242">
        <v>2258827</v>
      </c>
      <c r="J254" s="242">
        <v>25144527</v>
      </c>
      <c r="K254" s="243">
        <v>-38.5</v>
      </c>
    </row>
    <row r="255" spans="1:11" ht="12.75">
      <c r="A255" s="245" t="s">
        <v>293</v>
      </c>
      <c r="B255" s="466">
        <v>736</v>
      </c>
      <c r="C255" s="244"/>
      <c r="D255" s="194" t="s">
        <v>631</v>
      </c>
      <c r="E255" s="242">
        <v>1270401</v>
      </c>
      <c r="F255" s="242">
        <v>14817550</v>
      </c>
      <c r="G255" s="243">
        <v>-61.6</v>
      </c>
      <c r="H255" s="243"/>
      <c r="I255" s="242">
        <v>1868606</v>
      </c>
      <c r="J255" s="242">
        <v>16795752</v>
      </c>
      <c r="K255" s="243">
        <v>-12.4</v>
      </c>
    </row>
    <row r="256" spans="1:11" ht="12.75">
      <c r="A256" s="245" t="s">
        <v>294</v>
      </c>
      <c r="B256" s="466">
        <v>740</v>
      </c>
      <c r="C256" s="244"/>
      <c r="D256" s="194" t="s">
        <v>634</v>
      </c>
      <c r="E256" s="242">
        <v>941292</v>
      </c>
      <c r="F256" s="242">
        <v>17496212</v>
      </c>
      <c r="G256" s="243">
        <v>62.9</v>
      </c>
      <c r="H256" s="243"/>
      <c r="I256" s="242">
        <v>516834</v>
      </c>
      <c r="J256" s="242">
        <v>6434461</v>
      </c>
      <c r="K256" s="243">
        <v>89.7</v>
      </c>
    </row>
    <row r="257" spans="1:11" ht="12.75">
      <c r="A257" s="245" t="s">
        <v>295</v>
      </c>
      <c r="B257" s="466">
        <v>743</v>
      </c>
      <c r="C257" s="244"/>
      <c r="D257" s="194" t="s">
        <v>637</v>
      </c>
      <c r="E257" s="242">
        <v>2739</v>
      </c>
      <c r="F257" s="242">
        <v>19686</v>
      </c>
      <c r="G257" s="243" t="s">
        <v>75</v>
      </c>
      <c r="H257" s="243"/>
      <c r="I257" s="242">
        <v>1084</v>
      </c>
      <c r="J257" s="242">
        <v>28590</v>
      </c>
      <c r="K257" s="243">
        <v>-94.9</v>
      </c>
    </row>
    <row r="258" spans="1:11" s="22" customFormat="1" ht="33.75" customHeight="1">
      <c r="A258" s="99" t="s">
        <v>43</v>
      </c>
      <c r="B258" s="89" t="s">
        <v>43</v>
      </c>
      <c r="C258" s="658" t="s">
        <v>416</v>
      </c>
      <c r="D258" s="659"/>
      <c r="E258" s="90">
        <v>2742499</v>
      </c>
      <c r="F258" s="90">
        <v>18308073</v>
      </c>
      <c r="G258" s="91">
        <v>16.2</v>
      </c>
      <c r="H258" s="91"/>
      <c r="I258" s="90">
        <v>148721</v>
      </c>
      <c r="J258" s="90">
        <v>795777</v>
      </c>
      <c r="K258" s="91">
        <v>-34.1</v>
      </c>
    </row>
    <row r="259" spans="1:11" s="22" customFormat="1" ht="21" customHeight="1">
      <c r="A259" s="245" t="s">
        <v>296</v>
      </c>
      <c r="B259" s="466">
        <v>800</v>
      </c>
      <c r="C259" s="244"/>
      <c r="D259" s="194" t="s">
        <v>640</v>
      </c>
      <c r="E259" s="242">
        <v>2412671</v>
      </c>
      <c r="F259" s="242">
        <v>15994847</v>
      </c>
      <c r="G259" s="243">
        <v>9.9</v>
      </c>
      <c r="H259" s="243"/>
      <c r="I259" s="242">
        <v>49261</v>
      </c>
      <c r="J259" s="242">
        <v>714506</v>
      </c>
      <c r="K259" s="243">
        <v>-39.6</v>
      </c>
    </row>
    <row r="260" spans="1:11" ht="12.75">
      <c r="A260" s="245" t="s">
        <v>297</v>
      </c>
      <c r="B260" s="466">
        <v>801</v>
      </c>
      <c r="C260" s="244"/>
      <c r="D260" s="194" t="s">
        <v>643</v>
      </c>
      <c r="E260" s="242">
        <v>3</v>
      </c>
      <c r="F260" s="242">
        <v>750</v>
      </c>
      <c r="G260" s="243">
        <v>133.6</v>
      </c>
      <c r="H260" s="243"/>
      <c r="I260" s="242" t="s">
        <v>74</v>
      </c>
      <c r="J260" s="242" t="s">
        <v>74</v>
      </c>
      <c r="K260" s="243" t="s">
        <v>74</v>
      </c>
    </row>
    <row r="261" spans="1:11" ht="12.75">
      <c r="A261" s="245" t="s">
        <v>298</v>
      </c>
      <c r="B261" s="466">
        <v>803</v>
      </c>
      <c r="C261" s="244"/>
      <c r="D261" s="194" t="s">
        <v>646</v>
      </c>
      <c r="E261" s="242" t="s">
        <v>74</v>
      </c>
      <c r="F261" s="242" t="s">
        <v>74</v>
      </c>
      <c r="G261" s="243" t="s">
        <v>74</v>
      </c>
      <c r="H261" s="243"/>
      <c r="I261" s="242" t="s">
        <v>74</v>
      </c>
      <c r="J261" s="242" t="s">
        <v>74</v>
      </c>
      <c r="K261" s="243" t="s">
        <v>74</v>
      </c>
    </row>
    <row r="262" spans="1:11" ht="12.75">
      <c r="A262" s="245" t="s">
        <v>299</v>
      </c>
      <c r="B262" s="466">
        <v>804</v>
      </c>
      <c r="C262" s="244"/>
      <c r="D262" s="194" t="s">
        <v>649</v>
      </c>
      <c r="E262" s="242">
        <v>260417</v>
      </c>
      <c r="F262" s="242">
        <v>2259549</v>
      </c>
      <c r="G262" s="243">
        <v>106.6</v>
      </c>
      <c r="H262" s="243"/>
      <c r="I262" s="242">
        <v>99460</v>
      </c>
      <c r="J262" s="242">
        <v>81271</v>
      </c>
      <c r="K262" s="243">
        <v>245.9</v>
      </c>
    </row>
    <row r="263" spans="1:11" ht="12.75">
      <c r="A263" s="245" t="s">
        <v>300</v>
      </c>
      <c r="B263" s="466">
        <v>806</v>
      </c>
      <c r="C263" s="244"/>
      <c r="D263" s="194" t="s">
        <v>652</v>
      </c>
      <c r="E263" s="242" t="s">
        <v>74</v>
      </c>
      <c r="F263" s="242" t="s">
        <v>74</v>
      </c>
      <c r="G263" s="243" t="s">
        <v>74</v>
      </c>
      <c r="H263" s="243"/>
      <c r="I263" s="242" t="s">
        <v>74</v>
      </c>
      <c r="J263" s="242" t="s">
        <v>74</v>
      </c>
      <c r="K263" s="243" t="s">
        <v>74</v>
      </c>
    </row>
    <row r="264" spans="1:11" ht="12.75">
      <c r="A264" s="245" t="s">
        <v>301</v>
      </c>
      <c r="B264" s="466">
        <v>807</v>
      </c>
      <c r="C264" s="244"/>
      <c r="D264" s="194" t="s">
        <v>655</v>
      </c>
      <c r="E264" s="242" t="s">
        <v>74</v>
      </c>
      <c r="F264" s="242" t="s">
        <v>74</v>
      </c>
      <c r="G264" s="243" t="s">
        <v>74</v>
      </c>
      <c r="H264" s="243"/>
      <c r="I264" s="242" t="s">
        <v>74</v>
      </c>
      <c r="J264" s="242" t="s">
        <v>74</v>
      </c>
      <c r="K264" s="243" t="s">
        <v>74</v>
      </c>
    </row>
    <row r="265" spans="1:11" ht="12.75">
      <c r="A265" s="245" t="s">
        <v>302</v>
      </c>
      <c r="B265" s="466">
        <v>809</v>
      </c>
      <c r="C265" s="244"/>
      <c r="D265" s="194" t="s">
        <v>658</v>
      </c>
      <c r="E265" s="242">
        <v>9</v>
      </c>
      <c r="F265" s="242">
        <v>311</v>
      </c>
      <c r="G265" s="243">
        <v>-96.8</v>
      </c>
      <c r="H265" s="243"/>
      <c r="I265" s="242" t="s">
        <v>74</v>
      </c>
      <c r="J265" s="242" t="s">
        <v>74</v>
      </c>
      <c r="K265" s="243" t="s">
        <v>74</v>
      </c>
    </row>
    <row r="266" spans="1:11" ht="12.75">
      <c r="A266" s="245" t="s">
        <v>303</v>
      </c>
      <c r="B266" s="466">
        <v>811</v>
      </c>
      <c r="C266" s="244"/>
      <c r="D266" s="194" t="s">
        <v>661</v>
      </c>
      <c r="E266" s="242" t="s">
        <v>74</v>
      </c>
      <c r="F266" s="242" t="s">
        <v>74</v>
      </c>
      <c r="G266" s="243" t="s">
        <v>74</v>
      </c>
      <c r="H266" s="243"/>
      <c r="I266" s="242" t="s">
        <v>74</v>
      </c>
      <c r="J266" s="242" t="s">
        <v>74</v>
      </c>
      <c r="K266" s="243" t="s">
        <v>74</v>
      </c>
    </row>
    <row r="267" spans="1:11" ht="12.75">
      <c r="A267" s="245" t="s">
        <v>304</v>
      </c>
      <c r="B267" s="466">
        <v>812</v>
      </c>
      <c r="C267" s="244"/>
      <c r="D267" s="194" t="s">
        <v>668</v>
      </c>
      <c r="E267" s="242" t="s">
        <v>74</v>
      </c>
      <c r="F267" s="242" t="s">
        <v>74</v>
      </c>
      <c r="G267" s="243" t="s">
        <v>74</v>
      </c>
      <c r="H267" s="243"/>
      <c r="I267" s="242" t="s">
        <v>74</v>
      </c>
      <c r="J267" s="242" t="s">
        <v>74</v>
      </c>
      <c r="K267" s="243" t="s">
        <v>74</v>
      </c>
    </row>
    <row r="268" spans="1:11" ht="12.75">
      <c r="A268" s="245" t="s">
        <v>305</v>
      </c>
      <c r="B268" s="466">
        <v>813</v>
      </c>
      <c r="C268" s="244"/>
      <c r="D268" s="194" t="s">
        <v>817</v>
      </c>
      <c r="E268" s="242" t="s">
        <v>74</v>
      </c>
      <c r="F268" s="242" t="s">
        <v>74</v>
      </c>
      <c r="G268" s="243" t="s">
        <v>74</v>
      </c>
      <c r="H268" s="243"/>
      <c r="I268" s="242" t="s">
        <v>74</v>
      </c>
      <c r="J268" s="242" t="s">
        <v>74</v>
      </c>
      <c r="K268" s="243" t="s">
        <v>74</v>
      </c>
    </row>
    <row r="269" spans="1:11" ht="12.75">
      <c r="A269" s="245" t="s">
        <v>306</v>
      </c>
      <c r="B269" s="466">
        <v>815</v>
      </c>
      <c r="C269" s="244"/>
      <c r="D269" s="194" t="s">
        <v>673</v>
      </c>
      <c r="E269" s="242">
        <v>524</v>
      </c>
      <c r="F269" s="242">
        <v>5968</v>
      </c>
      <c r="G269" s="243">
        <v>868.8</v>
      </c>
      <c r="H269" s="243"/>
      <c r="I269" s="242" t="s">
        <v>74</v>
      </c>
      <c r="J269" s="242" t="s">
        <v>74</v>
      </c>
      <c r="K269" s="243" t="s">
        <v>74</v>
      </c>
    </row>
    <row r="270" spans="1:11" ht="12.75">
      <c r="A270" s="245" t="s">
        <v>307</v>
      </c>
      <c r="B270" s="466">
        <v>816</v>
      </c>
      <c r="C270" s="244"/>
      <c r="D270" s="194" t="s">
        <v>675</v>
      </c>
      <c r="E270" s="242" t="s">
        <v>74</v>
      </c>
      <c r="F270" s="242" t="s">
        <v>74</v>
      </c>
      <c r="G270" s="243" t="s">
        <v>74</v>
      </c>
      <c r="H270" s="243"/>
      <c r="I270" s="242" t="s">
        <v>74</v>
      </c>
      <c r="J270" s="242" t="s">
        <v>74</v>
      </c>
      <c r="K270" s="243" t="s">
        <v>74</v>
      </c>
    </row>
    <row r="271" spans="1:11" ht="12.75">
      <c r="A271" s="245" t="s">
        <v>308</v>
      </c>
      <c r="B271" s="466">
        <v>817</v>
      </c>
      <c r="C271" s="244"/>
      <c r="D271" s="194" t="s">
        <v>676</v>
      </c>
      <c r="E271" s="242" t="s">
        <v>74</v>
      </c>
      <c r="F271" s="242" t="s">
        <v>74</v>
      </c>
      <c r="G271" s="243" t="s">
        <v>74</v>
      </c>
      <c r="H271" s="243"/>
      <c r="I271" s="242" t="s">
        <v>74</v>
      </c>
      <c r="J271" s="242" t="s">
        <v>74</v>
      </c>
      <c r="K271" s="243" t="s">
        <v>74</v>
      </c>
    </row>
    <row r="272" spans="1:11" ht="12.75">
      <c r="A272" s="245" t="s">
        <v>309</v>
      </c>
      <c r="B272" s="466">
        <v>819</v>
      </c>
      <c r="C272" s="244"/>
      <c r="D272" s="194" t="s">
        <v>679</v>
      </c>
      <c r="E272" s="242" t="s">
        <v>74</v>
      </c>
      <c r="F272" s="242" t="s">
        <v>74</v>
      </c>
      <c r="G272" s="243" t="s">
        <v>74</v>
      </c>
      <c r="H272" s="243"/>
      <c r="I272" s="242" t="s">
        <v>74</v>
      </c>
      <c r="J272" s="242" t="s">
        <v>74</v>
      </c>
      <c r="K272" s="243" t="s">
        <v>74</v>
      </c>
    </row>
    <row r="273" spans="1:11" ht="12.75">
      <c r="A273" s="245" t="s">
        <v>310</v>
      </c>
      <c r="B273" s="466">
        <v>820</v>
      </c>
      <c r="C273" s="244"/>
      <c r="D273" s="194" t="s">
        <v>967</v>
      </c>
      <c r="E273" s="242" t="s">
        <v>74</v>
      </c>
      <c r="F273" s="242" t="s">
        <v>74</v>
      </c>
      <c r="G273" s="243" t="s">
        <v>74</v>
      </c>
      <c r="H273" s="243"/>
      <c r="I273" s="242" t="s">
        <v>74</v>
      </c>
      <c r="J273" s="242" t="s">
        <v>74</v>
      </c>
      <c r="K273" s="243" t="s">
        <v>74</v>
      </c>
    </row>
    <row r="274" spans="1:11" ht="12.75">
      <c r="A274" s="245" t="s">
        <v>311</v>
      </c>
      <c r="B274" s="466">
        <v>822</v>
      </c>
      <c r="C274" s="244"/>
      <c r="D274" s="194" t="s">
        <v>968</v>
      </c>
      <c r="E274" s="242">
        <v>68875</v>
      </c>
      <c r="F274" s="242">
        <v>46648</v>
      </c>
      <c r="G274" s="243" t="s">
        <v>75</v>
      </c>
      <c r="H274" s="243"/>
      <c r="I274" s="242" t="s">
        <v>74</v>
      </c>
      <c r="J274" s="242" t="s">
        <v>74</v>
      </c>
      <c r="K274" s="243" t="s">
        <v>74</v>
      </c>
    </row>
    <row r="275" spans="1:11" ht="12.75">
      <c r="A275" s="245" t="s">
        <v>312</v>
      </c>
      <c r="B275" s="466">
        <v>823</v>
      </c>
      <c r="C275" s="244"/>
      <c r="D275" s="194" t="s">
        <v>818</v>
      </c>
      <c r="E275" s="242" t="s">
        <v>74</v>
      </c>
      <c r="F275" s="242" t="s">
        <v>74</v>
      </c>
      <c r="G275" s="243" t="s">
        <v>74</v>
      </c>
      <c r="H275" s="243"/>
      <c r="I275" s="242" t="s">
        <v>74</v>
      </c>
      <c r="J275" s="242" t="s">
        <v>74</v>
      </c>
      <c r="K275" s="243" t="s">
        <v>74</v>
      </c>
    </row>
    <row r="276" spans="1:11" ht="12.75">
      <c r="A276" s="245" t="s">
        <v>313</v>
      </c>
      <c r="B276" s="466">
        <v>824</v>
      </c>
      <c r="C276" s="244"/>
      <c r="D276" s="194" t="s">
        <v>692</v>
      </c>
      <c r="E276" s="242" t="s">
        <v>74</v>
      </c>
      <c r="F276" s="242" t="s">
        <v>74</v>
      </c>
      <c r="G276" s="243" t="s">
        <v>74</v>
      </c>
      <c r="H276" s="243"/>
      <c r="I276" s="242" t="s">
        <v>74</v>
      </c>
      <c r="J276" s="242" t="s">
        <v>74</v>
      </c>
      <c r="K276" s="243" t="s">
        <v>74</v>
      </c>
    </row>
    <row r="277" spans="1:11" ht="12.75">
      <c r="A277" s="245" t="s">
        <v>314</v>
      </c>
      <c r="B277" s="466">
        <v>825</v>
      </c>
      <c r="C277" s="244"/>
      <c r="D277" s="194" t="s">
        <v>695</v>
      </c>
      <c r="E277" s="242" t="s">
        <v>74</v>
      </c>
      <c r="F277" s="242" t="s">
        <v>74</v>
      </c>
      <c r="G277" s="243" t="s">
        <v>74</v>
      </c>
      <c r="H277" s="243"/>
      <c r="I277" s="242" t="s">
        <v>74</v>
      </c>
      <c r="J277" s="242" t="s">
        <v>74</v>
      </c>
      <c r="K277" s="243" t="s">
        <v>74</v>
      </c>
    </row>
    <row r="278" spans="1:11" ht="12.75">
      <c r="A278" s="245" t="s">
        <v>315</v>
      </c>
      <c r="B278" s="466">
        <v>830</v>
      </c>
      <c r="C278" s="244"/>
      <c r="D278" s="194" t="s">
        <v>697</v>
      </c>
      <c r="E278" s="242" t="s">
        <v>74</v>
      </c>
      <c r="F278" s="242" t="s">
        <v>74</v>
      </c>
      <c r="G278" s="243" t="s">
        <v>74</v>
      </c>
      <c r="H278" s="243"/>
      <c r="I278" s="242" t="s">
        <v>74</v>
      </c>
      <c r="J278" s="242" t="s">
        <v>74</v>
      </c>
      <c r="K278" s="243" t="s">
        <v>74</v>
      </c>
    </row>
    <row r="279" spans="1:11" ht="12.75">
      <c r="A279" s="245" t="s">
        <v>316</v>
      </c>
      <c r="B279" s="466">
        <v>831</v>
      </c>
      <c r="C279" s="244"/>
      <c r="D279" s="194" t="s">
        <v>699</v>
      </c>
      <c r="E279" s="242" t="s">
        <v>74</v>
      </c>
      <c r="F279" s="242" t="s">
        <v>74</v>
      </c>
      <c r="G279" s="243" t="s">
        <v>74</v>
      </c>
      <c r="H279" s="243"/>
      <c r="I279" s="242" t="s">
        <v>74</v>
      </c>
      <c r="J279" s="242" t="s">
        <v>74</v>
      </c>
      <c r="K279" s="243" t="s">
        <v>74</v>
      </c>
    </row>
    <row r="280" spans="1:11" ht="12.75">
      <c r="A280" s="245" t="s">
        <v>317</v>
      </c>
      <c r="B280" s="466">
        <v>832</v>
      </c>
      <c r="C280" s="244"/>
      <c r="D280" s="194" t="s">
        <v>819</v>
      </c>
      <c r="E280" s="242" t="s">
        <v>74</v>
      </c>
      <c r="F280" s="242" t="s">
        <v>74</v>
      </c>
      <c r="G280" s="243" t="s">
        <v>74</v>
      </c>
      <c r="H280" s="243"/>
      <c r="I280" s="242" t="s">
        <v>74</v>
      </c>
      <c r="J280" s="242" t="s">
        <v>74</v>
      </c>
      <c r="K280" s="243" t="s">
        <v>74</v>
      </c>
    </row>
    <row r="281" spans="1:11" ht="12.75">
      <c r="A281" s="245" t="s">
        <v>318</v>
      </c>
      <c r="B281" s="466">
        <v>833</v>
      </c>
      <c r="C281" s="244"/>
      <c r="D281" s="194" t="s">
        <v>708</v>
      </c>
      <c r="E281" s="242" t="s">
        <v>74</v>
      </c>
      <c r="F281" s="242" t="s">
        <v>74</v>
      </c>
      <c r="G281" s="243" t="s">
        <v>74</v>
      </c>
      <c r="H281" s="243"/>
      <c r="I281" s="242" t="s">
        <v>74</v>
      </c>
      <c r="J281" s="242" t="s">
        <v>74</v>
      </c>
      <c r="K281" s="243" t="s">
        <v>74</v>
      </c>
    </row>
    <row r="282" spans="1:11" ht="12.75">
      <c r="A282" s="245" t="s">
        <v>319</v>
      </c>
      <c r="B282" s="466">
        <v>834</v>
      </c>
      <c r="C282" s="244"/>
      <c r="D282" s="194" t="s">
        <v>711</v>
      </c>
      <c r="E282" s="242" t="s">
        <v>74</v>
      </c>
      <c r="F282" s="242" t="s">
        <v>74</v>
      </c>
      <c r="G282" s="243" t="s">
        <v>74</v>
      </c>
      <c r="H282" s="243"/>
      <c r="I282" s="242" t="s">
        <v>74</v>
      </c>
      <c r="J282" s="242" t="s">
        <v>74</v>
      </c>
      <c r="K282" s="243" t="s">
        <v>74</v>
      </c>
    </row>
    <row r="283" spans="1:11" ht="12.75">
      <c r="A283" s="245" t="s">
        <v>320</v>
      </c>
      <c r="B283" s="466">
        <v>835</v>
      </c>
      <c r="C283" s="244"/>
      <c r="D283" s="194" t="s">
        <v>820</v>
      </c>
      <c r="E283" s="242" t="s">
        <v>74</v>
      </c>
      <c r="F283" s="242" t="s">
        <v>74</v>
      </c>
      <c r="G283" s="243" t="s">
        <v>74</v>
      </c>
      <c r="H283" s="243"/>
      <c r="I283" s="242" t="s">
        <v>74</v>
      </c>
      <c r="J283" s="242" t="s">
        <v>74</v>
      </c>
      <c r="K283" s="243" t="s">
        <v>74</v>
      </c>
    </row>
    <row r="284" spans="1:11" ht="12.75">
      <c r="A284" s="245" t="s">
        <v>321</v>
      </c>
      <c r="B284" s="466">
        <v>836</v>
      </c>
      <c r="C284" s="244"/>
      <c r="D284" s="194" t="s">
        <v>719</v>
      </c>
      <c r="E284" s="242" t="s">
        <v>74</v>
      </c>
      <c r="F284" s="242" t="s">
        <v>74</v>
      </c>
      <c r="G284" s="243" t="s">
        <v>74</v>
      </c>
      <c r="H284" s="243"/>
      <c r="I284" s="242" t="s">
        <v>74</v>
      </c>
      <c r="J284" s="242" t="s">
        <v>74</v>
      </c>
      <c r="K284" s="243" t="s">
        <v>74</v>
      </c>
    </row>
    <row r="285" spans="1:11" ht="12.75">
      <c r="A285" s="245" t="s">
        <v>322</v>
      </c>
      <c r="B285" s="466">
        <v>837</v>
      </c>
      <c r="C285" s="244"/>
      <c r="D285" s="194" t="s">
        <v>722</v>
      </c>
      <c r="E285" s="242" t="s">
        <v>74</v>
      </c>
      <c r="F285" s="242" t="s">
        <v>74</v>
      </c>
      <c r="G285" s="243" t="s">
        <v>74</v>
      </c>
      <c r="H285" s="243"/>
      <c r="I285" s="242" t="s">
        <v>74</v>
      </c>
      <c r="J285" s="242" t="s">
        <v>74</v>
      </c>
      <c r="K285" s="243" t="s">
        <v>74</v>
      </c>
    </row>
    <row r="286" spans="1:11" ht="12.75">
      <c r="A286" s="245" t="s">
        <v>323</v>
      </c>
      <c r="B286" s="466">
        <v>838</v>
      </c>
      <c r="C286" s="244"/>
      <c r="D286" s="194" t="s">
        <v>725</v>
      </c>
      <c r="E286" s="242" t="s">
        <v>74</v>
      </c>
      <c r="F286" s="242" t="s">
        <v>74</v>
      </c>
      <c r="G286" s="243" t="s">
        <v>74</v>
      </c>
      <c r="H286" s="243"/>
      <c r="I286" s="242" t="s">
        <v>74</v>
      </c>
      <c r="J286" s="242" t="s">
        <v>74</v>
      </c>
      <c r="K286" s="243" t="s">
        <v>74</v>
      </c>
    </row>
    <row r="287" spans="1:11" ht="12.75">
      <c r="A287" s="245" t="s">
        <v>324</v>
      </c>
      <c r="B287" s="466">
        <v>839</v>
      </c>
      <c r="C287" s="244"/>
      <c r="D287" s="194" t="s">
        <v>821</v>
      </c>
      <c r="E287" s="242" t="s">
        <v>74</v>
      </c>
      <c r="F287" s="242" t="s">
        <v>74</v>
      </c>
      <c r="G287" s="243" t="s">
        <v>74</v>
      </c>
      <c r="H287" s="243"/>
      <c r="I287" s="242" t="s">
        <v>74</v>
      </c>
      <c r="J287" s="242" t="s">
        <v>74</v>
      </c>
      <c r="K287" s="243" t="s">
        <v>74</v>
      </c>
    </row>
    <row r="288" spans="1:11" ht="12.75">
      <c r="A288" s="245" t="s">
        <v>325</v>
      </c>
      <c r="B288" s="466">
        <v>891</v>
      </c>
      <c r="C288" s="244"/>
      <c r="D288" s="194" t="s">
        <v>731</v>
      </c>
      <c r="E288" s="242" t="s">
        <v>74</v>
      </c>
      <c r="F288" s="242" t="s">
        <v>74</v>
      </c>
      <c r="G288" s="243" t="s">
        <v>74</v>
      </c>
      <c r="H288" s="243"/>
      <c r="I288" s="242" t="s">
        <v>74</v>
      </c>
      <c r="J288" s="242" t="s">
        <v>74</v>
      </c>
      <c r="K288" s="243" t="s">
        <v>74</v>
      </c>
    </row>
    <row r="289" spans="1:11" ht="12.75">
      <c r="A289" s="245" t="s">
        <v>326</v>
      </c>
      <c r="B289" s="466">
        <v>892</v>
      </c>
      <c r="C289" s="244"/>
      <c r="D289" s="194" t="s">
        <v>734</v>
      </c>
      <c r="E289" s="242" t="s">
        <v>74</v>
      </c>
      <c r="F289" s="242" t="s">
        <v>74</v>
      </c>
      <c r="G289" s="243" t="s">
        <v>74</v>
      </c>
      <c r="H289" s="243"/>
      <c r="I289" s="242" t="s">
        <v>74</v>
      </c>
      <c r="J289" s="242" t="s">
        <v>74</v>
      </c>
      <c r="K289" s="243" t="s">
        <v>74</v>
      </c>
    </row>
    <row r="290" spans="1:11" ht="12.75">
      <c r="A290" s="245" t="s">
        <v>327</v>
      </c>
      <c r="B290" s="466">
        <v>893</v>
      </c>
      <c r="C290" s="244"/>
      <c r="D290" s="194" t="s">
        <v>822</v>
      </c>
      <c r="E290" s="242" t="s">
        <v>74</v>
      </c>
      <c r="F290" s="242" t="s">
        <v>74</v>
      </c>
      <c r="G290" s="243" t="s">
        <v>74</v>
      </c>
      <c r="H290" s="243"/>
      <c r="I290" s="242" t="s">
        <v>74</v>
      </c>
      <c r="J290" s="242" t="s">
        <v>74</v>
      </c>
      <c r="K290" s="243" t="s">
        <v>74</v>
      </c>
    </row>
    <row r="291" spans="1:11" ht="12.75">
      <c r="A291" s="245" t="s">
        <v>328</v>
      </c>
      <c r="B291" s="466">
        <v>894</v>
      </c>
      <c r="C291" s="244"/>
      <c r="D291" s="194" t="s">
        <v>1224</v>
      </c>
      <c r="E291" s="242" t="s">
        <v>74</v>
      </c>
      <c r="F291" s="242" t="s">
        <v>74</v>
      </c>
      <c r="G291" s="243">
        <v>-100</v>
      </c>
      <c r="H291" s="243"/>
      <c r="I291" s="242" t="s">
        <v>74</v>
      </c>
      <c r="J291" s="242" t="s">
        <v>74</v>
      </c>
      <c r="K291" s="243" t="s">
        <v>74</v>
      </c>
    </row>
    <row r="292" spans="1:11" s="22" customFormat="1" ht="24" customHeight="1">
      <c r="A292" s="175" t="s">
        <v>43</v>
      </c>
      <c r="B292" s="113" t="s">
        <v>43</v>
      </c>
      <c r="C292" s="25" t="s">
        <v>329</v>
      </c>
      <c r="D292" s="19"/>
      <c r="E292" s="90">
        <v>6310</v>
      </c>
      <c r="F292" s="90">
        <v>17905</v>
      </c>
      <c r="G292" s="91">
        <v>-43.1</v>
      </c>
      <c r="H292" s="77"/>
      <c r="I292" s="90" t="s">
        <v>74</v>
      </c>
      <c r="J292" s="90" t="s">
        <v>74</v>
      </c>
      <c r="K292" s="91" t="s">
        <v>74</v>
      </c>
    </row>
    <row r="293" spans="1:11" s="22" customFormat="1" ht="24" customHeight="1">
      <c r="A293" s="245" t="s">
        <v>330</v>
      </c>
      <c r="B293" s="466">
        <v>950</v>
      </c>
      <c r="C293" s="244"/>
      <c r="D293" s="194" t="s">
        <v>1104</v>
      </c>
      <c r="E293" s="242">
        <v>6310</v>
      </c>
      <c r="F293" s="242">
        <v>17905</v>
      </c>
      <c r="G293" s="243">
        <v>-43.1</v>
      </c>
      <c r="H293" s="243"/>
      <c r="I293" s="242" t="s">
        <v>74</v>
      </c>
      <c r="J293" s="242" t="s">
        <v>74</v>
      </c>
      <c r="K293" s="243" t="s">
        <v>74</v>
      </c>
    </row>
    <row r="294" spans="1:11" s="22" customFormat="1" ht="12.75" customHeight="1">
      <c r="A294" s="245" t="s">
        <v>1137</v>
      </c>
      <c r="B294" s="466">
        <v>953</v>
      </c>
      <c r="C294" s="244"/>
      <c r="D294" s="194" t="s">
        <v>1165</v>
      </c>
      <c r="E294" s="242" t="s">
        <v>74</v>
      </c>
      <c r="F294" s="242" t="s">
        <v>74</v>
      </c>
      <c r="G294" s="243" t="s">
        <v>74</v>
      </c>
      <c r="H294" s="243"/>
      <c r="I294" s="242" t="s">
        <v>74</v>
      </c>
      <c r="J294" s="242" t="s">
        <v>74</v>
      </c>
      <c r="K294" s="243" t="s">
        <v>74</v>
      </c>
    </row>
    <row r="295" spans="1:11" s="22" customFormat="1" ht="12.75" customHeight="1">
      <c r="A295" s="245" t="s">
        <v>1089</v>
      </c>
      <c r="B295" s="466">
        <v>958</v>
      </c>
      <c r="C295" s="244"/>
      <c r="D295" s="194" t="s">
        <v>1090</v>
      </c>
      <c r="E295" s="242" t="s">
        <v>74</v>
      </c>
      <c r="F295" s="242" t="s">
        <v>74</v>
      </c>
      <c r="G295" s="243" t="s">
        <v>74</v>
      </c>
      <c r="H295" s="243"/>
      <c r="I295" s="242" t="s">
        <v>74</v>
      </c>
      <c r="J295" s="242" t="s">
        <v>74</v>
      </c>
      <c r="K295" s="243" t="s">
        <v>74</v>
      </c>
    </row>
    <row r="296" spans="1:11" s="22" customFormat="1" ht="30" customHeight="1">
      <c r="A296" s="99"/>
      <c r="B296" s="466"/>
      <c r="C296" s="99" t="s">
        <v>88</v>
      </c>
      <c r="D296" s="19"/>
      <c r="E296" s="90">
        <v>1061835669</v>
      </c>
      <c r="F296" s="90">
        <v>2921632189</v>
      </c>
      <c r="G296" s="91">
        <v>-11</v>
      </c>
      <c r="H296" s="91"/>
      <c r="I296" s="90">
        <v>876998330</v>
      </c>
      <c r="J296" s="90">
        <v>1924832411</v>
      </c>
      <c r="K296" s="91">
        <v>-6.7</v>
      </c>
    </row>
    <row r="297" spans="1:11" ht="12.75">
      <c r="A297" s="245"/>
      <c r="B297" s="472"/>
      <c r="C297" s="245"/>
      <c r="E297" s="242"/>
      <c r="F297" s="242"/>
      <c r="G297" s="462"/>
      <c r="H297" s="462"/>
      <c r="I297" s="242"/>
      <c r="J297" s="242"/>
      <c r="K297" s="462"/>
    </row>
    <row r="298" spans="7:13" ht="12.75">
      <c r="G298" s="242"/>
      <c r="H298" s="242"/>
      <c r="I298" s="242"/>
      <c r="J298" s="462"/>
      <c r="K298" s="242"/>
      <c r="L298" s="242"/>
      <c r="M298" s="462"/>
    </row>
    <row r="299" spans="7:13" ht="12.75">
      <c r="G299" s="242"/>
      <c r="H299" s="242"/>
      <c r="I299" s="242"/>
      <c r="J299" s="462"/>
      <c r="K299" s="242"/>
      <c r="L299" s="242"/>
      <c r="M299" s="462"/>
    </row>
    <row r="300" spans="7:13" ht="12.75">
      <c r="G300" s="242"/>
      <c r="H300" s="242"/>
      <c r="I300" s="242"/>
      <c r="J300" s="462"/>
      <c r="K300" s="242"/>
      <c r="L300" s="242"/>
      <c r="M300" s="462"/>
    </row>
    <row r="301" spans="7:13" ht="12.75">
      <c r="G301" s="242"/>
      <c r="H301" s="242"/>
      <c r="I301" s="242"/>
      <c r="J301" s="462"/>
      <c r="K301" s="242"/>
      <c r="L301" s="242"/>
      <c r="M301" s="462"/>
    </row>
    <row r="302" spans="7:13" ht="12.75">
      <c r="G302" s="242"/>
      <c r="H302" s="242"/>
      <c r="I302" s="242"/>
      <c r="J302" s="462"/>
      <c r="K302" s="242"/>
      <c r="L302" s="242"/>
      <c r="M302" s="462"/>
    </row>
    <row r="303" spans="7:13" ht="12.75">
      <c r="G303" s="242"/>
      <c r="H303" s="242"/>
      <c r="I303" s="242"/>
      <c r="J303" s="462"/>
      <c r="K303" s="242"/>
      <c r="L303" s="242"/>
      <c r="M303" s="462"/>
    </row>
    <row r="304" spans="7:13" ht="12.75">
      <c r="G304" s="242"/>
      <c r="H304" s="242"/>
      <c r="I304" s="242"/>
      <c r="J304" s="462"/>
      <c r="K304" s="242"/>
      <c r="L304" s="242"/>
      <c r="M304" s="462"/>
    </row>
    <row r="305" spans="7:13" ht="12.75">
      <c r="G305" s="242"/>
      <c r="H305" s="242"/>
      <c r="I305" s="242"/>
      <c r="J305" s="462"/>
      <c r="K305" s="242"/>
      <c r="L305" s="242"/>
      <c r="M305" s="462"/>
    </row>
    <row r="306" spans="7:13" ht="12.75">
      <c r="G306" s="242"/>
      <c r="H306" s="242"/>
      <c r="I306" s="242"/>
      <c r="J306" s="462"/>
      <c r="K306" s="242"/>
      <c r="L306" s="242"/>
      <c r="M306" s="462"/>
    </row>
    <row r="307" spans="7:13" ht="12.75">
      <c r="G307" s="242"/>
      <c r="H307" s="242"/>
      <c r="I307" s="242"/>
      <c r="J307" s="462"/>
      <c r="K307" s="242"/>
      <c r="L307" s="242"/>
      <c r="M307" s="462"/>
    </row>
    <row r="308" spans="7:13" ht="12.75">
      <c r="G308" s="242"/>
      <c r="H308" s="242"/>
      <c r="I308" s="242"/>
      <c r="J308" s="462"/>
      <c r="K308" s="242"/>
      <c r="L308" s="242"/>
      <c r="M308" s="462"/>
    </row>
    <row r="309" spans="7:13" ht="12.75">
      <c r="G309" s="242"/>
      <c r="H309" s="242"/>
      <c r="I309" s="242"/>
      <c r="J309" s="462"/>
      <c r="K309" s="242"/>
      <c r="L309" s="242"/>
      <c r="M309" s="462"/>
    </row>
    <row r="310" spans="7:13" ht="12.75">
      <c r="G310" s="242"/>
      <c r="H310" s="242"/>
      <c r="I310" s="242"/>
      <c r="J310" s="462"/>
      <c r="K310" s="242"/>
      <c r="L310" s="242"/>
      <c r="M310" s="462"/>
    </row>
    <row r="311" spans="7:13" ht="12.75">
      <c r="G311" s="242"/>
      <c r="H311" s="242"/>
      <c r="I311" s="242"/>
      <c r="J311" s="462"/>
      <c r="K311" s="242"/>
      <c r="L311" s="242"/>
      <c r="M311" s="462"/>
    </row>
    <row r="312" spans="7:13" ht="12.75">
      <c r="G312" s="242"/>
      <c r="H312" s="242"/>
      <c r="I312" s="242"/>
      <c r="J312" s="462"/>
      <c r="K312" s="242"/>
      <c r="L312" s="242"/>
      <c r="M312" s="462"/>
    </row>
    <row r="313" spans="7:13" ht="12.75">
      <c r="G313" s="242"/>
      <c r="H313" s="242"/>
      <c r="I313" s="242"/>
      <c r="J313" s="462"/>
      <c r="K313" s="242"/>
      <c r="L313" s="242"/>
      <c r="M313" s="462"/>
    </row>
    <row r="314" spans="7:13" ht="12.75">
      <c r="G314" s="242"/>
      <c r="H314" s="242"/>
      <c r="I314" s="242"/>
      <c r="J314" s="462"/>
      <c r="K314" s="242"/>
      <c r="L314" s="242"/>
      <c r="M314" s="462"/>
    </row>
    <row r="315" spans="7:13" ht="12.75">
      <c r="G315" s="242"/>
      <c r="H315" s="242"/>
      <c r="I315" s="242"/>
      <c r="J315" s="462"/>
      <c r="K315" s="242"/>
      <c r="L315" s="242"/>
      <c r="M315" s="462"/>
    </row>
    <row r="316" spans="7:13" ht="12.75">
      <c r="G316" s="242"/>
      <c r="H316" s="242"/>
      <c r="I316" s="242"/>
      <c r="J316" s="462"/>
      <c r="K316" s="242"/>
      <c r="L316" s="242"/>
      <c r="M316" s="462"/>
    </row>
    <row r="317" spans="7:13" ht="12.75">
      <c r="G317" s="242"/>
      <c r="H317" s="242"/>
      <c r="I317" s="242"/>
      <c r="J317" s="462"/>
      <c r="K317" s="242"/>
      <c r="L317" s="242"/>
      <c r="M317" s="462"/>
    </row>
    <row r="318" spans="7:13" ht="12.75">
      <c r="G318" s="242"/>
      <c r="H318" s="242"/>
      <c r="I318" s="242"/>
      <c r="J318" s="462"/>
      <c r="K318" s="242"/>
      <c r="L318" s="242"/>
      <c r="M318" s="462"/>
    </row>
    <row r="319" spans="7:13" ht="12.75">
      <c r="G319" s="242"/>
      <c r="H319" s="242"/>
      <c r="I319" s="242"/>
      <c r="J319" s="462"/>
      <c r="K319" s="242"/>
      <c r="L319" s="242"/>
      <c r="M319" s="462"/>
    </row>
    <row r="320" spans="7:13" ht="12.75">
      <c r="G320" s="242"/>
      <c r="H320" s="242"/>
      <c r="I320" s="242"/>
      <c r="J320" s="462"/>
      <c r="K320" s="242"/>
      <c r="L320" s="242"/>
      <c r="M320" s="462"/>
    </row>
    <row r="321" spans="7:13" ht="12.75">
      <c r="G321" s="242"/>
      <c r="H321" s="242"/>
      <c r="I321" s="242"/>
      <c r="J321" s="462"/>
      <c r="K321" s="242"/>
      <c r="L321" s="242"/>
      <c r="M321" s="462"/>
    </row>
    <row r="322" spans="7:13" ht="12.75">
      <c r="G322" s="242"/>
      <c r="H322" s="242"/>
      <c r="I322" s="242"/>
      <c r="J322" s="462"/>
      <c r="K322" s="242"/>
      <c r="L322" s="242"/>
      <c r="M322" s="462"/>
    </row>
    <row r="323" spans="7:13" ht="12.75">
      <c r="G323" s="242"/>
      <c r="H323" s="242"/>
      <c r="I323" s="242"/>
      <c r="J323" s="462"/>
      <c r="K323" s="242"/>
      <c r="L323" s="242"/>
      <c r="M323" s="462"/>
    </row>
    <row r="324" spans="7:13" ht="12.75">
      <c r="G324" s="242"/>
      <c r="H324" s="242"/>
      <c r="I324" s="242"/>
      <c r="J324" s="462"/>
      <c r="K324" s="242"/>
      <c r="L324" s="242"/>
      <c r="M324" s="462"/>
    </row>
    <row r="325" spans="7:13" ht="12.75">
      <c r="G325" s="242"/>
      <c r="H325" s="242"/>
      <c r="I325" s="242"/>
      <c r="J325" s="462"/>
      <c r="K325" s="242"/>
      <c r="L325" s="242"/>
      <c r="M325" s="462"/>
    </row>
    <row r="326" spans="7:13" ht="12.75">
      <c r="G326" s="242"/>
      <c r="H326" s="242"/>
      <c r="I326" s="242"/>
      <c r="J326" s="462"/>
      <c r="K326" s="242"/>
      <c r="L326" s="242"/>
      <c r="M326" s="462"/>
    </row>
    <row r="327" spans="7:13" ht="12.75">
      <c r="G327" s="242"/>
      <c r="H327" s="242"/>
      <c r="I327" s="242"/>
      <c r="J327" s="462"/>
      <c r="K327" s="242"/>
      <c r="L327" s="242"/>
      <c r="M327" s="462"/>
    </row>
    <row r="328" spans="7:13" ht="12.75">
      <c r="G328" s="242"/>
      <c r="H328" s="242"/>
      <c r="I328" s="242"/>
      <c r="J328" s="462"/>
      <c r="K328" s="242"/>
      <c r="L328" s="242"/>
      <c r="M328" s="462"/>
    </row>
    <row r="329" spans="7:13" ht="12.75">
      <c r="G329" s="242"/>
      <c r="H329" s="242"/>
      <c r="I329" s="242"/>
      <c r="J329" s="462"/>
      <c r="K329" s="242"/>
      <c r="L329" s="242"/>
      <c r="M329" s="462"/>
    </row>
    <row r="330" spans="7:13" ht="12.75">
      <c r="G330" s="242"/>
      <c r="H330" s="242"/>
      <c r="I330" s="242"/>
      <c r="J330" s="462"/>
      <c r="K330" s="242"/>
      <c r="L330" s="242"/>
      <c r="M330" s="462"/>
    </row>
    <row r="331" spans="7:13" ht="12.75">
      <c r="G331" s="242"/>
      <c r="H331" s="242"/>
      <c r="I331" s="242"/>
      <c r="J331" s="462"/>
      <c r="K331" s="242"/>
      <c r="L331" s="242"/>
      <c r="M331" s="462"/>
    </row>
    <row r="332" spans="7:13" ht="12.75">
      <c r="G332" s="242"/>
      <c r="H332" s="242"/>
      <c r="I332" s="242"/>
      <c r="J332" s="462"/>
      <c r="K332" s="242"/>
      <c r="L332" s="242"/>
      <c r="M332" s="462"/>
    </row>
    <row r="333" spans="7:13" ht="12.75">
      <c r="G333" s="242"/>
      <c r="H333" s="242"/>
      <c r="I333" s="242"/>
      <c r="J333" s="462"/>
      <c r="K333" s="242"/>
      <c r="L333" s="242"/>
      <c r="M333" s="462"/>
    </row>
    <row r="334" spans="7:13" ht="12.75">
      <c r="G334" s="242"/>
      <c r="H334" s="242"/>
      <c r="I334" s="242"/>
      <c r="J334" s="462"/>
      <c r="K334" s="242"/>
      <c r="L334" s="242"/>
      <c r="M334" s="462"/>
    </row>
    <row r="335" spans="7:13" ht="12.75">
      <c r="G335" s="242"/>
      <c r="H335" s="242"/>
      <c r="I335" s="242"/>
      <c r="J335" s="462"/>
      <c r="K335" s="242"/>
      <c r="L335" s="242"/>
      <c r="M335" s="462"/>
    </row>
    <row r="336" spans="7:13" ht="12.75">
      <c r="G336" s="242"/>
      <c r="H336" s="242"/>
      <c r="I336" s="242"/>
      <c r="J336" s="462"/>
      <c r="K336" s="242"/>
      <c r="L336" s="242"/>
      <c r="M336" s="462"/>
    </row>
    <row r="337" spans="7:13" ht="12.75">
      <c r="G337" s="242"/>
      <c r="H337" s="242"/>
      <c r="I337" s="242"/>
      <c r="J337" s="462"/>
      <c r="K337" s="242"/>
      <c r="L337" s="242"/>
      <c r="M337" s="462"/>
    </row>
    <row r="338" spans="7:13" ht="12.75">
      <c r="G338" s="242"/>
      <c r="H338" s="242"/>
      <c r="I338" s="242"/>
      <c r="J338" s="462"/>
      <c r="K338" s="242"/>
      <c r="L338" s="242"/>
      <c r="M338" s="462"/>
    </row>
    <row r="339" spans="7:13" ht="12.75">
      <c r="G339" s="242"/>
      <c r="H339" s="242"/>
      <c r="I339" s="242"/>
      <c r="J339" s="462"/>
      <c r="K339" s="242"/>
      <c r="L339" s="242"/>
      <c r="M339" s="462"/>
    </row>
    <row r="340" spans="7:13" ht="12.75">
      <c r="G340" s="242"/>
      <c r="H340" s="242"/>
      <c r="I340" s="242"/>
      <c r="J340" s="462"/>
      <c r="K340" s="242"/>
      <c r="L340" s="242"/>
      <c r="M340" s="462"/>
    </row>
    <row r="341" spans="7:13" ht="12.75">
      <c r="G341" s="242"/>
      <c r="H341" s="242"/>
      <c r="I341" s="242"/>
      <c r="J341" s="462"/>
      <c r="K341" s="242"/>
      <c r="L341" s="242"/>
      <c r="M341" s="462"/>
    </row>
    <row r="342" spans="7:13" ht="12.75">
      <c r="G342" s="242"/>
      <c r="H342" s="242"/>
      <c r="I342" s="242"/>
      <c r="J342" s="462"/>
      <c r="K342" s="242"/>
      <c r="L342" s="242"/>
      <c r="M342" s="462"/>
    </row>
    <row r="343" spans="7:13" ht="12.75">
      <c r="G343" s="242"/>
      <c r="H343" s="242"/>
      <c r="I343" s="242"/>
      <c r="J343" s="462"/>
      <c r="K343" s="242"/>
      <c r="L343" s="242"/>
      <c r="M343" s="462"/>
    </row>
    <row r="344" spans="7:13" ht="12.75">
      <c r="G344" s="242"/>
      <c r="H344" s="242"/>
      <c r="I344" s="242"/>
      <c r="J344" s="462"/>
      <c r="K344" s="242"/>
      <c r="L344" s="242"/>
      <c r="M344" s="462"/>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1" customFormat="1" ht="21" customHeight="1">
      <c r="A1" s="278" t="s">
        <v>1205</v>
      </c>
      <c r="B1" s="278"/>
      <c r="C1" s="277"/>
      <c r="D1" s="278"/>
      <c r="E1" s="278"/>
      <c r="F1" s="278"/>
      <c r="G1" s="278"/>
      <c r="H1" s="278"/>
      <c r="I1" s="278"/>
      <c r="J1" s="278"/>
      <c r="K1" s="278"/>
      <c r="L1" s="278"/>
      <c r="M1" s="278"/>
      <c r="N1" s="279"/>
      <c r="O1" s="279"/>
      <c r="P1" s="279"/>
      <c r="Q1" s="279"/>
      <c r="R1" s="279"/>
    </row>
    <row r="2" spans="1:18" ht="12.75">
      <c r="A2" s="275"/>
      <c r="B2" s="275"/>
      <c r="C2" s="275"/>
      <c r="D2" s="275"/>
      <c r="E2" s="275"/>
      <c r="F2" s="275"/>
      <c r="G2" s="275"/>
      <c r="H2" s="275"/>
      <c r="I2" s="275"/>
      <c r="J2" s="275"/>
      <c r="K2" s="275"/>
      <c r="L2" s="275"/>
      <c r="M2" s="275"/>
      <c r="N2" s="274"/>
      <c r="O2" s="274"/>
      <c r="P2" s="274"/>
      <c r="Q2" s="274"/>
      <c r="R2" s="274"/>
    </row>
    <row r="3" spans="1:18" s="48" customFormat="1" ht="17.25" customHeight="1">
      <c r="A3" s="674" t="s">
        <v>1124</v>
      </c>
      <c r="B3" s="677" t="s">
        <v>798</v>
      </c>
      <c r="C3" s="668" t="s">
        <v>331</v>
      </c>
      <c r="D3" s="668"/>
      <c r="E3" s="669"/>
      <c r="F3" s="668"/>
      <c r="G3" s="668"/>
      <c r="H3" s="668" t="s">
        <v>24</v>
      </c>
      <c r="I3" s="668"/>
      <c r="J3" s="668"/>
      <c r="K3" s="668"/>
      <c r="L3" s="668"/>
      <c r="M3" s="670"/>
      <c r="N3" s="276"/>
      <c r="O3" s="276"/>
      <c r="P3" s="276"/>
      <c r="Q3" s="276"/>
      <c r="R3" s="276"/>
    </row>
    <row r="4" spans="1:18" s="48" customFormat="1" ht="16.5" customHeight="1">
      <c r="A4" s="675"/>
      <c r="B4" s="678"/>
      <c r="C4" s="662" t="s">
        <v>25</v>
      </c>
      <c r="D4" s="666" t="s">
        <v>797</v>
      </c>
      <c r="E4" s="665" t="s">
        <v>332</v>
      </c>
      <c r="F4" s="665"/>
      <c r="G4" s="666" t="s">
        <v>796</v>
      </c>
      <c r="H4" s="662" t="s">
        <v>25</v>
      </c>
      <c r="I4" s="662" t="s">
        <v>1206</v>
      </c>
      <c r="J4" s="662" t="s">
        <v>1207</v>
      </c>
      <c r="K4" s="665" t="s">
        <v>29</v>
      </c>
      <c r="L4" s="665"/>
      <c r="M4" s="596"/>
      <c r="N4" s="276"/>
      <c r="O4" s="276"/>
      <c r="P4" s="276"/>
      <c r="Q4" s="276"/>
      <c r="R4" s="276"/>
    </row>
    <row r="5" spans="1:18" s="48" customFormat="1" ht="16.5" customHeight="1">
      <c r="A5" s="675"/>
      <c r="B5" s="678"/>
      <c r="C5" s="662"/>
      <c r="D5" s="662"/>
      <c r="E5" s="102" t="s">
        <v>333</v>
      </c>
      <c r="F5" s="102" t="s">
        <v>334</v>
      </c>
      <c r="G5" s="662"/>
      <c r="H5" s="662"/>
      <c r="I5" s="662"/>
      <c r="J5" s="662"/>
      <c r="K5" s="662" t="s">
        <v>25</v>
      </c>
      <c r="L5" s="666" t="s">
        <v>794</v>
      </c>
      <c r="M5" s="667" t="s">
        <v>795</v>
      </c>
      <c r="N5" s="276"/>
      <c r="O5" s="276"/>
      <c r="P5" s="276"/>
      <c r="Q5" s="276"/>
      <c r="R5" s="276"/>
    </row>
    <row r="6" spans="1:18" s="48" customFormat="1" ht="23.25" customHeight="1">
      <c r="A6" s="675"/>
      <c r="B6" s="678"/>
      <c r="C6" s="662"/>
      <c r="D6" s="662"/>
      <c r="E6" s="665" t="s">
        <v>335</v>
      </c>
      <c r="F6" s="665"/>
      <c r="G6" s="662"/>
      <c r="H6" s="662"/>
      <c r="I6" s="662"/>
      <c r="J6" s="662"/>
      <c r="K6" s="662"/>
      <c r="L6" s="662"/>
      <c r="M6" s="556"/>
      <c r="N6" s="276"/>
      <c r="O6" s="276"/>
      <c r="P6" s="276"/>
      <c r="Q6" s="276"/>
      <c r="R6" s="276"/>
    </row>
    <row r="7" spans="1:18" s="48" customFormat="1" ht="16.5" customHeight="1">
      <c r="A7" s="676"/>
      <c r="B7" s="671" t="s">
        <v>336</v>
      </c>
      <c r="C7" s="672"/>
      <c r="D7" s="672"/>
      <c r="E7" s="672"/>
      <c r="F7" s="672"/>
      <c r="G7" s="672"/>
      <c r="H7" s="672"/>
      <c r="I7" s="672"/>
      <c r="J7" s="672"/>
      <c r="K7" s="672"/>
      <c r="L7" s="672"/>
      <c r="M7" s="673"/>
      <c r="N7" s="276"/>
      <c r="O7" s="276"/>
      <c r="P7" s="276"/>
      <c r="Q7" s="276"/>
      <c r="R7" s="276"/>
    </row>
    <row r="8" spans="1:18" ht="20.25" customHeight="1">
      <c r="A8" s="280"/>
      <c r="B8" s="274"/>
      <c r="C8" s="274"/>
      <c r="D8" s="274"/>
      <c r="E8" s="274"/>
      <c r="F8" s="274"/>
      <c r="G8" s="274"/>
      <c r="H8" s="274"/>
      <c r="I8" s="274"/>
      <c r="J8" s="274"/>
      <c r="K8" s="274"/>
      <c r="L8" s="274"/>
      <c r="M8" s="274"/>
      <c r="N8" s="274"/>
      <c r="O8" s="274"/>
      <c r="P8" s="274"/>
      <c r="Q8" s="274"/>
      <c r="R8" s="274"/>
    </row>
    <row r="9" spans="1:18" s="22" customFormat="1" ht="33" customHeight="1">
      <c r="A9" s="281">
        <v>2011</v>
      </c>
      <c r="B9" s="286">
        <v>12619.1</v>
      </c>
      <c r="C9" s="286">
        <v>758.5</v>
      </c>
      <c r="D9" s="286">
        <v>19</v>
      </c>
      <c r="E9" s="286">
        <v>221.2</v>
      </c>
      <c r="F9" s="286">
        <v>470.9</v>
      </c>
      <c r="G9" s="286">
        <v>47.4</v>
      </c>
      <c r="H9" s="286">
        <v>11698.7</v>
      </c>
      <c r="I9" s="286">
        <v>100.9</v>
      </c>
      <c r="J9" s="286">
        <v>620.8</v>
      </c>
      <c r="K9" s="286">
        <v>10977.1</v>
      </c>
      <c r="L9" s="286">
        <v>1181</v>
      </c>
      <c r="M9" s="286">
        <v>9796</v>
      </c>
      <c r="N9" s="282"/>
      <c r="O9" s="282"/>
      <c r="P9" s="282"/>
      <c r="Q9" s="282"/>
      <c r="R9" s="282"/>
    </row>
    <row r="10" spans="1:18" ht="21.75" customHeight="1">
      <c r="A10" s="283" t="s">
        <v>337</v>
      </c>
      <c r="B10" s="284">
        <v>914.2</v>
      </c>
      <c r="C10" s="285">
        <v>56.7</v>
      </c>
      <c r="D10" s="285">
        <v>0.8</v>
      </c>
      <c r="E10" s="285">
        <v>17.8</v>
      </c>
      <c r="F10" s="285">
        <v>35.7</v>
      </c>
      <c r="G10" s="285">
        <v>2.4</v>
      </c>
      <c r="H10" s="285">
        <v>845.3</v>
      </c>
      <c r="I10" s="285">
        <v>7.5</v>
      </c>
      <c r="J10" s="285">
        <v>44.2</v>
      </c>
      <c r="K10" s="285">
        <v>793.7</v>
      </c>
      <c r="L10" s="285">
        <v>72.9</v>
      </c>
      <c r="M10" s="285">
        <v>720.8</v>
      </c>
      <c r="N10" s="274"/>
      <c r="O10" s="274"/>
      <c r="P10" s="274"/>
      <c r="Q10" s="274"/>
      <c r="R10" s="274"/>
    </row>
    <row r="11" spans="1:18" ht="21.75" customHeight="1">
      <c r="A11" s="283" t="s">
        <v>338</v>
      </c>
      <c r="B11" s="284">
        <v>1028.5</v>
      </c>
      <c r="C11" s="285">
        <v>64.2</v>
      </c>
      <c r="D11" s="285">
        <v>1</v>
      </c>
      <c r="E11" s="285">
        <v>16.6</v>
      </c>
      <c r="F11" s="285">
        <v>43.6</v>
      </c>
      <c r="G11" s="285">
        <v>3</v>
      </c>
      <c r="H11" s="285">
        <v>951.4</v>
      </c>
      <c r="I11" s="285">
        <v>6.7</v>
      </c>
      <c r="J11" s="285">
        <v>51.6</v>
      </c>
      <c r="K11" s="285">
        <v>893.1</v>
      </c>
      <c r="L11" s="285">
        <v>84.3</v>
      </c>
      <c r="M11" s="285">
        <v>808.9</v>
      </c>
      <c r="N11" s="274"/>
      <c r="O11" s="274"/>
      <c r="P11" s="274"/>
      <c r="Q11" s="274"/>
      <c r="R11" s="274"/>
    </row>
    <row r="12" spans="1:18" ht="21.75" customHeight="1">
      <c r="A12" s="283" t="s">
        <v>339</v>
      </c>
      <c r="B12" s="284">
        <v>1130</v>
      </c>
      <c r="C12" s="285">
        <v>60.6</v>
      </c>
      <c r="D12" s="285">
        <v>0.9</v>
      </c>
      <c r="E12" s="285">
        <v>17.3</v>
      </c>
      <c r="F12" s="285">
        <v>37.9</v>
      </c>
      <c r="G12" s="285">
        <v>4.6</v>
      </c>
      <c r="H12" s="285">
        <v>1054.5</v>
      </c>
      <c r="I12" s="285">
        <v>9.5</v>
      </c>
      <c r="J12" s="285">
        <v>57.4</v>
      </c>
      <c r="K12" s="285">
        <v>987.6</v>
      </c>
      <c r="L12" s="285">
        <v>97.8</v>
      </c>
      <c r="M12" s="285">
        <v>889.8</v>
      </c>
      <c r="N12" s="274"/>
      <c r="O12" s="274"/>
      <c r="P12" s="274"/>
      <c r="Q12" s="274"/>
      <c r="R12" s="274"/>
    </row>
    <row r="13" spans="1:18" ht="21.75" customHeight="1">
      <c r="A13" s="283" t="s">
        <v>340</v>
      </c>
      <c r="B13" s="284">
        <v>1021</v>
      </c>
      <c r="C13" s="285">
        <v>69.5</v>
      </c>
      <c r="D13" s="285">
        <v>1</v>
      </c>
      <c r="E13" s="285">
        <v>25.5</v>
      </c>
      <c r="F13" s="285">
        <v>39.7</v>
      </c>
      <c r="G13" s="285">
        <v>3.3</v>
      </c>
      <c r="H13" s="285">
        <v>938.5</v>
      </c>
      <c r="I13" s="285">
        <v>7.6</v>
      </c>
      <c r="J13" s="285">
        <v>46.3</v>
      </c>
      <c r="K13" s="285">
        <v>884.6</v>
      </c>
      <c r="L13" s="285">
        <v>88.5</v>
      </c>
      <c r="M13" s="285">
        <v>796.1</v>
      </c>
      <c r="N13" s="274"/>
      <c r="O13" s="274"/>
      <c r="P13" s="274"/>
      <c r="Q13" s="274"/>
      <c r="R13" s="274"/>
    </row>
    <row r="14" spans="1:18" ht="21.75" customHeight="1">
      <c r="A14" s="283" t="s">
        <v>341</v>
      </c>
      <c r="B14" s="284">
        <v>1075.6</v>
      </c>
      <c r="C14" s="285">
        <v>72.5</v>
      </c>
      <c r="D14" s="285">
        <v>1.7</v>
      </c>
      <c r="E14" s="285">
        <v>31.4</v>
      </c>
      <c r="F14" s="285">
        <v>35.4</v>
      </c>
      <c r="G14" s="285">
        <v>4.1</v>
      </c>
      <c r="H14" s="285">
        <v>989.1</v>
      </c>
      <c r="I14" s="285">
        <v>10.3</v>
      </c>
      <c r="J14" s="285">
        <v>54.4</v>
      </c>
      <c r="K14" s="285">
        <v>924.4</v>
      </c>
      <c r="L14" s="285">
        <v>90.6</v>
      </c>
      <c r="M14" s="285">
        <v>833.8</v>
      </c>
      <c r="N14" s="274"/>
      <c r="O14" s="274"/>
      <c r="P14" s="274"/>
      <c r="Q14" s="274"/>
      <c r="R14" s="274"/>
    </row>
    <row r="15" spans="1:18" ht="21.75" customHeight="1">
      <c r="A15" s="283" t="s">
        <v>342</v>
      </c>
      <c r="B15" s="284">
        <v>1056.5</v>
      </c>
      <c r="C15" s="285">
        <v>56.6</v>
      </c>
      <c r="D15" s="285">
        <v>2</v>
      </c>
      <c r="E15" s="285">
        <v>15.2</v>
      </c>
      <c r="F15" s="285">
        <v>35.5</v>
      </c>
      <c r="G15" s="285">
        <v>3.9</v>
      </c>
      <c r="H15" s="285">
        <v>986.2</v>
      </c>
      <c r="I15" s="285">
        <v>8.9</v>
      </c>
      <c r="J15" s="285">
        <v>58.5</v>
      </c>
      <c r="K15" s="285">
        <v>918.8</v>
      </c>
      <c r="L15" s="285">
        <v>95.9</v>
      </c>
      <c r="M15" s="285">
        <v>822.9</v>
      </c>
      <c r="N15" s="274"/>
      <c r="O15" s="274"/>
      <c r="P15" s="274"/>
      <c r="Q15" s="274"/>
      <c r="R15" s="274"/>
    </row>
    <row r="16" spans="1:18" ht="21.75" customHeight="1">
      <c r="A16" s="283" t="s">
        <v>343</v>
      </c>
      <c r="B16" s="284">
        <v>1037.3</v>
      </c>
      <c r="C16" s="284">
        <v>53.8</v>
      </c>
      <c r="D16" s="284">
        <v>2</v>
      </c>
      <c r="E16" s="284">
        <v>13.9</v>
      </c>
      <c r="F16" s="284">
        <v>33.8</v>
      </c>
      <c r="G16" s="284">
        <v>4.1</v>
      </c>
      <c r="H16" s="284">
        <v>970.5</v>
      </c>
      <c r="I16" s="284">
        <v>9.4</v>
      </c>
      <c r="J16" s="284">
        <v>52.4</v>
      </c>
      <c r="K16" s="284">
        <v>908.8</v>
      </c>
      <c r="L16" s="284">
        <v>99.9</v>
      </c>
      <c r="M16" s="284">
        <v>808.8</v>
      </c>
      <c r="N16" s="274"/>
      <c r="O16" s="274"/>
      <c r="P16" s="274"/>
      <c r="Q16" s="274"/>
      <c r="R16" s="274"/>
    </row>
    <row r="17" spans="1:18" ht="21.75" customHeight="1">
      <c r="A17" s="283" t="s">
        <v>344</v>
      </c>
      <c r="B17" s="284">
        <v>1034.6</v>
      </c>
      <c r="C17" s="284">
        <v>61.9</v>
      </c>
      <c r="D17" s="284">
        <v>1.1</v>
      </c>
      <c r="E17" s="284">
        <v>13</v>
      </c>
      <c r="F17" s="284">
        <v>43.9</v>
      </c>
      <c r="G17" s="284">
        <v>3.9</v>
      </c>
      <c r="H17" s="284">
        <v>960.1</v>
      </c>
      <c r="I17" s="284">
        <v>8.6</v>
      </c>
      <c r="J17" s="284">
        <v>52.1</v>
      </c>
      <c r="K17" s="284">
        <v>899.4</v>
      </c>
      <c r="L17" s="284">
        <v>128.2</v>
      </c>
      <c r="M17" s="284">
        <v>771.1</v>
      </c>
      <c r="N17" s="274"/>
      <c r="O17" s="274"/>
      <c r="P17" s="274"/>
      <c r="Q17" s="274"/>
      <c r="R17" s="274"/>
    </row>
    <row r="18" spans="1:18" ht="21.75" customHeight="1">
      <c r="A18" s="283" t="s">
        <v>345</v>
      </c>
      <c r="B18" s="284">
        <v>1162.5</v>
      </c>
      <c r="C18" s="284">
        <v>67.6</v>
      </c>
      <c r="D18" s="284">
        <v>1.4</v>
      </c>
      <c r="E18" s="284">
        <v>15.6</v>
      </c>
      <c r="F18" s="284">
        <v>45.8</v>
      </c>
      <c r="G18" s="284">
        <v>4.8</v>
      </c>
      <c r="H18" s="284">
        <v>1080.1</v>
      </c>
      <c r="I18" s="284">
        <v>9.3</v>
      </c>
      <c r="J18" s="284">
        <v>56.9</v>
      </c>
      <c r="K18" s="284">
        <v>1014</v>
      </c>
      <c r="L18" s="284">
        <v>107.9</v>
      </c>
      <c r="M18" s="284">
        <v>906</v>
      </c>
      <c r="N18" s="274"/>
      <c r="O18" s="274"/>
      <c r="P18" s="274"/>
      <c r="Q18" s="274"/>
      <c r="R18" s="274"/>
    </row>
    <row r="19" spans="1:18" ht="21.75" customHeight="1">
      <c r="A19" s="283" t="s">
        <v>346</v>
      </c>
      <c r="B19" s="284">
        <v>1048.1</v>
      </c>
      <c r="C19" s="284">
        <v>65.1</v>
      </c>
      <c r="D19" s="284">
        <v>2.8</v>
      </c>
      <c r="E19" s="284">
        <v>17.3</v>
      </c>
      <c r="F19" s="284">
        <v>40.9</v>
      </c>
      <c r="G19" s="284">
        <v>4.1</v>
      </c>
      <c r="H19" s="284">
        <v>969.2</v>
      </c>
      <c r="I19" s="284">
        <v>7.8</v>
      </c>
      <c r="J19" s="284">
        <v>49.5</v>
      </c>
      <c r="K19" s="284">
        <v>911.9</v>
      </c>
      <c r="L19" s="284">
        <v>103.2</v>
      </c>
      <c r="M19" s="284">
        <v>808.7</v>
      </c>
      <c r="N19" s="274"/>
      <c r="O19" s="274"/>
      <c r="P19" s="274"/>
      <c r="Q19" s="274"/>
      <c r="R19" s="274"/>
    </row>
    <row r="20" spans="1:18" ht="21.75" customHeight="1">
      <c r="A20" s="283" t="s">
        <v>347</v>
      </c>
      <c r="B20" s="284">
        <v>1157.5</v>
      </c>
      <c r="C20" s="284">
        <v>65.2</v>
      </c>
      <c r="D20" s="284">
        <v>2.1</v>
      </c>
      <c r="E20" s="284">
        <v>16.2</v>
      </c>
      <c r="F20" s="284">
        <v>42.4</v>
      </c>
      <c r="G20" s="284">
        <v>4.5</v>
      </c>
      <c r="H20" s="284">
        <v>1077.8</v>
      </c>
      <c r="I20" s="284">
        <v>8</v>
      </c>
      <c r="J20" s="284">
        <v>51.6</v>
      </c>
      <c r="K20" s="284">
        <v>1018.2</v>
      </c>
      <c r="L20" s="284">
        <v>114.3</v>
      </c>
      <c r="M20" s="284">
        <v>903.9</v>
      </c>
      <c r="N20" s="274"/>
      <c r="O20" s="274"/>
      <c r="P20" s="274"/>
      <c r="Q20" s="274"/>
      <c r="R20" s="274"/>
    </row>
    <row r="21" spans="1:18" ht="21.75" customHeight="1">
      <c r="A21" s="283" t="s">
        <v>348</v>
      </c>
      <c r="B21" s="284">
        <v>953.2</v>
      </c>
      <c r="C21" s="284">
        <v>64.7</v>
      </c>
      <c r="D21" s="284">
        <v>2.1</v>
      </c>
      <c r="E21" s="284">
        <v>21.4</v>
      </c>
      <c r="F21" s="284">
        <v>36.4</v>
      </c>
      <c r="G21" s="284">
        <v>4.9</v>
      </c>
      <c r="H21" s="284">
        <v>875.9</v>
      </c>
      <c r="I21" s="284">
        <v>7.3</v>
      </c>
      <c r="J21" s="284">
        <v>45.9</v>
      </c>
      <c r="K21" s="284">
        <v>822.6</v>
      </c>
      <c r="L21" s="284">
        <v>97.4</v>
      </c>
      <c r="M21" s="284">
        <v>725.2</v>
      </c>
      <c r="N21" s="274"/>
      <c r="O21" s="274"/>
      <c r="P21" s="274"/>
      <c r="Q21" s="274"/>
      <c r="R21" s="274"/>
    </row>
    <row r="22" spans="1:18" s="106" customFormat="1" ht="33" customHeight="1">
      <c r="A22" s="281">
        <v>2012</v>
      </c>
      <c r="B22" s="286">
        <v>12676.4</v>
      </c>
      <c r="C22" s="286">
        <v>741.8</v>
      </c>
      <c r="D22" s="286">
        <v>23</v>
      </c>
      <c r="E22" s="286">
        <v>187.4</v>
      </c>
      <c r="F22" s="286">
        <v>490.2</v>
      </c>
      <c r="G22" s="286">
        <v>41.3</v>
      </c>
      <c r="H22" s="286">
        <v>11573.8</v>
      </c>
      <c r="I22" s="286">
        <v>106</v>
      </c>
      <c r="J22" s="286">
        <v>584.3</v>
      </c>
      <c r="K22" s="286">
        <v>10883.5</v>
      </c>
      <c r="L22" s="286">
        <v>1039.7</v>
      </c>
      <c r="M22" s="286">
        <v>9843.8</v>
      </c>
      <c r="N22" s="287"/>
      <c r="O22" s="287"/>
      <c r="P22" s="287"/>
      <c r="Q22" s="287"/>
      <c r="R22" s="287"/>
    </row>
    <row r="23" spans="1:18" ht="21.75" customHeight="1">
      <c r="A23" s="283" t="s">
        <v>337</v>
      </c>
      <c r="B23" s="284">
        <v>1048.1</v>
      </c>
      <c r="C23" s="284">
        <v>51.5</v>
      </c>
      <c r="D23" s="284">
        <v>1.4</v>
      </c>
      <c r="E23" s="284">
        <v>14.5</v>
      </c>
      <c r="F23" s="284">
        <v>31.4</v>
      </c>
      <c r="G23" s="284">
        <v>4.2</v>
      </c>
      <c r="H23" s="284">
        <v>966.9</v>
      </c>
      <c r="I23" s="284">
        <v>7.4</v>
      </c>
      <c r="J23" s="284">
        <v>47.3</v>
      </c>
      <c r="K23" s="284">
        <v>912.1</v>
      </c>
      <c r="L23" s="284">
        <v>96.2</v>
      </c>
      <c r="M23" s="284">
        <v>816</v>
      </c>
      <c r="N23" s="274"/>
      <c r="O23" s="274"/>
      <c r="P23" s="274"/>
      <c r="Q23" s="274"/>
      <c r="R23" s="274"/>
    </row>
    <row r="24" spans="1:18" ht="21.75" customHeight="1">
      <c r="A24" s="283" t="s">
        <v>338</v>
      </c>
      <c r="B24" s="284">
        <v>1138.3</v>
      </c>
      <c r="C24" s="284">
        <v>58.4</v>
      </c>
      <c r="D24" s="284">
        <v>2.7</v>
      </c>
      <c r="E24" s="284">
        <v>16.6</v>
      </c>
      <c r="F24" s="284">
        <v>35.4</v>
      </c>
      <c r="G24" s="284">
        <v>3.7</v>
      </c>
      <c r="H24" s="284">
        <v>1053</v>
      </c>
      <c r="I24" s="284">
        <v>7.8</v>
      </c>
      <c r="J24" s="284">
        <v>48</v>
      </c>
      <c r="K24" s="284">
        <v>997.3</v>
      </c>
      <c r="L24" s="284">
        <v>107.9</v>
      </c>
      <c r="M24" s="284">
        <v>889.3</v>
      </c>
      <c r="N24" s="274"/>
      <c r="O24" s="274"/>
      <c r="P24" s="274"/>
      <c r="Q24" s="274"/>
      <c r="R24" s="274"/>
    </row>
    <row r="25" spans="1:18" ht="21.75" customHeight="1">
      <c r="A25" s="283" t="s">
        <v>339</v>
      </c>
      <c r="B25" s="284">
        <v>1095.3</v>
      </c>
      <c r="C25" s="284">
        <v>55.2</v>
      </c>
      <c r="D25" s="284">
        <v>2.3</v>
      </c>
      <c r="E25" s="284">
        <v>14.7</v>
      </c>
      <c r="F25" s="284">
        <v>33.9</v>
      </c>
      <c r="G25" s="284">
        <v>4.3</v>
      </c>
      <c r="H25" s="284">
        <v>1010.4</v>
      </c>
      <c r="I25" s="284">
        <v>8.6</v>
      </c>
      <c r="J25" s="284">
        <v>55.6</v>
      </c>
      <c r="K25" s="284">
        <v>946.3</v>
      </c>
      <c r="L25" s="284">
        <v>87.8</v>
      </c>
      <c r="M25" s="284">
        <v>858.5</v>
      </c>
      <c r="N25" s="274"/>
      <c r="O25" s="274"/>
      <c r="P25" s="274"/>
      <c r="Q25" s="274"/>
      <c r="R25" s="274"/>
    </row>
    <row r="26" spans="1:18" ht="21.75" customHeight="1">
      <c r="A26" s="283" t="s">
        <v>340</v>
      </c>
      <c r="B26" s="284">
        <v>1000.6</v>
      </c>
      <c r="C26" s="284">
        <v>41.8</v>
      </c>
      <c r="D26" s="284">
        <v>1.8</v>
      </c>
      <c r="E26" s="284">
        <v>14.6</v>
      </c>
      <c r="F26" s="284">
        <v>23.3</v>
      </c>
      <c r="G26" s="284">
        <v>2.1</v>
      </c>
      <c r="H26" s="284">
        <v>932.1</v>
      </c>
      <c r="I26" s="284">
        <v>7.8</v>
      </c>
      <c r="J26" s="284">
        <v>48</v>
      </c>
      <c r="K26" s="284">
        <v>876.3</v>
      </c>
      <c r="L26" s="284">
        <v>88.6</v>
      </c>
      <c r="M26" s="284">
        <v>787.6</v>
      </c>
      <c r="N26" s="274"/>
      <c r="O26" s="274"/>
      <c r="P26" s="274"/>
      <c r="Q26" s="274"/>
      <c r="R26" s="274"/>
    </row>
    <row r="27" spans="1:18" ht="21.75" customHeight="1">
      <c r="A27" s="283" t="s">
        <v>341</v>
      </c>
      <c r="B27" s="284">
        <v>1068.4</v>
      </c>
      <c r="C27" s="284">
        <v>67.4</v>
      </c>
      <c r="D27" s="284">
        <v>1.5</v>
      </c>
      <c r="E27" s="284">
        <v>14.2</v>
      </c>
      <c r="F27" s="284">
        <v>46.3</v>
      </c>
      <c r="G27" s="284">
        <v>5.4</v>
      </c>
      <c r="H27" s="284">
        <v>972.2</v>
      </c>
      <c r="I27" s="284">
        <v>8.5</v>
      </c>
      <c r="J27" s="284">
        <v>49</v>
      </c>
      <c r="K27" s="284">
        <v>914.7</v>
      </c>
      <c r="L27" s="284">
        <v>92.3</v>
      </c>
      <c r="M27" s="284">
        <v>822.4</v>
      </c>
      <c r="N27" s="274"/>
      <c r="O27" s="274"/>
      <c r="P27" s="274"/>
      <c r="Q27" s="274"/>
      <c r="R27" s="274"/>
    </row>
    <row r="28" spans="1:18" ht="21.75" customHeight="1">
      <c r="A28" s="283" t="s">
        <v>342</v>
      </c>
      <c r="B28" s="284">
        <v>1118.7</v>
      </c>
      <c r="C28" s="284">
        <v>61.7</v>
      </c>
      <c r="D28" s="284">
        <v>2.9</v>
      </c>
      <c r="E28" s="284">
        <v>15.1</v>
      </c>
      <c r="F28" s="284">
        <v>40.7</v>
      </c>
      <c r="G28" s="284">
        <v>3</v>
      </c>
      <c r="H28" s="284">
        <v>1022.8</v>
      </c>
      <c r="I28" s="284">
        <v>9.4</v>
      </c>
      <c r="J28" s="284">
        <v>46.2</v>
      </c>
      <c r="K28" s="284">
        <v>967.2</v>
      </c>
      <c r="L28" s="284">
        <v>94.3</v>
      </c>
      <c r="M28" s="284">
        <v>873</v>
      </c>
      <c r="N28" s="274"/>
      <c r="O28" s="274"/>
      <c r="P28" s="274"/>
      <c r="Q28" s="274"/>
      <c r="R28" s="274"/>
    </row>
    <row r="29" spans="1:18" ht="21.75" customHeight="1">
      <c r="A29" s="283" t="s">
        <v>343</v>
      </c>
      <c r="B29" s="284">
        <v>1071</v>
      </c>
      <c r="C29" s="284">
        <v>61.4</v>
      </c>
      <c r="D29" s="284">
        <v>2.5</v>
      </c>
      <c r="E29" s="284">
        <v>15.4</v>
      </c>
      <c r="F29" s="284">
        <v>40.8</v>
      </c>
      <c r="G29" s="284">
        <v>2.8</v>
      </c>
      <c r="H29" s="284">
        <v>983.2</v>
      </c>
      <c r="I29" s="284">
        <v>10.3</v>
      </c>
      <c r="J29" s="284">
        <v>55.8</v>
      </c>
      <c r="K29" s="284">
        <v>917.1</v>
      </c>
      <c r="L29" s="284">
        <v>87.9</v>
      </c>
      <c r="M29" s="284">
        <v>829.2</v>
      </c>
      <c r="N29" s="274"/>
      <c r="O29" s="274"/>
      <c r="P29" s="274"/>
      <c r="Q29" s="274"/>
      <c r="R29" s="274"/>
    </row>
    <row r="30" spans="1:18" ht="21.75" customHeight="1">
      <c r="A30" s="283" t="s">
        <v>344</v>
      </c>
      <c r="B30" s="284">
        <v>1008.5</v>
      </c>
      <c r="C30" s="284">
        <v>63.1</v>
      </c>
      <c r="D30" s="284">
        <v>0.5</v>
      </c>
      <c r="E30" s="284">
        <v>15.5</v>
      </c>
      <c r="F30" s="284">
        <v>43.1</v>
      </c>
      <c r="G30" s="284">
        <v>4</v>
      </c>
      <c r="H30" s="284">
        <v>921.3</v>
      </c>
      <c r="I30" s="284">
        <v>11.1</v>
      </c>
      <c r="J30" s="284">
        <v>44.7</v>
      </c>
      <c r="K30" s="284">
        <v>865.5</v>
      </c>
      <c r="L30" s="284">
        <v>82.6</v>
      </c>
      <c r="M30" s="284">
        <v>782.9</v>
      </c>
      <c r="N30" s="274"/>
      <c r="O30" s="274"/>
      <c r="P30" s="274"/>
      <c r="Q30" s="274"/>
      <c r="R30" s="274"/>
    </row>
    <row r="31" spans="1:18" ht="21.75" customHeight="1">
      <c r="A31" s="283" t="s">
        <v>345</v>
      </c>
      <c r="B31" s="284">
        <v>1006.8</v>
      </c>
      <c r="C31" s="284">
        <v>68.1</v>
      </c>
      <c r="D31" s="284">
        <v>3.1</v>
      </c>
      <c r="E31" s="284">
        <v>15.7</v>
      </c>
      <c r="F31" s="284">
        <v>46.9</v>
      </c>
      <c r="G31" s="284">
        <v>2.4</v>
      </c>
      <c r="H31" s="284">
        <v>906.5</v>
      </c>
      <c r="I31" s="284">
        <v>9.9</v>
      </c>
      <c r="J31" s="284">
        <v>51.4</v>
      </c>
      <c r="K31" s="284">
        <v>845.3</v>
      </c>
      <c r="L31" s="284">
        <v>59.8</v>
      </c>
      <c r="M31" s="284">
        <v>785.5</v>
      </c>
      <c r="N31" s="274"/>
      <c r="O31" s="274"/>
      <c r="P31" s="274"/>
      <c r="Q31" s="274"/>
      <c r="R31" s="274"/>
    </row>
    <row r="32" spans="1:18" ht="21.75" customHeight="1">
      <c r="A32" s="283" t="s">
        <v>346</v>
      </c>
      <c r="B32" s="284">
        <v>1095.4</v>
      </c>
      <c r="C32" s="284">
        <v>83.1</v>
      </c>
      <c r="D32" s="284">
        <v>2.2</v>
      </c>
      <c r="E32" s="284">
        <v>17.1</v>
      </c>
      <c r="F32" s="284">
        <v>60.3</v>
      </c>
      <c r="G32" s="284">
        <v>3.5</v>
      </c>
      <c r="H32" s="284">
        <v>983.2</v>
      </c>
      <c r="I32" s="284">
        <v>7.8</v>
      </c>
      <c r="J32" s="284">
        <v>56.4</v>
      </c>
      <c r="K32" s="284">
        <v>919.1</v>
      </c>
      <c r="L32" s="284">
        <v>102</v>
      </c>
      <c r="M32" s="284">
        <v>817.1</v>
      </c>
      <c r="N32" s="274"/>
      <c r="O32" s="274"/>
      <c r="P32" s="274"/>
      <c r="Q32" s="274"/>
      <c r="R32" s="274"/>
    </row>
    <row r="33" spans="1:18" ht="21.75" customHeight="1">
      <c r="A33" s="283" t="s">
        <v>347</v>
      </c>
      <c r="B33" s="284">
        <v>1141.5</v>
      </c>
      <c r="C33" s="284">
        <v>68.3</v>
      </c>
      <c r="D33" s="284">
        <v>1.3</v>
      </c>
      <c r="E33" s="284">
        <v>18.3</v>
      </c>
      <c r="F33" s="284">
        <v>45.5</v>
      </c>
      <c r="G33" s="284">
        <v>3.3</v>
      </c>
      <c r="H33" s="284">
        <v>1038.2</v>
      </c>
      <c r="I33" s="284">
        <v>13</v>
      </c>
      <c r="J33" s="284">
        <v>48.9</v>
      </c>
      <c r="K33" s="284">
        <v>976.4</v>
      </c>
      <c r="L33" s="284">
        <v>80.6</v>
      </c>
      <c r="M33" s="284">
        <v>895.8</v>
      </c>
      <c r="N33" s="274"/>
      <c r="O33" s="274"/>
      <c r="P33" s="274"/>
      <c r="Q33" s="274"/>
      <c r="R33" s="274"/>
    </row>
    <row r="34" spans="1:18" ht="21.75" customHeight="1">
      <c r="A34" s="283" t="s">
        <v>348</v>
      </c>
      <c r="B34" s="284">
        <v>883.7</v>
      </c>
      <c r="C34" s="284">
        <v>61.9</v>
      </c>
      <c r="D34" s="284">
        <v>0.9</v>
      </c>
      <c r="E34" s="284">
        <v>15.8</v>
      </c>
      <c r="F34" s="284">
        <v>42.6</v>
      </c>
      <c r="G34" s="284">
        <v>2.6</v>
      </c>
      <c r="H34" s="284">
        <v>784</v>
      </c>
      <c r="I34" s="284">
        <v>4.6</v>
      </c>
      <c r="J34" s="284">
        <v>33.1</v>
      </c>
      <c r="K34" s="284">
        <v>746.3</v>
      </c>
      <c r="L34" s="284">
        <v>59.7</v>
      </c>
      <c r="M34" s="284">
        <v>686.6</v>
      </c>
      <c r="N34" s="274"/>
      <c r="O34" s="274"/>
      <c r="P34" s="274"/>
      <c r="Q34" s="274"/>
      <c r="R34" s="274"/>
    </row>
    <row r="35" spans="1:18" s="106" customFormat="1" ht="33" customHeight="1">
      <c r="A35" s="281">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7"/>
      <c r="O35" s="287"/>
      <c r="P35" s="287"/>
      <c r="Q35" s="287"/>
      <c r="R35" s="287"/>
    </row>
    <row r="36" spans="1:18" ht="21.75" customHeight="1">
      <c r="A36" s="283" t="s">
        <v>337</v>
      </c>
      <c r="B36" s="284">
        <v>968.3</v>
      </c>
      <c r="C36" s="284">
        <v>62.8</v>
      </c>
      <c r="D36" s="284">
        <v>1.4</v>
      </c>
      <c r="E36" s="284">
        <v>20.4</v>
      </c>
      <c r="F36" s="284">
        <v>38</v>
      </c>
      <c r="G36" s="284">
        <v>3.1</v>
      </c>
      <c r="H36" s="284">
        <v>859.3</v>
      </c>
      <c r="I36" s="284">
        <v>9.6</v>
      </c>
      <c r="J36" s="284">
        <v>45</v>
      </c>
      <c r="K36" s="284">
        <v>804.6</v>
      </c>
      <c r="L36" s="284">
        <v>86.3</v>
      </c>
      <c r="M36" s="284">
        <v>718.3</v>
      </c>
      <c r="N36" s="274"/>
      <c r="O36" s="274"/>
      <c r="P36" s="274"/>
      <c r="Q36" s="274"/>
      <c r="R36" s="274"/>
    </row>
    <row r="37" spans="1:18" ht="21.75" customHeight="1">
      <c r="A37" s="283" t="s">
        <v>338</v>
      </c>
      <c r="B37" s="284">
        <v>943.8</v>
      </c>
      <c r="C37" s="284">
        <v>60.4</v>
      </c>
      <c r="D37" s="284">
        <v>1</v>
      </c>
      <c r="E37" s="284">
        <v>16.9</v>
      </c>
      <c r="F37" s="284">
        <v>38.7</v>
      </c>
      <c r="G37" s="284">
        <v>3.8</v>
      </c>
      <c r="H37" s="284">
        <v>821.1</v>
      </c>
      <c r="I37" s="284">
        <v>5.1</v>
      </c>
      <c r="J37" s="284">
        <v>42.8</v>
      </c>
      <c r="K37" s="284">
        <v>773.2</v>
      </c>
      <c r="L37" s="284">
        <v>77.7</v>
      </c>
      <c r="M37" s="284">
        <v>695.4</v>
      </c>
      <c r="N37" s="274"/>
      <c r="O37" s="274"/>
      <c r="P37" s="274"/>
      <c r="Q37" s="274"/>
      <c r="R37" s="274"/>
    </row>
    <row r="38" spans="1:18" ht="21.75" customHeight="1">
      <c r="A38" s="283" t="s">
        <v>339</v>
      </c>
      <c r="B38" s="284">
        <v>1009.6</v>
      </c>
      <c r="C38" s="284">
        <v>61.2</v>
      </c>
      <c r="D38" s="284">
        <v>0.9</v>
      </c>
      <c r="E38" s="284">
        <v>19</v>
      </c>
      <c r="F38" s="284">
        <v>38.6</v>
      </c>
      <c r="G38" s="284">
        <v>2.7</v>
      </c>
      <c r="H38" s="284">
        <v>883.3</v>
      </c>
      <c r="I38" s="284">
        <v>8.4</v>
      </c>
      <c r="J38" s="284">
        <v>44.2</v>
      </c>
      <c r="K38" s="284">
        <v>830.6</v>
      </c>
      <c r="L38" s="284">
        <v>86.3</v>
      </c>
      <c r="M38" s="284">
        <v>744.3</v>
      </c>
      <c r="N38" s="274"/>
      <c r="O38" s="274"/>
      <c r="P38" s="274"/>
      <c r="Q38" s="274"/>
      <c r="R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75"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1" customFormat="1" ht="21" customHeight="1">
      <c r="A1" s="100" t="s">
        <v>1209</v>
      </c>
      <c r="B1" s="100"/>
      <c r="C1" s="100"/>
      <c r="D1" s="100"/>
      <c r="E1" s="100"/>
      <c r="F1" s="100"/>
      <c r="G1" s="100"/>
      <c r="H1" s="100"/>
      <c r="I1" s="100"/>
      <c r="J1" s="100"/>
      <c r="K1" s="100"/>
      <c r="L1" s="100"/>
      <c r="M1" s="100"/>
    </row>
    <row r="2" spans="1:13" ht="12.75">
      <c r="A2" s="33"/>
      <c r="B2" s="33"/>
      <c r="C2" s="33"/>
      <c r="D2" s="33"/>
      <c r="E2" s="33"/>
      <c r="F2" s="33"/>
      <c r="G2" s="33"/>
      <c r="H2" s="33"/>
      <c r="I2" s="33"/>
      <c r="J2" s="33"/>
      <c r="K2" s="33"/>
      <c r="L2" s="33"/>
      <c r="M2" s="33"/>
    </row>
    <row r="3" spans="1:13" s="48" customFormat="1" ht="17.25" customHeight="1">
      <c r="A3" s="595" t="s">
        <v>799</v>
      </c>
      <c r="B3" s="682" t="s">
        <v>800</v>
      </c>
      <c r="C3" s="668" t="s">
        <v>331</v>
      </c>
      <c r="D3" s="668"/>
      <c r="E3" s="669"/>
      <c r="F3" s="668"/>
      <c r="G3" s="668"/>
      <c r="H3" s="668" t="s">
        <v>24</v>
      </c>
      <c r="I3" s="668"/>
      <c r="J3" s="668"/>
      <c r="K3" s="668"/>
      <c r="L3" s="668"/>
      <c r="M3" s="670"/>
    </row>
    <row r="4" spans="1:13" s="48" customFormat="1" ht="16.5" customHeight="1">
      <c r="A4" s="503"/>
      <c r="B4" s="683"/>
      <c r="C4" s="662" t="s">
        <v>25</v>
      </c>
      <c r="D4" s="662" t="s">
        <v>797</v>
      </c>
      <c r="E4" s="665" t="s">
        <v>332</v>
      </c>
      <c r="F4" s="665"/>
      <c r="G4" s="662" t="s">
        <v>796</v>
      </c>
      <c r="H4" s="662" t="s">
        <v>25</v>
      </c>
      <c r="I4" s="662" t="s">
        <v>27</v>
      </c>
      <c r="J4" s="662" t="s">
        <v>28</v>
      </c>
      <c r="K4" s="665" t="s">
        <v>29</v>
      </c>
      <c r="L4" s="665"/>
      <c r="M4" s="596"/>
    </row>
    <row r="5" spans="1:13" s="48" customFormat="1" ht="16.5" customHeight="1">
      <c r="A5" s="503"/>
      <c r="B5" s="683"/>
      <c r="C5" s="662"/>
      <c r="D5" s="662"/>
      <c r="E5" s="102" t="s">
        <v>333</v>
      </c>
      <c r="F5" s="102" t="s">
        <v>334</v>
      </c>
      <c r="G5" s="662"/>
      <c r="H5" s="662"/>
      <c r="I5" s="662"/>
      <c r="J5" s="662"/>
      <c r="K5" s="662" t="s">
        <v>25</v>
      </c>
      <c r="L5" s="662" t="s">
        <v>794</v>
      </c>
      <c r="M5" s="556" t="s">
        <v>795</v>
      </c>
    </row>
    <row r="6" spans="1:13" s="48" customFormat="1" ht="23.25" customHeight="1">
      <c r="A6" s="503"/>
      <c r="B6" s="683"/>
      <c r="C6" s="662"/>
      <c r="D6" s="662"/>
      <c r="E6" s="665" t="s">
        <v>335</v>
      </c>
      <c r="F6" s="665"/>
      <c r="G6" s="662"/>
      <c r="H6" s="662"/>
      <c r="I6" s="662"/>
      <c r="J6" s="662"/>
      <c r="K6" s="662"/>
      <c r="L6" s="662"/>
      <c r="M6" s="556"/>
    </row>
    <row r="7" spans="1:13" s="48" customFormat="1" ht="16.5" customHeight="1">
      <c r="A7" s="504"/>
      <c r="B7" s="679" t="s">
        <v>336</v>
      </c>
      <c r="C7" s="680"/>
      <c r="D7" s="680"/>
      <c r="E7" s="680"/>
      <c r="F7" s="680"/>
      <c r="G7" s="680"/>
      <c r="H7" s="680"/>
      <c r="I7" s="680"/>
      <c r="J7" s="680"/>
      <c r="K7" s="680"/>
      <c r="L7" s="680"/>
      <c r="M7" s="681"/>
    </row>
    <row r="8" ht="20.25" customHeight="1">
      <c r="A8" s="103"/>
    </row>
    <row r="9" spans="1:37" s="22" customFormat="1" ht="33" customHeight="1">
      <c r="A9" s="316">
        <v>2011</v>
      </c>
      <c r="B9" s="317">
        <v>7995.4</v>
      </c>
      <c r="C9" s="317">
        <v>733</v>
      </c>
      <c r="D9" s="317">
        <v>11.5</v>
      </c>
      <c r="E9" s="317">
        <v>181.4</v>
      </c>
      <c r="F9" s="317">
        <v>474.4</v>
      </c>
      <c r="G9" s="317">
        <v>65.6</v>
      </c>
      <c r="H9" s="317">
        <v>6868.8</v>
      </c>
      <c r="I9" s="317">
        <v>371.3</v>
      </c>
      <c r="J9" s="317">
        <v>463.9</v>
      </c>
      <c r="K9" s="317">
        <v>6033.6</v>
      </c>
      <c r="L9" s="317">
        <v>1390.9</v>
      </c>
      <c r="M9" s="318">
        <v>4642.7</v>
      </c>
      <c r="N9" s="288"/>
      <c r="O9" s="288"/>
      <c r="P9" s="288"/>
      <c r="Q9" s="288"/>
      <c r="R9" s="288"/>
      <c r="S9" s="288"/>
      <c r="T9" s="288"/>
      <c r="U9" s="288"/>
      <c r="V9" s="288"/>
      <c r="W9" s="288"/>
      <c r="X9" s="288"/>
      <c r="Y9" s="274"/>
      <c r="Z9" s="274"/>
      <c r="AA9" s="274"/>
      <c r="AB9" s="274"/>
      <c r="AC9" s="274"/>
      <c r="AD9" s="274"/>
      <c r="AE9" s="274"/>
      <c r="AF9" s="274"/>
      <c r="AG9" s="274"/>
      <c r="AH9" s="274"/>
      <c r="AI9" s="274"/>
      <c r="AJ9" s="274"/>
      <c r="AK9" s="274"/>
    </row>
    <row r="10" spans="1:37" ht="21.75" customHeight="1">
      <c r="A10" s="319" t="s">
        <v>337</v>
      </c>
      <c r="B10" s="104">
        <v>649.5</v>
      </c>
      <c r="C10" s="104">
        <v>63.5</v>
      </c>
      <c r="D10" s="104">
        <v>1.1</v>
      </c>
      <c r="E10" s="104">
        <v>12.9</v>
      </c>
      <c r="F10" s="104">
        <v>44</v>
      </c>
      <c r="G10" s="104">
        <v>5.5</v>
      </c>
      <c r="H10" s="104">
        <v>560.3</v>
      </c>
      <c r="I10" s="104">
        <v>39.6</v>
      </c>
      <c r="J10" s="104">
        <v>31.1</v>
      </c>
      <c r="K10" s="104">
        <v>489.6</v>
      </c>
      <c r="L10" s="104">
        <v>107.5</v>
      </c>
      <c r="M10" s="104">
        <v>382.1</v>
      </c>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row>
    <row r="11" spans="1:37" ht="21.75" customHeight="1">
      <c r="A11" s="319" t="s">
        <v>338</v>
      </c>
      <c r="B11" s="104">
        <v>646.7</v>
      </c>
      <c r="C11" s="104">
        <v>58.2</v>
      </c>
      <c r="D11" s="104">
        <v>1.2</v>
      </c>
      <c r="E11" s="104">
        <v>15.1</v>
      </c>
      <c r="F11" s="104">
        <v>37.8</v>
      </c>
      <c r="G11" s="104">
        <v>4.1</v>
      </c>
      <c r="H11" s="104">
        <v>560</v>
      </c>
      <c r="I11" s="104">
        <v>35.5</v>
      </c>
      <c r="J11" s="104">
        <v>39.6</v>
      </c>
      <c r="K11" s="104">
        <v>484.8</v>
      </c>
      <c r="L11" s="104">
        <v>113.8</v>
      </c>
      <c r="M11" s="104">
        <v>371</v>
      </c>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row>
    <row r="12" spans="1:37" ht="21.75" customHeight="1">
      <c r="A12" s="319" t="s">
        <v>339</v>
      </c>
      <c r="B12" s="104">
        <v>697</v>
      </c>
      <c r="C12" s="104">
        <v>61.9</v>
      </c>
      <c r="D12" s="104">
        <v>1.7</v>
      </c>
      <c r="E12" s="104">
        <v>13.7</v>
      </c>
      <c r="F12" s="104">
        <v>40.4</v>
      </c>
      <c r="G12" s="104">
        <v>6.1</v>
      </c>
      <c r="H12" s="104">
        <v>602.9</v>
      </c>
      <c r="I12" s="104">
        <v>37.6</v>
      </c>
      <c r="J12" s="104">
        <v>41.2</v>
      </c>
      <c r="K12" s="104">
        <v>524.1</v>
      </c>
      <c r="L12" s="104">
        <v>143.3</v>
      </c>
      <c r="M12" s="104">
        <v>380.8</v>
      </c>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row>
    <row r="13" spans="1:37" ht="21.75" customHeight="1">
      <c r="A13" s="319" t="s">
        <v>340</v>
      </c>
      <c r="B13" s="104">
        <v>636.9</v>
      </c>
      <c r="C13" s="104">
        <v>55.6</v>
      </c>
      <c r="D13" s="104">
        <v>1.2</v>
      </c>
      <c r="E13" s="104">
        <v>11.7</v>
      </c>
      <c r="F13" s="104">
        <v>37.9</v>
      </c>
      <c r="G13" s="104">
        <v>4.7</v>
      </c>
      <c r="H13" s="104">
        <v>549.9</v>
      </c>
      <c r="I13" s="104">
        <v>8.8</v>
      </c>
      <c r="J13" s="104">
        <v>35.3</v>
      </c>
      <c r="K13" s="104">
        <v>505.8</v>
      </c>
      <c r="L13" s="104">
        <v>119.6</v>
      </c>
      <c r="M13" s="104">
        <v>386.2</v>
      </c>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row>
    <row r="14" spans="1:37" ht="21.75" customHeight="1">
      <c r="A14" s="319" t="s">
        <v>341</v>
      </c>
      <c r="B14" s="104">
        <v>680</v>
      </c>
      <c r="C14" s="104">
        <v>59.2</v>
      </c>
      <c r="D14" s="104">
        <v>1.3</v>
      </c>
      <c r="E14" s="104">
        <v>16.4</v>
      </c>
      <c r="F14" s="104">
        <v>37.4</v>
      </c>
      <c r="G14" s="104">
        <v>4.1</v>
      </c>
      <c r="H14" s="104">
        <v>588.2</v>
      </c>
      <c r="I14" s="104">
        <v>44.4</v>
      </c>
      <c r="J14" s="104">
        <v>42.4</v>
      </c>
      <c r="K14" s="104">
        <v>501.5</v>
      </c>
      <c r="L14" s="104">
        <v>123.5</v>
      </c>
      <c r="M14" s="104">
        <v>378</v>
      </c>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row>
    <row r="15" spans="1:37" ht="21.75" customHeight="1">
      <c r="A15" s="319" t="s">
        <v>342</v>
      </c>
      <c r="B15" s="104">
        <v>669</v>
      </c>
      <c r="C15" s="104">
        <v>67.9</v>
      </c>
      <c r="D15" s="104">
        <v>1</v>
      </c>
      <c r="E15" s="104">
        <v>17.8</v>
      </c>
      <c r="F15" s="104">
        <v>43.2</v>
      </c>
      <c r="G15" s="104">
        <v>5.9</v>
      </c>
      <c r="H15" s="104">
        <v>567.9</v>
      </c>
      <c r="I15" s="104">
        <v>10.5</v>
      </c>
      <c r="J15" s="104">
        <v>35.7</v>
      </c>
      <c r="K15" s="104">
        <v>521.7</v>
      </c>
      <c r="L15" s="104">
        <v>121.2</v>
      </c>
      <c r="M15" s="104">
        <v>400.5</v>
      </c>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row>
    <row r="16" spans="1:37" ht="21.75" customHeight="1">
      <c r="A16" s="319" t="s">
        <v>343</v>
      </c>
      <c r="B16" s="104">
        <v>674.9</v>
      </c>
      <c r="C16" s="104">
        <v>54.6</v>
      </c>
      <c r="D16" s="104">
        <v>0.8</v>
      </c>
      <c r="E16" s="104">
        <v>14.5</v>
      </c>
      <c r="F16" s="104">
        <v>34.9</v>
      </c>
      <c r="G16" s="104">
        <v>4.4</v>
      </c>
      <c r="H16" s="104">
        <v>588.1</v>
      </c>
      <c r="I16" s="104">
        <v>35.8</v>
      </c>
      <c r="J16" s="104">
        <v>53.7</v>
      </c>
      <c r="K16" s="104">
        <v>498.6</v>
      </c>
      <c r="L16" s="104">
        <v>114.4</v>
      </c>
      <c r="M16" s="104">
        <v>384.2</v>
      </c>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row>
    <row r="17" spans="1:37" ht="21.75" customHeight="1">
      <c r="A17" s="319" t="s">
        <v>344</v>
      </c>
      <c r="B17" s="104">
        <v>630.2</v>
      </c>
      <c r="C17" s="104">
        <v>56.5</v>
      </c>
      <c r="D17" s="104">
        <v>0.3</v>
      </c>
      <c r="E17" s="104">
        <v>12.6</v>
      </c>
      <c r="F17" s="104">
        <v>37.3</v>
      </c>
      <c r="G17" s="104">
        <v>6.2</v>
      </c>
      <c r="H17" s="104">
        <v>540.7</v>
      </c>
      <c r="I17" s="104">
        <v>7.1</v>
      </c>
      <c r="J17" s="104">
        <v>45.1</v>
      </c>
      <c r="K17" s="104">
        <v>488.5</v>
      </c>
      <c r="L17" s="104">
        <v>116.9</v>
      </c>
      <c r="M17" s="104">
        <v>371.6</v>
      </c>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row>
    <row r="18" spans="1:37" ht="21.75" customHeight="1">
      <c r="A18" s="319" t="s">
        <v>345</v>
      </c>
      <c r="B18" s="104">
        <v>701.7</v>
      </c>
      <c r="C18" s="104">
        <v>56.1</v>
      </c>
      <c r="D18" s="104">
        <v>0.6</v>
      </c>
      <c r="E18" s="104">
        <v>16.2</v>
      </c>
      <c r="F18" s="104">
        <v>34.4</v>
      </c>
      <c r="G18" s="104">
        <v>4.9</v>
      </c>
      <c r="H18" s="104">
        <v>611.7</v>
      </c>
      <c r="I18" s="104">
        <v>35.5</v>
      </c>
      <c r="J18" s="104">
        <v>36.5</v>
      </c>
      <c r="K18" s="104">
        <v>539.7</v>
      </c>
      <c r="L18" s="104">
        <v>114.2</v>
      </c>
      <c r="M18" s="104">
        <v>425.5</v>
      </c>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row>
    <row r="19" spans="1:37" ht="21.75" customHeight="1">
      <c r="A19" s="319" t="s">
        <v>346</v>
      </c>
      <c r="B19" s="104">
        <v>656.4</v>
      </c>
      <c r="C19" s="104">
        <v>58.3</v>
      </c>
      <c r="D19" s="104">
        <v>0.8</v>
      </c>
      <c r="E19" s="104">
        <v>13.7</v>
      </c>
      <c r="F19" s="104">
        <v>38.3</v>
      </c>
      <c r="G19" s="104">
        <v>5.6</v>
      </c>
      <c r="H19" s="104">
        <v>562.3</v>
      </c>
      <c r="I19" s="104">
        <v>24.5</v>
      </c>
      <c r="J19" s="104">
        <v>31.5</v>
      </c>
      <c r="K19" s="104">
        <v>506.3</v>
      </c>
      <c r="L19" s="104">
        <v>114</v>
      </c>
      <c r="M19" s="104">
        <v>392.3</v>
      </c>
      <c r="N19" s="288"/>
      <c r="O19" s="288"/>
      <c r="P19" s="288"/>
      <c r="Q19" s="288"/>
      <c r="R19" s="288"/>
      <c r="S19" s="288"/>
      <c r="T19" s="288"/>
      <c r="U19" s="288"/>
      <c r="V19" s="288"/>
      <c r="W19" s="288"/>
      <c r="X19" s="288"/>
      <c r="Y19" s="274"/>
      <c r="Z19" s="274"/>
      <c r="AA19" s="274"/>
      <c r="AB19" s="274"/>
      <c r="AC19" s="274"/>
      <c r="AD19" s="274"/>
      <c r="AE19" s="274"/>
      <c r="AF19" s="274"/>
      <c r="AG19" s="274"/>
      <c r="AH19" s="274"/>
      <c r="AI19" s="274"/>
      <c r="AJ19" s="274"/>
      <c r="AK19" s="274"/>
    </row>
    <row r="20" spans="1:37" ht="21.75" customHeight="1">
      <c r="A20" s="319" t="s">
        <v>347</v>
      </c>
      <c r="B20" s="104">
        <v>700.9</v>
      </c>
      <c r="C20" s="104">
        <v>70.7</v>
      </c>
      <c r="D20" s="104">
        <v>0.5</v>
      </c>
      <c r="E20" s="104">
        <v>16.7</v>
      </c>
      <c r="F20" s="104">
        <v>48.2</v>
      </c>
      <c r="G20" s="104">
        <v>5.3</v>
      </c>
      <c r="H20" s="104">
        <v>591.8</v>
      </c>
      <c r="I20" s="104">
        <v>32.6</v>
      </c>
      <c r="J20" s="104">
        <v>39</v>
      </c>
      <c r="K20" s="104">
        <v>520.2</v>
      </c>
      <c r="L20" s="104">
        <v>109.8</v>
      </c>
      <c r="M20" s="104">
        <v>410.4</v>
      </c>
      <c r="N20" s="288"/>
      <c r="O20" s="288"/>
      <c r="P20" s="288"/>
      <c r="Q20" s="288"/>
      <c r="R20" s="288"/>
      <c r="S20" s="288"/>
      <c r="T20" s="288"/>
      <c r="U20" s="288"/>
      <c r="V20" s="288"/>
      <c r="W20" s="288"/>
      <c r="X20" s="288"/>
      <c r="Y20" s="274"/>
      <c r="Z20" s="274"/>
      <c r="AA20" s="274"/>
      <c r="AB20" s="274"/>
      <c r="AC20" s="274"/>
      <c r="AD20" s="274"/>
      <c r="AE20" s="274"/>
      <c r="AF20" s="274"/>
      <c r="AG20" s="274"/>
      <c r="AH20" s="274"/>
      <c r="AI20" s="274"/>
      <c r="AJ20" s="274"/>
      <c r="AK20" s="274"/>
    </row>
    <row r="21" spans="1:37" ht="21.75" customHeight="1">
      <c r="A21" s="319" t="s">
        <v>348</v>
      </c>
      <c r="B21" s="104">
        <v>652.3</v>
      </c>
      <c r="C21" s="104">
        <v>70.5</v>
      </c>
      <c r="D21" s="104">
        <v>0.9</v>
      </c>
      <c r="E21" s="104">
        <v>20.1</v>
      </c>
      <c r="F21" s="104">
        <v>40.7</v>
      </c>
      <c r="G21" s="104">
        <v>8.8</v>
      </c>
      <c r="H21" s="104">
        <v>545</v>
      </c>
      <c r="I21" s="104">
        <v>59.3</v>
      </c>
      <c r="J21" s="104">
        <v>33</v>
      </c>
      <c r="K21" s="104">
        <v>452.8</v>
      </c>
      <c r="L21" s="104">
        <v>92.8</v>
      </c>
      <c r="M21" s="104">
        <v>360</v>
      </c>
      <c r="N21" s="288"/>
      <c r="O21" s="288"/>
      <c r="P21" s="288"/>
      <c r="Q21" s="288"/>
      <c r="R21" s="288"/>
      <c r="S21" s="288"/>
      <c r="T21" s="288"/>
      <c r="U21" s="288"/>
      <c r="V21" s="288"/>
      <c r="W21" s="288"/>
      <c r="X21" s="288"/>
      <c r="Y21" s="274"/>
      <c r="Z21" s="274"/>
      <c r="AA21" s="274"/>
      <c r="AB21" s="274"/>
      <c r="AC21" s="274"/>
      <c r="AD21" s="274"/>
      <c r="AE21" s="274"/>
      <c r="AF21" s="274"/>
      <c r="AG21" s="274"/>
      <c r="AH21" s="274"/>
      <c r="AI21" s="274"/>
      <c r="AJ21" s="274"/>
      <c r="AK21" s="274"/>
    </row>
    <row r="22" spans="1:37" s="106" customFormat="1" ht="33" customHeight="1">
      <c r="A22" s="289">
        <v>2012</v>
      </c>
      <c r="B22" s="286">
        <v>8130.5</v>
      </c>
      <c r="C22" s="286">
        <v>701.4</v>
      </c>
      <c r="D22" s="286">
        <v>5.2</v>
      </c>
      <c r="E22" s="286">
        <v>166.9</v>
      </c>
      <c r="F22" s="286">
        <v>458.2</v>
      </c>
      <c r="G22" s="286">
        <v>71.2</v>
      </c>
      <c r="H22" s="286">
        <v>6777.3</v>
      </c>
      <c r="I22" s="286">
        <v>241.9</v>
      </c>
      <c r="J22" s="286">
        <v>459.5</v>
      </c>
      <c r="K22" s="286">
        <v>6075.8</v>
      </c>
      <c r="L22" s="286">
        <v>1223.1</v>
      </c>
      <c r="M22" s="286">
        <v>4852.7</v>
      </c>
      <c r="N22" s="288"/>
      <c r="O22" s="288"/>
      <c r="P22" s="288"/>
      <c r="Q22" s="288"/>
      <c r="R22" s="288"/>
      <c r="S22" s="288"/>
      <c r="T22" s="288"/>
      <c r="U22" s="288"/>
      <c r="V22" s="288"/>
      <c r="W22" s="288"/>
      <c r="X22" s="288"/>
      <c r="Y22" s="290"/>
      <c r="Z22" s="290"/>
      <c r="AA22" s="290"/>
      <c r="AB22" s="290"/>
      <c r="AC22" s="290"/>
      <c r="AD22" s="290"/>
      <c r="AE22" s="290"/>
      <c r="AF22" s="290"/>
      <c r="AG22" s="290"/>
      <c r="AH22" s="290"/>
      <c r="AI22" s="290"/>
      <c r="AJ22" s="290"/>
      <c r="AK22" s="290"/>
    </row>
    <row r="23" spans="1:37" ht="21.75" customHeight="1">
      <c r="A23" s="283" t="s">
        <v>337</v>
      </c>
      <c r="B23" s="285">
        <v>682.7</v>
      </c>
      <c r="C23" s="285">
        <v>54.4</v>
      </c>
      <c r="D23" s="285">
        <v>0.6</v>
      </c>
      <c r="E23" s="285">
        <v>12.6</v>
      </c>
      <c r="F23" s="285">
        <v>37.6</v>
      </c>
      <c r="G23" s="285">
        <v>3.6</v>
      </c>
      <c r="H23" s="285">
        <v>580.9</v>
      </c>
      <c r="I23" s="285">
        <v>35</v>
      </c>
      <c r="J23" s="285">
        <v>33.2</v>
      </c>
      <c r="K23" s="285">
        <v>512.7</v>
      </c>
      <c r="L23" s="285">
        <v>103.5</v>
      </c>
      <c r="M23" s="285">
        <v>409.2</v>
      </c>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row>
    <row r="24" spans="1:37" ht="21.75" customHeight="1">
      <c r="A24" s="283" t="s">
        <v>338</v>
      </c>
      <c r="B24" s="285">
        <v>701.4</v>
      </c>
      <c r="C24" s="285">
        <v>56.9</v>
      </c>
      <c r="D24" s="285">
        <v>0.3</v>
      </c>
      <c r="E24" s="285">
        <v>14.9</v>
      </c>
      <c r="F24" s="285">
        <v>38.4</v>
      </c>
      <c r="G24" s="285">
        <v>3.4</v>
      </c>
      <c r="H24" s="285">
        <v>593.9</v>
      </c>
      <c r="I24" s="285">
        <v>44</v>
      </c>
      <c r="J24" s="285">
        <v>42.7</v>
      </c>
      <c r="K24" s="285">
        <v>507.3</v>
      </c>
      <c r="L24" s="285">
        <v>111.1</v>
      </c>
      <c r="M24" s="285">
        <v>396.1</v>
      </c>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row>
    <row r="25" spans="1:37" ht="21.75" customHeight="1">
      <c r="A25" s="283" t="s">
        <v>339</v>
      </c>
      <c r="B25" s="285">
        <v>679.3</v>
      </c>
      <c r="C25" s="285">
        <v>56.8</v>
      </c>
      <c r="D25" s="285">
        <v>1</v>
      </c>
      <c r="E25" s="285">
        <v>14.5</v>
      </c>
      <c r="F25" s="285">
        <v>36.2</v>
      </c>
      <c r="G25" s="285">
        <v>5.1</v>
      </c>
      <c r="H25" s="285">
        <v>572.5</v>
      </c>
      <c r="I25" s="285">
        <v>24.7</v>
      </c>
      <c r="J25" s="285">
        <v>36</v>
      </c>
      <c r="K25" s="285">
        <v>511.8</v>
      </c>
      <c r="L25" s="285">
        <v>116.4</v>
      </c>
      <c r="M25" s="285">
        <v>395.3</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row>
    <row r="26" spans="1:37" ht="21.75" customHeight="1">
      <c r="A26" s="283" t="s">
        <v>340</v>
      </c>
      <c r="B26" s="285">
        <v>670.7</v>
      </c>
      <c r="C26" s="285">
        <v>54.2</v>
      </c>
      <c r="D26" s="285">
        <v>0.5</v>
      </c>
      <c r="E26" s="285">
        <v>12.4</v>
      </c>
      <c r="F26" s="285">
        <v>35.2</v>
      </c>
      <c r="G26" s="285">
        <v>6.1</v>
      </c>
      <c r="H26" s="285">
        <v>565.7</v>
      </c>
      <c r="I26" s="285">
        <v>28</v>
      </c>
      <c r="J26" s="285">
        <v>47.7</v>
      </c>
      <c r="K26" s="285">
        <v>490</v>
      </c>
      <c r="L26" s="285">
        <v>99.2</v>
      </c>
      <c r="M26" s="285">
        <v>390.8</v>
      </c>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row>
    <row r="27" spans="1:37" ht="21.75" customHeight="1">
      <c r="A27" s="283" t="s">
        <v>341</v>
      </c>
      <c r="B27" s="285">
        <v>683.7</v>
      </c>
      <c r="C27" s="285">
        <v>58.7</v>
      </c>
      <c r="D27" s="285">
        <v>0.5</v>
      </c>
      <c r="E27" s="285">
        <v>16.2</v>
      </c>
      <c r="F27" s="285">
        <v>37.4</v>
      </c>
      <c r="G27" s="285">
        <v>4.6</v>
      </c>
      <c r="H27" s="285">
        <v>570.3</v>
      </c>
      <c r="I27" s="285">
        <v>17.1</v>
      </c>
      <c r="J27" s="285">
        <v>38.8</v>
      </c>
      <c r="K27" s="285">
        <v>514.5</v>
      </c>
      <c r="L27" s="285">
        <v>101</v>
      </c>
      <c r="M27" s="285">
        <v>413.5</v>
      </c>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row>
    <row r="28" spans="1:37" ht="21.75" customHeight="1">
      <c r="A28" s="291" t="s">
        <v>342</v>
      </c>
      <c r="B28" s="285">
        <v>712.1</v>
      </c>
      <c r="C28" s="285">
        <v>55.6</v>
      </c>
      <c r="D28" s="285">
        <v>0.2</v>
      </c>
      <c r="E28" s="285">
        <v>12.4</v>
      </c>
      <c r="F28" s="285">
        <v>36.1</v>
      </c>
      <c r="G28" s="285">
        <v>6.8</v>
      </c>
      <c r="H28" s="285">
        <v>600.5</v>
      </c>
      <c r="I28" s="285">
        <v>19.7</v>
      </c>
      <c r="J28" s="285">
        <v>44.8</v>
      </c>
      <c r="K28" s="285">
        <v>536</v>
      </c>
      <c r="L28" s="285">
        <v>104.9</v>
      </c>
      <c r="M28" s="285">
        <v>431.1</v>
      </c>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row>
    <row r="29" spans="1:37" ht="21.75" customHeight="1">
      <c r="A29" s="291" t="s">
        <v>343</v>
      </c>
      <c r="B29" s="284">
        <v>731.4</v>
      </c>
      <c r="C29" s="284">
        <v>51</v>
      </c>
      <c r="D29" s="284">
        <v>0.3</v>
      </c>
      <c r="E29" s="284">
        <v>13.9</v>
      </c>
      <c r="F29" s="284">
        <v>30.9</v>
      </c>
      <c r="G29" s="284">
        <v>6</v>
      </c>
      <c r="H29" s="284">
        <v>624.2</v>
      </c>
      <c r="I29" s="284">
        <v>16.2</v>
      </c>
      <c r="J29" s="284">
        <v>48.2</v>
      </c>
      <c r="K29" s="284">
        <v>559.8</v>
      </c>
      <c r="L29" s="284">
        <v>110.6</v>
      </c>
      <c r="M29" s="284">
        <v>449.2</v>
      </c>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row>
    <row r="30" spans="1:37" ht="21.75" customHeight="1">
      <c r="A30" s="291" t="s">
        <v>344</v>
      </c>
      <c r="B30" s="284">
        <v>686.5</v>
      </c>
      <c r="C30" s="284">
        <v>55.6</v>
      </c>
      <c r="D30" s="284">
        <v>0.2</v>
      </c>
      <c r="E30" s="284">
        <v>14.4</v>
      </c>
      <c r="F30" s="284">
        <v>34.2</v>
      </c>
      <c r="G30" s="284">
        <v>6.7</v>
      </c>
      <c r="H30" s="284">
        <v>578.1</v>
      </c>
      <c r="I30" s="284">
        <v>16.2</v>
      </c>
      <c r="J30" s="284">
        <v>36.2</v>
      </c>
      <c r="K30" s="284">
        <v>525.7</v>
      </c>
      <c r="L30" s="284">
        <v>111.5</v>
      </c>
      <c r="M30" s="284">
        <v>414.2</v>
      </c>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1:37" ht="21.75" customHeight="1">
      <c r="A31" s="291" t="s">
        <v>345</v>
      </c>
      <c r="B31" s="284">
        <v>673.2</v>
      </c>
      <c r="C31" s="284">
        <v>67.5</v>
      </c>
      <c r="D31" s="284">
        <v>0.7</v>
      </c>
      <c r="E31" s="284">
        <v>14.3</v>
      </c>
      <c r="F31" s="284">
        <v>43.6</v>
      </c>
      <c r="G31" s="284">
        <v>8.9</v>
      </c>
      <c r="H31" s="284">
        <v>549.2</v>
      </c>
      <c r="I31" s="284">
        <v>20.6</v>
      </c>
      <c r="J31" s="284">
        <v>33.3</v>
      </c>
      <c r="K31" s="284">
        <v>495.3</v>
      </c>
      <c r="L31" s="284">
        <v>94.7</v>
      </c>
      <c r="M31" s="284">
        <v>400.6</v>
      </c>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row>
    <row r="32" spans="1:37" ht="21.75" customHeight="1">
      <c r="A32" s="291" t="s">
        <v>346</v>
      </c>
      <c r="B32" s="284">
        <v>694.6</v>
      </c>
      <c r="C32" s="284">
        <v>58.9</v>
      </c>
      <c r="D32" s="284">
        <v>0.4</v>
      </c>
      <c r="E32" s="284">
        <v>13.6</v>
      </c>
      <c r="F32" s="284">
        <v>37.8</v>
      </c>
      <c r="G32" s="284">
        <v>7</v>
      </c>
      <c r="H32" s="284">
        <v>579.2</v>
      </c>
      <c r="I32" s="284">
        <v>9.4</v>
      </c>
      <c r="J32" s="284">
        <v>43</v>
      </c>
      <c r="K32" s="284">
        <v>526.9</v>
      </c>
      <c r="L32" s="284">
        <v>107.8</v>
      </c>
      <c r="M32" s="284">
        <v>419.1</v>
      </c>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row>
    <row r="33" spans="1:37" ht="21.75" customHeight="1">
      <c r="A33" s="291" t="s">
        <v>347</v>
      </c>
      <c r="B33" s="284">
        <v>629</v>
      </c>
      <c r="C33" s="284">
        <v>56.4</v>
      </c>
      <c r="D33" s="284">
        <v>0.2</v>
      </c>
      <c r="E33" s="284">
        <v>11.9</v>
      </c>
      <c r="F33" s="284">
        <v>37.7</v>
      </c>
      <c r="G33" s="284">
        <v>6.5</v>
      </c>
      <c r="H33" s="284">
        <v>513</v>
      </c>
      <c r="I33" s="284">
        <v>5.4</v>
      </c>
      <c r="J33" s="284">
        <v>31.2</v>
      </c>
      <c r="K33" s="284">
        <v>476.4</v>
      </c>
      <c r="L33" s="284">
        <v>86.9</v>
      </c>
      <c r="M33" s="284">
        <v>389.5</v>
      </c>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row>
    <row r="34" spans="1:37" ht="21.75" customHeight="1">
      <c r="A34" s="291" t="s">
        <v>348</v>
      </c>
      <c r="B34" s="284">
        <v>585.9</v>
      </c>
      <c r="C34" s="284">
        <v>75.4</v>
      </c>
      <c r="D34" s="284">
        <v>0.1</v>
      </c>
      <c r="E34" s="284">
        <v>15.8</v>
      </c>
      <c r="F34" s="284">
        <v>53</v>
      </c>
      <c r="G34" s="284">
        <v>6.5</v>
      </c>
      <c r="H34" s="284">
        <v>449.7</v>
      </c>
      <c r="I34" s="284">
        <v>5.8</v>
      </c>
      <c r="J34" s="284">
        <v>24.5</v>
      </c>
      <c r="K34" s="284">
        <v>419.4</v>
      </c>
      <c r="L34" s="284">
        <v>75.4</v>
      </c>
      <c r="M34" s="284">
        <v>344</v>
      </c>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row>
    <row r="35" spans="1:37" s="106" customFormat="1" ht="33" customHeight="1">
      <c r="A35" s="289">
        <v>2013</v>
      </c>
      <c r="B35" s="286" t="s">
        <v>43</v>
      </c>
      <c r="C35" s="286" t="s">
        <v>43</v>
      </c>
      <c r="D35" s="286" t="s">
        <v>43</v>
      </c>
      <c r="E35" s="286" t="s">
        <v>43</v>
      </c>
      <c r="F35" s="286" t="s">
        <v>43</v>
      </c>
      <c r="G35" s="286" t="s">
        <v>43</v>
      </c>
      <c r="H35" s="286" t="s">
        <v>43</v>
      </c>
      <c r="I35" s="286" t="s">
        <v>43</v>
      </c>
      <c r="J35" s="286" t="s">
        <v>43</v>
      </c>
      <c r="K35" s="286" t="s">
        <v>43</v>
      </c>
      <c r="L35" s="286" t="s">
        <v>43</v>
      </c>
      <c r="M35" s="286" t="s">
        <v>43</v>
      </c>
      <c r="N35" s="288"/>
      <c r="O35" s="288"/>
      <c r="P35" s="288"/>
      <c r="Q35" s="288"/>
      <c r="R35" s="288"/>
      <c r="S35" s="288"/>
      <c r="T35" s="288"/>
      <c r="U35" s="288"/>
      <c r="V35" s="288"/>
      <c r="W35" s="288"/>
      <c r="X35" s="288"/>
      <c r="Y35" s="290"/>
      <c r="Z35" s="290"/>
      <c r="AA35" s="290"/>
      <c r="AB35" s="290"/>
      <c r="AC35" s="290"/>
      <c r="AD35" s="290"/>
      <c r="AE35" s="290"/>
      <c r="AF35" s="290"/>
      <c r="AG35" s="290"/>
      <c r="AH35" s="290"/>
      <c r="AI35" s="290"/>
      <c r="AJ35" s="290"/>
      <c r="AK35" s="290"/>
    </row>
    <row r="36" spans="1:37" ht="21.75" customHeight="1">
      <c r="A36" s="283" t="s">
        <v>337</v>
      </c>
      <c r="B36" s="285">
        <v>626.3</v>
      </c>
      <c r="C36" s="285">
        <v>62.2</v>
      </c>
      <c r="D36" s="285">
        <v>0.2</v>
      </c>
      <c r="E36" s="285">
        <v>14</v>
      </c>
      <c r="F36" s="285">
        <v>42.7</v>
      </c>
      <c r="G36" s="285">
        <v>5.3</v>
      </c>
      <c r="H36" s="285">
        <v>510.6</v>
      </c>
      <c r="I36" s="285">
        <v>7.4</v>
      </c>
      <c r="J36" s="285">
        <v>34.2</v>
      </c>
      <c r="K36" s="285">
        <v>469</v>
      </c>
      <c r="L36" s="285">
        <v>90.5</v>
      </c>
      <c r="M36" s="285">
        <v>378.5</v>
      </c>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row>
    <row r="37" spans="1:37" ht="21.75" customHeight="1">
      <c r="A37" s="283" t="s">
        <v>338</v>
      </c>
      <c r="B37" s="285">
        <v>632.6</v>
      </c>
      <c r="C37" s="285">
        <v>69.7</v>
      </c>
      <c r="D37" s="285">
        <v>0</v>
      </c>
      <c r="E37" s="285">
        <v>13.3</v>
      </c>
      <c r="F37" s="285">
        <v>51.1</v>
      </c>
      <c r="G37" s="285">
        <v>5.3</v>
      </c>
      <c r="H37" s="285">
        <v>499.9</v>
      </c>
      <c r="I37" s="285">
        <v>6.1</v>
      </c>
      <c r="J37" s="285">
        <v>28.1</v>
      </c>
      <c r="K37" s="285">
        <v>465.7</v>
      </c>
      <c r="L37" s="285">
        <v>88.4</v>
      </c>
      <c r="M37" s="285">
        <v>377.3</v>
      </c>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row>
    <row r="38" spans="1:37" ht="21.75" customHeight="1">
      <c r="A38" s="283" t="s">
        <v>339</v>
      </c>
      <c r="B38" s="285">
        <v>666</v>
      </c>
      <c r="C38" s="285">
        <v>77.5</v>
      </c>
      <c r="D38" s="285">
        <v>0.4</v>
      </c>
      <c r="E38" s="285">
        <v>16.5</v>
      </c>
      <c r="F38" s="285">
        <v>55.2</v>
      </c>
      <c r="G38" s="285">
        <v>5.4</v>
      </c>
      <c r="H38" s="285">
        <v>520.4</v>
      </c>
      <c r="I38" s="285">
        <v>7</v>
      </c>
      <c r="J38" s="285">
        <v>32.6</v>
      </c>
      <c r="K38" s="285">
        <v>480.8</v>
      </c>
      <c r="L38" s="285">
        <v>99.3</v>
      </c>
      <c r="M38" s="285">
        <v>381.5</v>
      </c>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row>
    <row r="39" spans="1:13" ht="21.75" customHeight="1">
      <c r="A39" s="44"/>
      <c r="B39" s="107"/>
      <c r="C39" s="107"/>
      <c r="D39" s="107"/>
      <c r="E39" s="107"/>
      <c r="F39" s="107"/>
      <c r="G39" s="107"/>
      <c r="H39" s="107"/>
      <c r="I39" s="107"/>
      <c r="J39" s="107"/>
      <c r="K39" s="107"/>
      <c r="L39" s="107"/>
      <c r="M39" s="107"/>
    </row>
    <row r="40" ht="19.5" customHeight="1">
      <c r="A40" s="44" t="s">
        <v>21</v>
      </c>
    </row>
    <row r="41" spans="1:13" ht="42" customHeight="1">
      <c r="A41" s="663" t="s">
        <v>1208</v>
      </c>
      <c r="B41" s="664"/>
      <c r="C41" s="664"/>
      <c r="D41" s="664"/>
      <c r="E41" s="664"/>
      <c r="F41" s="664"/>
      <c r="G41" s="664"/>
      <c r="H41" s="664"/>
      <c r="I41" s="664"/>
      <c r="J41" s="664"/>
      <c r="K41" s="664"/>
      <c r="L41" s="664"/>
      <c r="M41" s="664"/>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0" t="s">
        <v>1210</v>
      </c>
      <c r="B1" s="100"/>
      <c r="C1" s="100"/>
      <c r="D1" s="100"/>
      <c r="E1" s="100"/>
      <c r="F1" s="100"/>
      <c r="G1" s="100"/>
      <c r="H1" s="100"/>
      <c r="I1" s="100"/>
    </row>
    <row r="2" spans="1:8" ht="12.75">
      <c r="A2" s="33"/>
      <c r="B2" s="33"/>
      <c r="H2"/>
    </row>
    <row r="3" spans="1:9" s="48" customFormat="1" ht="17.25" customHeight="1">
      <c r="A3" s="595" t="s">
        <v>799</v>
      </c>
      <c r="B3" s="682" t="s">
        <v>798</v>
      </c>
      <c r="C3" s="668" t="s">
        <v>6</v>
      </c>
      <c r="D3" s="668"/>
      <c r="E3" s="669"/>
      <c r="F3" s="668"/>
      <c r="G3" s="668"/>
      <c r="H3" s="668"/>
      <c r="I3" s="670"/>
    </row>
    <row r="4" spans="1:9" s="48" customFormat="1" ht="12.75">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spans="1:9" ht="20.25" customHeight="1">
      <c r="A8" s="103" t="s">
        <v>43</v>
      </c>
      <c r="H8" s="64" t="s">
        <v>43</v>
      </c>
      <c r="I8" s="64" t="s">
        <v>43</v>
      </c>
    </row>
    <row r="9" spans="1:19" ht="33" customHeight="1">
      <c r="A9" s="289">
        <v>2011</v>
      </c>
      <c r="B9" s="286">
        <v>12619.1</v>
      </c>
      <c r="C9" s="286">
        <v>9257.5</v>
      </c>
      <c r="D9" s="286">
        <v>8104</v>
      </c>
      <c r="E9" s="286">
        <v>236.3</v>
      </c>
      <c r="F9" s="286">
        <v>1123</v>
      </c>
      <c r="G9" s="286">
        <v>1938.9</v>
      </c>
      <c r="H9" s="286">
        <v>63.4</v>
      </c>
      <c r="I9" s="293">
        <v>0</v>
      </c>
      <c r="J9" s="274"/>
      <c r="K9" s="274"/>
      <c r="L9" s="274"/>
      <c r="M9" s="274"/>
      <c r="N9" s="274"/>
      <c r="O9" s="274"/>
      <c r="P9" s="274"/>
      <c r="Q9" s="274"/>
      <c r="R9" s="274"/>
      <c r="S9" s="274"/>
    </row>
    <row r="10" spans="1:19" ht="21.75" customHeight="1">
      <c r="A10" s="283" t="s">
        <v>337</v>
      </c>
      <c r="B10" s="285">
        <v>914.2</v>
      </c>
      <c r="C10" s="285">
        <v>690.3</v>
      </c>
      <c r="D10" s="285">
        <v>610.3</v>
      </c>
      <c r="E10" s="285">
        <v>13.1</v>
      </c>
      <c r="F10" s="285">
        <v>86</v>
      </c>
      <c r="G10" s="285">
        <v>118.2</v>
      </c>
      <c r="H10" s="285">
        <v>6.5</v>
      </c>
      <c r="I10" s="294" t="s">
        <v>32</v>
      </c>
      <c r="J10" s="274"/>
      <c r="K10" s="274"/>
      <c r="L10" s="274"/>
      <c r="M10" s="274"/>
      <c r="N10" s="274"/>
      <c r="O10" s="274"/>
      <c r="P10" s="274"/>
      <c r="Q10" s="274"/>
      <c r="R10" s="274"/>
      <c r="S10" s="274"/>
    </row>
    <row r="11" spans="1:19" ht="21.75" customHeight="1">
      <c r="A11" s="283" t="s">
        <v>338</v>
      </c>
      <c r="B11" s="285">
        <v>1028.5</v>
      </c>
      <c r="C11" s="285">
        <v>783.4</v>
      </c>
      <c r="D11" s="285">
        <v>690.6</v>
      </c>
      <c r="E11" s="285">
        <v>13.8</v>
      </c>
      <c r="F11" s="285">
        <v>86</v>
      </c>
      <c r="G11" s="285">
        <v>138.8</v>
      </c>
      <c r="H11" s="285">
        <v>6.5</v>
      </c>
      <c r="I11" s="294">
        <v>0</v>
      </c>
      <c r="J11" s="274"/>
      <c r="K11" s="274"/>
      <c r="L11" s="274"/>
      <c r="M11" s="274"/>
      <c r="N11" s="274"/>
      <c r="O11" s="274"/>
      <c r="P11" s="274"/>
      <c r="Q11" s="274"/>
      <c r="R11" s="274"/>
      <c r="S11" s="274"/>
    </row>
    <row r="12" spans="1:19" ht="21.75" customHeight="1">
      <c r="A12" s="283" t="s">
        <v>339</v>
      </c>
      <c r="B12" s="285">
        <v>1130</v>
      </c>
      <c r="C12" s="285">
        <v>831.6</v>
      </c>
      <c r="D12" s="285">
        <v>724.6</v>
      </c>
      <c r="E12" s="285">
        <v>19.8</v>
      </c>
      <c r="F12" s="285">
        <v>98.7</v>
      </c>
      <c r="G12" s="285">
        <v>174.3</v>
      </c>
      <c r="H12" s="285">
        <v>5.7</v>
      </c>
      <c r="I12" s="294" t="s">
        <v>32</v>
      </c>
      <c r="J12" s="274"/>
      <c r="K12" s="274"/>
      <c r="L12" s="274"/>
      <c r="M12" s="274"/>
      <c r="N12" s="274"/>
      <c r="O12" s="274"/>
      <c r="P12" s="274"/>
      <c r="Q12" s="274"/>
      <c r="R12" s="274"/>
      <c r="S12" s="274"/>
    </row>
    <row r="13" spans="1:19" ht="21.75" customHeight="1">
      <c r="A13" s="283" t="s">
        <v>340</v>
      </c>
      <c r="B13" s="285">
        <v>1021</v>
      </c>
      <c r="C13" s="285">
        <v>799.1</v>
      </c>
      <c r="D13" s="285">
        <v>713.9</v>
      </c>
      <c r="E13" s="285">
        <v>13.5</v>
      </c>
      <c r="F13" s="285">
        <v>79.2</v>
      </c>
      <c r="G13" s="285">
        <v>124</v>
      </c>
      <c r="H13" s="285">
        <v>5.2</v>
      </c>
      <c r="I13" s="294" t="s">
        <v>32</v>
      </c>
      <c r="J13" s="292"/>
      <c r="K13" s="292"/>
      <c r="L13" s="292"/>
      <c r="M13" s="292"/>
      <c r="N13" s="288"/>
      <c r="O13" s="288"/>
      <c r="P13" s="288"/>
      <c r="Q13" s="288"/>
      <c r="R13" s="288"/>
      <c r="S13" s="288"/>
    </row>
    <row r="14" spans="1:19" ht="21.75" customHeight="1">
      <c r="A14" s="283" t="s">
        <v>341</v>
      </c>
      <c r="B14" s="285">
        <v>1075.6</v>
      </c>
      <c r="C14" s="285">
        <v>782.5</v>
      </c>
      <c r="D14" s="285">
        <v>694.6</v>
      </c>
      <c r="E14" s="285">
        <v>20.7</v>
      </c>
      <c r="F14" s="285">
        <v>101.1</v>
      </c>
      <c r="G14" s="285">
        <v>166.1</v>
      </c>
      <c r="H14" s="285">
        <v>5.2</v>
      </c>
      <c r="I14" s="294" t="s">
        <v>32</v>
      </c>
      <c r="J14" s="292"/>
      <c r="K14" s="292"/>
      <c r="L14" s="292"/>
      <c r="M14" s="292"/>
      <c r="N14" s="288"/>
      <c r="O14" s="288"/>
      <c r="P14" s="288"/>
      <c r="Q14" s="288"/>
      <c r="R14" s="288"/>
      <c r="S14" s="288"/>
    </row>
    <row r="15" spans="1:19" ht="21.75" customHeight="1">
      <c r="A15" s="283" t="s">
        <v>342</v>
      </c>
      <c r="B15" s="285">
        <v>1056.5</v>
      </c>
      <c r="C15" s="285">
        <v>796.6</v>
      </c>
      <c r="D15" s="285">
        <v>702.1</v>
      </c>
      <c r="E15" s="285">
        <v>22.6</v>
      </c>
      <c r="F15" s="285">
        <v>80.8</v>
      </c>
      <c r="G15" s="285">
        <v>152.2</v>
      </c>
      <c r="H15" s="285">
        <v>4.3</v>
      </c>
      <c r="I15" s="294" t="s">
        <v>32</v>
      </c>
      <c r="J15" s="288"/>
      <c r="K15" s="288"/>
      <c r="L15" s="288"/>
      <c r="M15" s="288"/>
      <c r="N15" s="288"/>
      <c r="O15" s="288"/>
      <c r="P15" s="288"/>
      <c r="Q15" s="288"/>
      <c r="R15" s="288"/>
      <c r="S15" s="288"/>
    </row>
    <row r="16" spans="1:19" ht="21.75" customHeight="1">
      <c r="A16" s="283" t="s">
        <v>343</v>
      </c>
      <c r="B16" s="285">
        <v>1037.3</v>
      </c>
      <c r="C16" s="285">
        <v>741.2</v>
      </c>
      <c r="D16" s="285">
        <v>643.4</v>
      </c>
      <c r="E16" s="285">
        <v>22.5</v>
      </c>
      <c r="F16" s="285">
        <v>100.1</v>
      </c>
      <c r="G16" s="285">
        <v>168.8</v>
      </c>
      <c r="H16" s="285">
        <v>4.7</v>
      </c>
      <c r="I16" s="294" t="s">
        <v>32</v>
      </c>
      <c r="J16" s="288"/>
      <c r="K16" s="288"/>
      <c r="L16" s="288"/>
      <c r="M16" s="288"/>
      <c r="N16" s="288"/>
      <c r="O16" s="288"/>
      <c r="P16" s="288"/>
      <c r="Q16" s="288"/>
      <c r="R16" s="288"/>
      <c r="S16" s="288"/>
    </row>
    <row r="17" spans="1:19" ht="21.75" customHeight="1">
      <c r="A17" s="283" t="s">
        <v>344</v>
      </c>
      <c r="B17" s="285">
        <v>1034.6</v>
      </c>
      <c r="C17" s="285">
        <v>704.7</v>
      </c>
      <c r="D17" s="285">
        <v>610.6</v>
      </c>
      <c r="E17" s="285">
        <v>24.9</v>
      </c>
      <c r="F17" s="285">
        <v>101.4</v>
      </c>
      <c r="G17" s="285">
        <v>199</v>
      </c>
      <c r="H17" s="285">
        <v>4.6</v>
      </c>
      <c r="I17" s="294" t="s">
        <v>32</v>
      </c>
      <c r="J17" s="288"/>
      <c r="K17" s="288"/>
      <c r="L17" s="288"/>
      <c r="M17" s="288"/>
      <c r="N17" s="288"/>
      <c r="O17" s="288"/>
      <c r="P17" s="288"/>
      <c r="Q17" s="288"/>
      <c r="R17" s="288"/>
      <c r="S17" s="288"/>
    </row>
    <row r="18" spans="1:19" ht="21.75" customHeight="1">
      <c r="A18" s="283" t="s">
        <v>345</v>
      </c>
      <c r="B18" s="285">
        <v>1162.5</v>
      </c>
      <c r="C18" s="285">
        <v>843</v>
      </c>
      <c r="D18" s="285">
        <v>725.7</v>
      </c>
      <c r="E18" s="285">
        <v>18.8</v>
      </c>
      <c r="F18" s="285">
        <v>104.3</v>
      </c>
      <c r="G18" s="285">
        <v>190.8</v>
      </c>
      <c r="H18" s="285">
        <v>5.6</v>
      </c>
      <c r="I18" s="294">
        <v>0</v>
      </c>
      <c r="J18" s="288"/>
      <c r="K18" s="288"/>
      <c r="L18" s="288"/>
      <c r="M18" s="288"/>
      <c r="N18" s="288"/>
      <c r="O18" s="288"/>
      <c r="P18" s="288"/>
      <c r="Q18" s="288"/>
      <c r="R18" s="288"/>
      <c r="S18" s="288"/>
    </row>
    <row r="19" spans="1:19" ht="21.75" customHeight="1">
      <c r="A19" s="283" t="s">
        <v>346</v>
      </c>
      <c r="B19" s="285">
        <v>1048.1</v>
      </c>
      <c r="C19" s="285">
        <v>798</v>
      </c>
      <c r="D19" s="285">
        <v>690.8</v>
      </c>
      <c r="E19" s="285">
        <v>15.3</v>
      </c>
      <c r="F19" s="285">
        <v>87.9</v>
      </c>
      <c r="G19" s="285">
        <v>142.3</v>
      </c>
      <c r="H19" s="285">
        <v>4.6</v>
      </c>
      <c r="I19" s="294" t="s">
        <v>32</v>
      </c>
      <c r="J19" s="284"/>
      <c r="K19" s="284"/>
      <c r="L19" s="284"/>
      <c r="M19" s="284"/>
      <c r="N19" s="274"/>
      <c r="O19" s="274"/>
      <c r="P19" s="274"/>
      <c r="Q19" s="274"/>
      <c r="R19" s="274"/>
      <c r="S19" s="274"/>
    </row>
    <row r="20" spans="1:19" ht="21.75" customHeight="1">
      <c r="A20" s="283" t="s">
        <v>347</v>
      </c>
      <c r="B20" s="285">
        <v>1157.5</v>
      </c>
      <c r="C20" s="285">
        <v>827</v>
      </c>
      <c r="D20" s="285">
        <v>717.5</v>
      </c>
      <c r="E20" s="285">
        <v>32.3</v>
      </c>
      <c r="F20" s="285">
        <v>105.4</v>
      </c>
      <c r="G20" s="285">
        <v>187.5</v>
      </c>
      <c r="H20" s="285">
        <v>5.4</v>
      </c>
      <c r="I20" s="294" t="s">
        <v>32</v>
      </c>
      <c r="J20" s="284"/>
      <c r="K20" s="284"/>
      <c r="L20" s="284"/>
      <c r="M20" s="284"/>
      <c r="N20" s="274"/>
      <c r="O20" s="274"/>
      <c r="P20" s="274"/>
      <c r="Q20" s="274"/>
      <c r="R20" s="274"/>
      <c r="S20" s="274"/>
    </row>
    <row r="21" spans="1:19" ht="21.75" customHeight="1">
      <c r="A21" s="283" t="s">
        <v>348</v>
      </c>
      <c r="B21" s="285">
        <v>953.2</v>
      </c>
      <c r="C21" s="285">
        <v>660.1</v>
      </c>
      <c r="D21" s="285">
        <v>580</v>
      </c>
      <c r="E21" s="285">
        <v>18.9</v>
      </c>
      <c r="F21" s="285">
        <v>92.1</v>
      </c>
      <c r="G21" s="285">
        <v>177</v>
      </c>
      <c r="H21" s="285">
        <v>5.1</v>
      </c>
      <c r="I21" s="294" t="s">
        <v>32</v>
      </c>
      <c r="J21" s="274"/>
      <c r="K21" s="274"/>
      <c r="L21" s="274"/>
      <c r="M21" s="274"/>
      <c r="N21" s="274"/>
      <c r="O21" s="274"/>
      <c r="P21" s="274"/>
      <c r="Q21" s="274"/>
      <c r="R21" s="274"/>
      <c r="S21" s="274"/>
    </row>
    <row r="22" spans="1:19" s="107" customFormat="1" ht="33" customHeight="1">
      <c r="A22" s="289">
        <v>2012</v>
      </c>
      <c r="B22" s="286">
        <v>12676.4</v>
      </c>
      <c r="C22" s="286">
        <v>9185.4</v>
      </c>
      <c r="D22" s="286">
        <v>7972.6</v>
      </c>
      <c r="E22" s="286">
        <v>267</v>
      </c>
      <c r="F22" s="286">
        <v>1268.2</v>
      </c>
      <c r="G22" s="286">
        <v>1881.8</v>
      </c>
      <c r="H22" s="286">
        <v>74</v>
      </c>
      <c r="I22" s="293">
        <v>0.1</v>
      </c>
      <c r="J22" s="290"/>
      <c r="K22" s="290"/>
      <c r="L22" s="290"/>
      <c r="M22" s="290"/>
      <c r="N22" s="290"/>
      <c r="O22" s="290"/>
      <c r="P22" s="290"/>
      <c r="Q22" s="290"/>
      <c r="R22" s="290"/>
      <c r="S22" s="290"/>
    </row>
    <row r="23" spans="1:19" ht="21.75" customHeight="1">
      <c r="A23" s="283" t="s">
        <v>337</v>
      </c>
      <c r="B23" s="285">
        <v>1048.1</v>
      </c>
      <c r="C23" s="285">
        <v>792.9</v>
      </c>
      <c r="D23" s="285">
        <v>699.3</v>
      </c>
      <c r="E23" s="285">
        <v>21.5</v>
      </c>
      <c r="F23" s="285">
        <v>82.1</v>
      </c>
      <c r="G23" s="285">
        <v>147.6</v>
      </c>
      <c r="H23" s="285">
        <v>4</v>
      </c>
      <c r="I23" s="294" t="s">
        <v>32</v>
      </c>
      <c r="J23" s="274"/>
      <c r="K23" s="274"/>
      <c r="L23" s="274"/>
      <c r="M23" s="274"/>
      <c r="N23" s="274"/>
      <c r="O23" s="274"/>
      <c r="P23" s="274"/>
      <c r="Q23" s="274"/>
      <c r="R23" s="274"/>
      <c r="S23" s="274"/>
    </row>
    <row r="24" spans="1:19" ht="21.75" customHeight="1">
      <c r="A24" s="283" t="s">
        <v>338</v>
      </c>
      <c r="B24" s="285">
        <v>1138.3</v>
      </c>
      <c r="C24" s="285">
        <v>842.9</v>
      </c>
      <c r="D24" s="285">
        <v>731.3</v>
      </c>
      <c r="E24" s="285">
        <v>17.2</v>
      </c>
      <c r="F24" s="285">
        <v>103.6</v>
      </c>
      <c r="G24" s="285">
        <v>169.4</v>
      </c>
      <c r="H24" s="285">
        <v>5.2</v>
      </c>
      <c r="I24" s="294" t="s">
        <v>32</v>
      </c>
      <c r="J24" s="274"/>
      <c r="K24" s="274"/>
      <c r="L24" s="274"/>
      <c r="M24" s="274"/>
      <c r="N24" s="274"/>
      <c r="O24" s="274"/>
      <c r="P24" s="274"/>
      <c r="Q24" s="274"/>
      <c r="R24" s="274"/>
      <c r="S24" s="274"/>
    </row>
    <row r="25" spans="1:19" ht="21.75" customHeight="1">
      <c r="A25" s="283" t="s">
        <v>339</v>
      </c>
      <c r="B25" s="285">
        <v>1095.3</v>
      </c>
      <c r="C25" s="285">
        <v>790.1</v>
      </c>
      <c r="D25" s="285">
        <v>676.7</v>
      </c>
      <c r="E25" s="285">
        <v>21.9</v>
      </c>
      <c r="F25" s="285">
        <v>112.4</v>
      </c>
      <c r="G25" s="285">
        <v>164.3</v>
      </c>
      <c r="H25" s="285">
        <v>6.5</v>
      </c>
      <c r="I25" s="294">
        <v>0</v>
      </c>
      <c r="J25" s="274"/>
      <c r="K25" s="274"/>
      <c r="L25" s="274"/>
      <c r="M25" s="274"/>
      <c r="N25" s="274"/>
      <c r="O25" s="274"/>
      <c r="P25" s="274"/>
      <c r="Q25" s="274"/>
      <c r="R25" s="274"/>
      <c r="S25" s="274"/>
    </row>
    <row r="26" spans="1:19" ht="21.75" customHeight="1">
      <c r="A26" s="283" t="s">
        <v>340</v>
      </c>
      <c r="B26" s="285">
        <v>1000.6</v>
      </c>
      <c r="C26" s="285">
        <v>739.9</v>
      </c>
      <c r="D26" s="285">
        <v>641.2</v>
      </c>
      <c r="E26" s="285">
        <v>18.8</v>
      </c>
      <c r="F26" s="285">
        <v>92.6</v>
      </c>
      <c r="G26" s="285">
        <v>142.8</v>
      </c>
      <c r="H26" s="285">
        <v>6.5</v>
      </c>
      <c r="I26" s="294" t="s">
        <v>32</v>
      </c>
      <c r="J26" s="274"/>
      <c r="K26" s="274"/>
      <c r="L26" s="274"/>
      <c r="M26" s="274"/>
      <c r="N26" s="274"/>
      <c r="O26" s="274"/>
      <c r="P26" s="274"/>
      <c r="Q26" s="274"/>
      <c r="R26" s="274"/>
      <c r="S26" s="274"/>
    </row>
    <row r="27" spans="1:19" ht="21.75" customHeight="1">
      <c r="A27" s="283" t="s">
        <v>341</v>
      </c>
      <c r="B27" s="285">
        <v>1068.4</v>
      </c>
      <c r="C27" s="285">
        <v>805.7</v>
      </c>
      <c r="D27" s="285">
        <v>705.6</v>
      </c>
      <c r="E27" s="285">
        <v>17.1</v>
      </c>
      <c r="F27" s="285">
        <v>106.3</v>
      </c>
      <c r="G27" s="285">
        <v>132.5</v>
      </c>
      <c r="H27" s="285">
        <v>6.7</v>
      </c>
      <c r="I27" s="294" t="s">
        <v>32</v>
      </c>
      <c r="J27" s="274"/>
      <c r="K27" s="274"/>
      <c r="L27" s="274"/>
      <c r="M27" s="274"/>
      <c r="N27" s="274"/>
      <c r="O27" s="274"/>
      <c r="P27" s="274"/>
      <c r="Q27" s="274"/>
      <c r="R27" s="274"/>
      <c r="S27" s="274"/>
    </row>
    <row r="28" spans="1:19" ht="21.75" customHeight="1">
      <c r="A28" s="291" t="s">
        <v>342</v>
      </c>
      <c r="B28" s="285">
        <v>1118.7</v>
      </c>
      <c r="C28" s="285">
        <v>820.3</v>
      </c>
      <c r="D28" s="285">
        <v>720.6</v>
      </c>
      <c r="E28" s="285">
        <v>22.2</v>
      </c>
      <c r="F28" s="285">
        <v>112.4</v>
      </c>
      <c r="G28" s="285">
        <v>158.6</v>
      </c>
      <c r="H28" s="285">
        <v>5.1</v>
      </c>
      <c r="I28" s="294" t="s">
        <v>32</v>
      </c>
      <c r="J28" s="274"/>
      <c r="K28" s="274"/>
      <c r="L28" s="274"/>
      <c r="M28" s="274"/>
      <c r="N28" s="274"/>
      <c r="O28" s="274"/>
      <c r="P28" s="274"/>
      <c r="Q28" s="274"/>
      <c r="R28" s="274"/>
      <c r="S28" s="274"/>
    </row>
    <row r="29" spans="1:19" ht="21.75" customHeight="1">
      <c r="A29" s="291" t="s">
        <v>343</v>
      </c>
      <c r="B29" s="284">
        <v>1071</v>
      </c>
      <c r="C29" s="284">
        <v>760.1</v>
      </c>
      <c r="D29" s="284">
        <v>659.6</v>
      </c>
      <c r="E29" s="284">
        <v>18.6</v>
      </c>
      <c r="F29" s="284">
        <v>125</v>
      </c>
      <c r="G29" s="284">
        <v>160.4</v>
      </c>
      <c r="H29" s="284">
        <v>7</v>
      </c>
      <c r="I29" s="294" t="s">
        <v>32</v>
      </c>
      <c r="J29" s="284"/>
      <c r="K29" s="284"/>
      <c r="L29" s="284"/>
      <c r="M29" s="284"/>
      <c r="N29" s="274"/>
      <c r="O29" s="274"/>
      <c r="P29" s="274"/>
      <c r="Q29" s="274"/>
      <c r="R29" s="274"/>
      <c r="S29" s="274"/>
    </row>
    <row r="30" spans="1:19" ht="21.75" customHeight="1">
      <c r="A30" s="291" t="s">
        <v>344</v>
      </c>
      <c r="B30" s="284">
        <v>1008.5</v>
      </c>
      <c r="C30" s="284">
        <v>679.5</v>
      </c>
      <c r="D30" s="284">
        <v>569.9</v>
      </c>
      <c r="E30" s="284">
        <v>18.6</v>
      </c>
      <c r="F30" s="284">
        <v>115.1</v>
      </c>
      <c r="G30" s="284">
        <v>186.1</v>
      </c>
      <c r="H30" s="284">
        <v>9.2</v>
      </c>
      <c r="I30" s="294" t="s">
        <v>32</v>
      </c>
      <c r="J30" s="284"/>
      <c r="K30" s="284"/>
      <c r="L30" s="284"/>
      <c r="M30" s="284"/>
      <c r="N30" s="274"/>
      <c r="O30" s="274"/>
      <c r="P30" s="274"/>
      <c r="Q30" s="274"/>
      <c r="R30" s="274"/>
      <c r="S30" s="274"/>
    </row>
    <row r="31" spans="1:19" ht="21.75" customHeight="1">
      <c r="A31" s="291" t="s">
        <v>345</v>
      </c>
      <c r="B31" s="284">
        <v>1006.8</v>
      </c>
      <c r="C31" s="284">
        <v>727.8</v>
      </c>
      <c r="D31" s="284">
        <v>639</v>
      </c>
      <c r="E31" s="284">
        <v>16.7</v>
      </c>
      <c r="F31" s="284">
        <v>98.7</v>
      </c>
      <c r="G31" s="284">
        <v>155.4</v>
      </c>
      <c r="H31" s="284">
        <v>8.3</v>
      </c>
      <c r="I31" s="294">
        <v>0</v>
      </c>
      <c r="J31" s="284"/>
      <c r="K31" s="284"/>
      <c r="L31" s="284"/>
      <c r="M31" s="284"/>
      <c r="N31" s="274"/>
      <c r="O31" s="274"/>
      <c r="P31" s="274"/>
      <c r="Q31" s="274"/>
      <c r="R31" s="274"/>
      <c r="S31" s="274"/>
    </row>
    <row r="32" spans="1:19" ht="21.75" customHeight="1">
      <c r="A32" s="291" t="s">
        <v>346</v>
      </c>
      <c r="B32" s="284">
        <v>1095.4</v>
      </c>
      <c r="C32" s="284">
        <v>803.3</v>
      </c>
      <c r="D32" s="284">
        <v>705</v>
      </c>
      <c r="E32" s="284">
        <v>16.3</v>
      </c>
      <c r="F32" s="284">
        <v>120.1</v>
      </c>
      <c r="G32" s="284">
        <v>150.4</v>
      </c>
      <c r="H32" s="284">
        <v>5.2</v>
      </c>
      <c r="I32" s="294">
        <v>0</v>
      </c>
      <c r="J32" s="284"/>
      <c r="K32" s="284"/>
      <c r="L32" s="284"/>
      <c r="M32" s="284"/>
      <c r="N32" s="274"/>
      <c r="O32" s="274"/>
      <c r="P32" s="274"/>
      <c r="Q32" s="274"/>
      <c r="R32" s="274"/>
      <c r="S32" s="274"/>
    </row>
    <row r="33" spans="1:13" ht="21.75" customHeight="1">
      <c r="A33" s="291" t="s">
        <v>347</v>
      </c>
      <c r="B33" s="284">
        <v>1141.5</v>
      </c>
      <c r="C33" s="284">
        <v>813.9</v>
      </c>
      <c r="D33" s="284">
        <v>695.5</v>
      </c>
      <c r="E33" s="284">
        <v>49.2</v>
      </c>
      <c r="F33" s="284">
        <v>107.8</v>
      </c>
      <c r="G33" s="284">
        <v>164.3</v>
      </c>
      <c r="H33" s="284">
        <v>6.3</v>
      </c>
      <c r="I33" s="294">
        <v>0</v>
      </c>
      <c r="J33" s="284"/>
      <c r="K33" s="284"/>
      <c r="L33" s="284"/>
      <c r="M33" s="284"/>
    </row>
    <row r="34" spans="1:13" ht="21.75" customHeight="1">
      <c r="A34" s="291" t="s">
        <v>348</v>
      </c>
      <c r="B34" s="284">
        <v>883.7</v>
      </c>
      <c r="C34" s="284">
        <v>609.1</v>
      </c>
      <c r="D34" s="284">
        <v>528.8</v>
      </c>
      <c r="E34" s="284">
        <v>28.8</v>
      </c>
      <c r="F34" s="284">
        <v>92.1</v>
      </c>
      <c r="G34" s="284">
        <v>149.9</v>
      </c>
      <c r="H34" s="284">
        <v>3.9</v>
      </c>
      <c r="I34" s="294">
        <v>0</v>
      </c>
      <c r="J34" s="284"/>
      <c r="K34" s="284"/>
      <c r="L34" s="284"/>
      <c r="M34" s="284"/>
    </row>
    <row r="35" spans="1:13" s="107" customFormat="1" ht="33" customHeight="1">
      <c r="A35" s="289">
        <v>2013</v>
      </c>
      <c r="B35" s="286"/>
      <c r="C35" s="286"/>
      <c r="D35" s="286"/>
      <c r="E35" s="286"/>
      <c r="F35" s="286"/>
      <c r="G35" s="286"/>
      <c r="H35" s="286"/>
      <c r="I35" s="293"/>
      <c r="J35" s="290"/>
      <c r="K35" s="290"/>
      <c r="L35" s="290"/>
      <c r="M35" s="290"/>
    </row>
    <row r="36" spans="1:13" ht="21.75" customHeight="1">
      <c r="A36" s="283" t="s">
        <v>337</v>
      </c>
      <c r="B36" s="285">
        <v>968.3</v>
      </c>
      <c r="C36" s="285">
        <v>715.4</v>
      </c>
      <c r="D36" s="285">
        <v>627.8</v>
      </c>
      <c r="E36" s="285">
        <v>15.4</v>
      </c>
      <c r="F36" s="285">
        <v>89.2</v>
      </c>
      <c r="G36" s="285">
        <v>142.7</v>
      </c>
      <c r="H36" s="285">
        <v>5.7</v>
      </c>
      <c r="I36" s="294">
        <v>0</v>
      </c>
      <c r="J36" s="274"/>
      <c r="K36" s="274"/>
      <c r="L36" s="274"/>
      <c r="M36" s="274"/>
    </row>
    <row r="37" spans="1:13" ht="21.75" customHeight="1">
      <c r="A37" s="283" t="s">
        <v>338</v>
      </c>
      <c r="B37" s="285">
        <v>943.8</v>
      </c>
      <c r="C37" s="285">
        <v>699.7</v>
      </c>
      <c r="D37" s="285">
        <v>608.3</v>
      </c>
      <c r="E37" s="285">
        <v>17.2</v>
      </c>
      <c r="F37" s="285">
        <v>87</v>
      </c>
      <c r="G37" s="285">
        <v>133.6</v>
      </c>
      <c r="H37" s="285">
        <v>6.4</v>
      </c>
      <c r="I37" s="294">
        <v>0</v>
      </c>
      <c r="J37" s="274"/>
      <c r="K37" s="274"/>
      <c r="L37" s="274"/>
      <c r="M37" s="274"/>
    </row>
    <row r="38" spans="1:13" ht="21.75" customHeight="1">
      <c r="A38" s="283" t="s">
        <v>339</v>
      </c>
      <c r="B38" s="285">
        <v>1009.6</v>
      </c>
      <c r="C38" s="285">
        <v>714.4</v>
      </c>
      <c r="D38" s="285">
        <v>620.7</v>
      </c>
      <c r="E38" s="285">
        <v>23.5</v>
      </c>
      <c r="F38" s="285">
        <v>97.8</v>
      </c>
      <c r="G38" s="285">
        <v>167.6</v>
      </c>
      <c r="H38" s="285">
        <v>6.3</v>
      </c>
      <c r="I38" s="294">
        <v>0</v>
      </c>
      <c r="J38" s="274"/>
      <c r="K38" s="274"/>
      <c r="L38" s="274"/>
      <c r="M38" s="274"/>
    </row>
    <row r="39" spans="1:9" ht="21.75" customHeight="1">
      <c r="A39" s="98"/>
      <c r="B39" s="105"/>
      <c r="C39" s="105"/>
      <c r="D39" s="105"/>
      <c r="E39" s="105"/>
      <c r="F39" s="105"/>
      <c r="G39" s="105"/>
      <c r="H39" s="110"/>
      <c r="I39" s="110"/>
    </row>
    <row r="40" spans="1:7" ht="21.75" customHeight="1">
      <c r="A40" s="44" t="s">
        <v>21</v>
      </c>
      <c r="B40" s="107"/>
      <c r="C40" s="107"/>
      <c r="D40" s="107"/>
      <c r="E40" s="107"/>
      <c r="F40" s="107"/>
      <c r="G40" s="107"/>
    </row>
    <row r="41" spans="1:13" ht="42.7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0" t="s">
        <v>1211</v>
      </c>
      <c r="B1" s="100"/>
      <c r="C1" s="100"/>
      <c r="D1" s="100"/>
      <c r="E1" s="100"/>
      <c r="F1" s="100"/>
      <c r="G1" s="100"/>
      <c r="H1" s="100"/>
      <c r="I1" s="100"/>
    </row>
    <row r="2" spans="1:8" ht="12.75">
      <c r="A2" s="33"/>
      <c r="B2" s="33"/>
      <c r="H2"/>
    </row>
    <row r="3" spans="1:9" s="48" customFormat="1" ht="17.25" customHeight="1">
      <c r="A3" s="595" t="s">
        <v>799</v>
      </c>
      <c r="B3" s="682" t="s">
        <v>800</v>
      </c>
      <c r="C3" s="668" t="s">
        <v>6</v>
      </c>
      <c r="D3" s="668"/>
      <c r="E3" s="669"/>
      <c r="F3" s="668"/>
      <c r="G3" s="668"/>
      <c r="H3" s="668"/>
      <c r="I3" s="670"/>
    </row>
    <row r="4" spans="1:9" s="48" customFormat="1" ht="12.75" customHeight="1">
      <c r="A4" s="503"/>
      <c r="B4" s="683"/>
      <c r="C4" s="662" t="s">
        <v>7</v>
      </c>
      <c r="D4" s="662" t="s">
        <v>801</v>
      </c>
      <c r="E4" s="662" t="s">
        <v>9</v>
      </c>
      <c r="F4" s="662" t="s">
        <v>10</v>
      </c>
      <c r="G4" s="662" t="s">
        <v>11</v>
      </c>
      <c r="H4" s="538" t="s">
        <v>786</v>
      </c>
      <c r="I4" s="533" t="s">
        <v>12</v>
      </c>
    </row>
    <row r="5" spans="1:9" s="48" customFormat="1" ht="15" customHeight="1">
      <c r="A5" s="503"/>
      <c r="B5" s="683"/>
      <c r="C5" s="662"/>
      <c r="D5" s="662"/>
      <c r="E5" s="662"/>
      <c r="F5" s="662"/>
      <c r="G5" s="662"/>
      <c r="H5" s="539"/>
      <c r="I5" s="534"/>
    </row>
    <row r="6" spans="1:9" s="48" customFormat="1" ht="12.75">
      <c r="A6" s="503"/>
      <c r="B6" s="683"/>
      <c r="C6" s="662"/>
      <c r="D6" s="662"/>
      <c r="E6" s="662"/>
      <c r="F6" s="662"/>
      <c r="G6" s="662"/>
      <c r="H6" s="540"/>
      <c r="I6" s="535"/>
    </row>
    <row r="7" spans="1:9" s="48" customFormat="1" ht="16.5" customHeight="1">
      <c r="A7" s="504"/>
      <c r="B7" s="679" t="s">
        <v>336</v>
      </c>
      <c r="C7" s="680"/>
      <c r="D7" s="680"/>
      <c r="E7" s="680"/>
      <c r="F7" s="680"/>
      <c r="G7" s="680"/>
      <c r="H7" s="680"/>
      <c r="I7" s="681"/>
    </row>
    <row r="8" ht="20.25" customHeight="1">
      <c r="A8" s="103"/>
    </row>
    <row r="9" spans="1:9" ht="33" customHeight="1">
      <c r="A9" s="316">
        <v>2011</v>
      </c>
      <c r="B9" s="317">
        <v>7995.4</v>
      </c>
      <c r="C9" s="317">
        <v>6191.6</v>
      </c>
      <c r="D9" s="317">
        <v>5462.4</v>
      </c>
      <c r="E9" s="317">
        <v>35.1</v>
      </c>
      <c r="F9" s="317">
        <v>385.9</v>
      </c>
      <c r="G9" s="317">
        <v>1378.1</v>
      </c>
      <c r="H9" s="317">
        <v>4.6</v>
      </c>
      <c r="I9" s="318" t="s">
        <v>32</v>
      </c>
    </row>
    <row r="10" spans="1:9" ht="21.75" customHeight="1">
      <c r="A10" s="319" t="s">
        <v>337</v>
      </c>
      <c r="B10" s="105">
        <v>649.5</v>
      </c>
      <c r="C10" s="105">
        <v>499.6</v>
      </c>
      <c r="D10" s="105">
        <v>422.1</v>
      </c>
      <c r="E10" s="105">
        <v>2.1</v>
      </c>
      <c r="F10" s="105">
        <v>35.1</v>
      </c>
      <c r="G10" s="105">
        <v>112.5</v>
      </c>
      <c r="H10" s="105">
        <v>0.1</v>
      </c>
      <c r="I10" s="105" t="s">
        <v>32</v>
      </c>
    </row>
    <row r="11" spans="1:9" ht="21.75" customHeight="1">
      <c r="A11" s="319" t="s">
        <v>338</v>
      </c>
      <c r="B11" s="105">
        <v>646.7</v>
      </c>
      <c r="C11" s="105">
        <v>509</v>
      </c>
      <c r="D11" s="105">
        <v>440.7</v>
      </c>
      <c r="E11" s="105">
        <v>1.7</v>
      </c>
      <c r="F11" s="105">
        <v>29.7</v>
      </c>
      <c r="G11" s="105">
        <v>106.1</v>
      </c>
      <c r="H11" s="105">
        <v>0.3</v>
      </c>
      <c r="I11" s="105" t="s">
        <v>32</v>
      </c>
    </row>
    <row r="12" spans="1:9" ht="21.75" customHeight="1">
      <c r="A12" s="319" t="s">
        <v>339</v>
      </c>
      <c r="B12" s="105">
        <v>697</v>
      </c>
      <c r="C12" s="105">
        <v>554.3</v>
      </c>
      <c r="D12" s="105">
        <v>486.5</v>
      </c>
      <c r="E12" s="105">
        <v>2.8</v>
      </c>
      <c r="F12" s="105">
        <v>34.3</v>
      </c>
      <c r="G12" s="105">
        <v>105.4</v>
      </c>
      <c r="H12" s="105">
        <v>0.1</v>
      </c>
      <c r="I12" s="105" t="s">
        <v>32</v>
      </c>
    </row>
    <row r="13" spans="1:9" ht="21.75" customHeight="1">
      <c r="A13" s="319" t="s">
        <v>340</v>
      </c>
      <c r="B13" s="105">
        <v>636.9</v>
      </c>
      <c r="C13" s="105">
        <v>493.2</v>
      </c>
      <c r="D13" s="105">
        <v>457.5</v>
      </c>
      <c r="E13" s="105">
        <v>3.9</v>
      </c>
      <c r="F13" s="105">
        <v>34.8</v>
      </c>
      <c r="G13" s="105">
        <v>104.9</v>
      </c>
      <c r="H13" s="105">
        <v>0.1</v>
      </c>
      <c r="I13" s="105" t="s">
        <v>32</v>
      </c>
    </row>
    <row r="14" spans="1:9" ht="21.75" customHeight="1">
      <c r="A14" s="319" t="s">
        <v>341</v>
      </c>
      <c r="B14" s="105">
        <v>680</v>
      </c>
      <c r="C14" s="105">
        <v>533.1</v>
      </c>
      <c r="D14" s="105">
        <v>457</v>
      </c>
      <c r="E14" s="105">
        <v>4.1</v>
      </c>
      <c r="F14" s="105">
        <v>34.2</v>
      </c>
      <c r="G14" s="105">
        <v>108.3</v>
      </c>
      <c r="H14" s="105">
        <v>0.2</v>
      </c>
      <c r="I14" s="105" t="s">
        <v>32</v>
      </c>
    </row>
    <row r="15" spans="1:9" ht="21.75" customHeight="1">
      <c r="A15" s="319" t="s">
        <v>342</v>
      </c>
      <c r="B15" s="105">
        <v>669</v>
      </c>
      <c r="C15" s="105">
        <v>525.1</v>
      </c>
      <c r="D15" s="105">
        <v>486.3</v>
      </c>
      <c r="E15" s="105">
        <v>4.9</v>
      </c>
      <c r="F15" s="105">
        <v>31.3</v>
      </c>
      <c r="G15" s="105">
        <v>107.5</v>
      </c>
      <c r="H15" s="105">
        <v>0.1</v>
      </c>
      <c r="I15" s="105" t="s">
        <v>32</v>
      </c>
    </row>
    <row r="16" spans="1:9" ht="21.75" customHeight="1">
      <c r="A16" s="319" t="s">
        <v>343</v>
      </c>
      <c r="B16" s="105">
        <v>674.9</v>
      </c>
      <c r="C16" s="105">
        <v>529.6</v>
      </c>
      <c r="D16" s="105">
        <v>465.7</v>
      </c>
      <c r="E16" s="105">
        <v>2.7</v>
      </c>
      <c r="F16" s="105">
        <v>29.5</v>
      </c>
      <c r="G16" s="105">
        <v>112.8</v>
      </c>
      <c r="H16" s="105">
        <v>0.2</v>
      </c>
      <c r="I16" s="105" t="s">
        <v>32</v>
      </c>
    </row>
    <row r="17" spans="1:13" ht="21.75" customHeight="1">
      <c r="A17" s="319" t="s">
        <v>344</v>
      </c>
      <c r="B17" s="105">
        <v>630.2</v>
      </c>
      <c r="C17" s="105">
        <v>463.4</v>
      </c>
      <c r="D17" s="105">
        <v>423.8</v>
      </c>
      <c r="E17" s="105">
        <v>2.6</v>
      </c>
      <c r="F17" s="105">
        <v>32.6</v>
      </c>
      <c r="G17" s="105">
        <v>131.3</v>
      </c>
      <c r="H17" s="105">
        <v>0.2</v>
      </c>
      <c r="I17" s="105" t="s">
        <v>32</v>
      </c>
      <c r="J17" s="274"/>
      <c r="K17" s="274"/>
      <c r="L17" s="274"/>
      <c r="M17" s="274"/>
    </row>
    <row r="18" spans="1:13" ht="21.75" customHeight="1">
      <c r="A18" s="319" t="s">
        <v>345</v>
      </c>
      <c r="B18" s="104">
        <v>701.7</v>
      </c>
      <c r="C18" s="104">
        <v>539.8</v>
      </c>
      <c r="D18" s="104">
        <v>477.1</v>
      </c>
      <c r="E18" s="104">
        <v>2.7</v>
      </c>
      <c r="F18" s="104">
        <v>30</v>
      </c>
      <c r="G18" s="104">
        <v>128.3</v>
      </c>
      <c r="H18" s="104">
        <v>0.9</v>
      </c>
      <c r="I18" s="104" t="s">
        <v>32</v>
      </c>
      <c r="J18" s="274"/>
      <c r="K18" s="274"/>
      <c r="L18" s="274"/>
      <c r="M18" s="274"/>
    </row>
    <row r="19" spans="1:13" ht="21.75" customHeight="1">
      <c r="A19" s="319" t="s">
        <v>346</v>
      </c>
      <c r="B19" s="104">
        <v>656.4</v>
      </c>
      <c r="C19" s="104">
        <v>490.9</v>
      </c>
      <c r="D19" s="104">
        <v>438.8</v>
      </c>
      <c r="E19" s="104">
        <v>3.1</v>
      </c>
      <c r="F19" s="104">
        <v>32.3</v>
      </c>
      <c r="G19" s="104">
        <v>129.9</v>
      </c>
      <c r="H19" s="104">
        <v>0.1</v>
      </c>
      <c r="I19" s="104" t="s">
        <v>32</v>
      </c>
      <c r="J19" s="288"/>
      <c r="K19" s="288"/>
      <c r="L19" s="288"/>
      <c r="M19" s="284"/>
    </row>
    <row r="20" spans="1:13" ht="21.75" customHeight="1">
      <c r="A20" s="319" t="s">
        <v>347</v>
      </c>
      <c r="B20" s="104">
        <v>700.9</v>
      </c>
      <c r="C20" s="104">
        <v>541.4</v>
      </c>
      <c r="D20" s="104">
        <v>481.9</v>
      </c>
      <c r="E20" s="104">
        <v>2.6</v>
      </c>
      <c r="F20" s="104">
        <v>32.8</v>
      </c>
      <c r="G20" s="104">
        <v>123.6</v>
      </c>
      <c r="H20" s="104">
        <v>0.6</v>
      </c>
      <c r="I20" s="104" t="s">
        <v>32</v>
      </c>
      <c r="J20" s="288"/>
      <c r="K20" s="288"/>
      <c r="L20" s="288"/>
      <c r="M20" s="284"/>
    </row>
    <row r="21" spans="1:13" ht="21.75" customHeight="1">
      <c r="A21" s="319" t="s">
        <v>348</v>
      </c>
      <c r="B21" s="104">
        <v>652.3</v>
      </c>
      <c r="C21" s="104">
        <v>512.3</v>
      </c>
      <c r="D21" s="104">
        <v>425</v>
      </c>
      <c r="E21" s="104">
        <v>1.9</v>
      </c>
      <c r="F21" s="104">
        <v>29.2</v>
      </c>
      <c r="G21" s="104">
        <v>107.4</v>
      </c>
      <c r="H21" s="104">
        <v>1.5</v>
      </c>
      <c r="I21" s="104" t="s">
        <v>32</v>
      </c>
      <c r="J21" s="288"/>
      <c r="K21" s="288"/>
      <c r="L21" s="288"/>
      <c r="M21" s="274"/>
    </row>
    <row r="22" spans="1:13" s="107" customFormat="1" ht="33" customHeight="1">
      <c r="A22" s="289">
        <v>2012</v>
      </c>
      <c r="B22" s="286">
        <v>8130.5</v>
      </c>
      <c r="C22" s="286">
        <v>6339.5</v>
      </c>
      <c r="D22" s="286">
        <v>5747.3</v>
      </c>
      <c r="E22" s="286">
        <v>42.3</v>
      </c>
      <c r="F22" s="286">
        <v>352.4</v>
      </c>
      <c r="G22" s="286">
        <v>1390.9</v>
      </c>
      <c r="H22" s="293">
        <v>5.3</v>
      </c>
      <c r="I22" s="293" t="s">
        <v>32</v>
      </c>
      <c r="J22" s="290"/>
      <c r="K22" s="290"/>
      <c r="L22" s="290"/>
      <c r="M22" s="290"/>
    </row>
    <row r="23" spans="1:13" ht="21.75" customHeight="1">
      <c r="A23" s="283" t="s">
        <v>337</v>
      </c>
      <c r="B23" s="285">
        <v>682.7</v>
      </c>
      <c r="C23" s="285">
        <v>517.5</v>
      </c>
      <c r="D23" s="285">
        <v>452.8</v>
      </c>
      <c r="E23" s="285">
        <v>3.2</v>
      </c>
      <c r="F23" s="285">
        <v>27.3</v>
      </c>
      <c r="G23" s="285">
        <v>134</v>
      </c>
      <c r="H23" s="294">
        <v>0.8</v>
      </c>
      <c r="I23" s="294" t="s">
        <v>32</v>
      </c>
      <c r="J23" s="274"/>
      <c r="K23" s="274"/>
      <c r="L23" s="274"/>
      <c r="M23" s="274"/>
    </row>
    <row r="24" spans="1:13" ht="21.75" customHeight="1">
      <c r="A24" s="283" t="s">
        <v>338</v>
      </c>
      <c r="B24" s="285">
        <v>701.4</v>
      </c>
      <c r="C24" s="285">
        <v>550.5</v>
      </c>
      <c r="D24" s="285">
        <v>483.3</v>
      </c>
      <c r="E24" s="285">
        <v>2.7</v>
      </c>
      <c r="F24" s="285">
        <v>28.1</v>
      </c>
      <c r="G24" s="285">
        <v>120</v>
      </c>
      <c r="H24" s="294">
        <v>0.1</v>
      </c>
      <c r="I24" s="294" t="s">
        <v>32</v>
      </c>
      <c r="J24" s="274"/>
      <c r="K24" s="274"/>
      <c r="L24" s="274"/>
      <c r="M24" s="274"/>
    </row>
    <row r="25" spans="1:13" ht="21.75" customHeight="1">
      <c r="A25" s="283" t="s">
        <v>339</v>
      </c>
      <c r="B25" s="285">
        <v>679.3</v>
      </c>
      <c r="C25" s="285">
        <v>541.3</v>
      </c>
      <c r="D25" s="285">
        <v>482.7</v>
      </c>
      <c r="E25" s="285">
        <v>3</v>
      </c>
      <c r="F25" s="285">
        <v>33</v>
      </c>
      <c r="G25" s="285">
        <v>101.6</v>
      </c>
      <c r="H25" s="294">
        <v>0.4</v>
      </c>
      <c r="I25" s="294" t="s">
        <v>32</v>
      </c>
      <c r="J25" s="274"/>
      <c r="K25" s="274"/>
      <c r="L25" s="274"/>
      <c r="M25" s="274"/>
    </row>
    <row r="26" spans="1:13" ht="21.75" customHeight="1">
      <c r="A26" s="283" t="s">
        <v>340</v>
      </c>
      <c r="B26" s="285">
        <v>670.7</v>
      </c>
      <c r="C26" s="285">
        <v>524</v>
      </c>
      <c r="D26" s="285">
        <v>468.5</v>
      </c>
      <c r="E26" s="285">
        <v>3.8</v>
      </c>
      <c r="F26" s="285">
        <v>29.3</v>
      </c>
      <c r="G26" s="285">
        <v>112.9</v>
      </c>
      <c r="H26" s="294">
        <v>0.6</v>
      </c>
      <c r="I26" s="294" t="s">
        <v>32</v>
      </c>
      <c r="J26" s="274"/>
      <c r="K26" s="274"/>
      <c r="L26" s="274"/>
      <c r="M26" s="274"/>
    </row>
    <row r="27" spans="1:13" ht="21.75" customHeight="1">
      <c r="A27" s="283" t="s">
        <v>341</v>
      </c>
      <c r="B27" s="285">
        <v>683.7</v>
      </c>
      <c r="C27" s="285">
        <v>528.4</v>
      </c>
      <c r="D27" s="285">
        <v>483.1</v>
      </c>
      <c r="E27" s="285">
        <v>4.6</v>
      </c>
      <c r="F27" s="285">
        <v>29.1</v>
      </c>
      <c r="G27" s="285">
        <v>121.3</v>
      </c>
      <c r="H27" s="294">
        <v>0.4</v>
      </c>
      <c r="I27" s="294" t="s">
        <v>32</v>
      </c>
      <c r="J27" s="274"/>
      <c r="K27" s="274"/>
      <c r="L27" s="274"/>
      <c r="M27" s="274"/>
    </row>
    <row r="28" spans="1:13" ht="21.75" customHeight="1">
      <c r="A28" s="291" t="s">
        <v>342</v>
      </c>
      <c r="B28" s="285">
        <v>712.1</v>
      </c>
      <c r="C28" s="285">
        <v>541.9</v>
      </c>
      <c r="D28" s="285">
        <v>494.5</v>
      </c>
      <c r="E28" s="285">
        <v>3.9</v>
      </c>
      <c r="F28" s="285">
        <v>32.5</v>
      </c>
      <c r="G28" s="285">
        <v>133.2</v>
      </c>
      <c r="H28" s="294">
        <v>0.6</v>
      </c>
      <c r="I28" s="294" t="s">
        <v>32</v>
      </c>
      <c r="J28" s="274"/>
      <c r="K28" s="274"/>
      <c r="L28" s="274"/>
      <c r="M28" s="274"/>
    </row>
    <row r="29" spans="1:13" ht="21.75" customHeight="1">
      <c r="A29" s="291" t="s">
        <v>343</v>
      </c>
      <c r="B29" s="284">
        <v>731.4</v>
      </c>
      <c r="C29" s="284">
        <v>570.5</v>
      </c>
      <c r="D29" s="284">
        <v>519.4</v>
      </c>
      <c r="E29" s="284">
        <v>3.8</v>
      </c>
      <c r="F29" s="284">
        <v>33.4</v>
      </c>
      <c r="G29" s="284">
        <v>123.2</v>
      </c>
      <c r="H29" s="294">
        <v>0.5</v>
      </c>
      <c r="I29" s="294" t="s">
        <v>32</v>
      </c>
      <c r="J29" s="284"/>
      <c r="K29" s="284"/>
      <c r="L29" s="284"/>
      <c r="M29" s="284"/>
    </row>
    <row r="30" spans="1:13" ht="21.75" customHeight="1">
      <c r="A30" s="291" t="s">
        <v>344</v>
      </c>
      <c r="B30" s="284">
        <v>686.5</v>
      </c>
      <c r="C30" s="284">
        <v>525.1</v>
      </c>
      <c r="D30" s="284">
        <v>476.6</v>
      </c>
      <c r="E30" s="284">
        <v>2.6</v>
      </c>
      <c r="F30" s="284">
        <v>35.6</v>
      </c>
      <c r="G30" s="284">
        <v>122.3</v>
      </c>
      <c r="H30" s="294">
        <v>0.9</v>
      </c>
      <c r="I30" s="294" t="s">
        <v>32</v>
      </c>
      <c r="J30" s="284"/>
      <c r="K30" s="284"/>
      <c r="L30" s="284"/>
      <c r="M30" s="284"/>
    </row>
    <row r="31" spans="1:13" ht="21.75" customHeight="1">
      <c r="A31" s="291" t="s">
        <v>345</v>
      </c>
      <c r="B31" s="284">
        <v>673.2</v>
      </c>
      <c r="C31" s="284">
        <v>529.8</v>
      </c>
      <c r="D31" s="284">
        <v>481.4</v>
      </c>
      <c r="E31" s="284">
        <v>3.9</v>
      </c>
      <c r="F31" s="284">
        <v>29.3</v>
      </c>
      <c r="G31" s="284">
        <v>110</v>
      </c>
      <c r="H31" s="294">
        <v>0.3</v>
      </c>
      <c r="I31" s="294" t="s">
        <v>32</v>
      </c>
      <c r="J31" s="284"/>
      <c r="K31" s="284"/>
      <c r="L31" s="284"/>
      <c r="M31" s="284"/>
    </row>
    <row r="32" spans="1:13" ht="21.75" customHeight="1">
      <c r="A32" s="291" t="s">
        <v>346</v>
      </c>
      <c r="B32" s="284">
        <v>694.6</v>
      </c>
      <c r="C32" s="284">
        <v>549.3</v>
      </c>
      <c r="D32" s="284">
        <v>507.8</v>
      </c>
      <c r="E32" s="284">
        <v>3.9</v>
      </c>
      <c r="F32" s="284">
        <v>29.1</v>
      </c>
      <c r="G32" s="284">
        <v>111.9</v>
      </c>
      <c r="H32" s="294">
        <v>0.4</v>
      </c>
      <c r="I32" s="294" t="s">
        <v>32</v>
      </c>
      <c r="J32" s="284"/>
      <c r="K32" s="284"/>
      <c r="L32" s="284"/>
      <c r="M32" s="284"/>
    </row>
    <row r="33" spans="1:13" ht="21.75" customHeight="1">
      <c r="A33" s="291" t="s">
        <v>347</v>
      </c>
      <c r="B33" s="284">
        <v>629</v>
      </c>
      <c r="C33" s="284">
        <v>494.3</v>
      </c>
      <c r="D33" s="284">
        <v>458.4</v>
      </c>
      <c r="E33" s="284">
        <v>4</v>
      </c>
      <c r="F33" s="284">
        <v>23.3</v>
      </c>
      <c r="G33" s="284">
        <v>107</v>
      </c>
      <c r="H33" s="294">
        <v>0.3</v>
      </c>
      <c r="I33" s="294" t="s">
        <v>32</v>
      </c>
      <c r="J33" s="284"/>
      <c r="K33" s="284"/>
      <c r="L33" s="284"/>
      <c r="M33" s="284"/>
    </row>
    <row r="34" spans="1:13" ht="21.75" customHeight="1">
      <c r="A34" s="291" t="s">
        <v>348</v>
      </c>
      <c r="B34" s="284">
        <v>585.9</v>
      </c>
      <c r="C34" s="284">
        <v>466.9</v>
      </c>
      <c r="D34" s="284">
        <v>438.9</v>
      </c>
      <c r="E34" s="284">
        <v>2.8</v>
      </c>
      <c r="F34" s="284">
        <v>22.3</v>
      </c>
      <c r="G34" s="284">
        <v>93.6</v>
      </c>
      <c r="H34" s="294">
        <v>0.2</v>
      </c>
      <c r="I34" s="294" t="s">
        <v>32</v>
      </c>
      <c r="J34" s="284"/>
      <c r="K34" s="284"/>
      <c r="L34" s="284"/>
      <c r="M34" s="284"/>
    </row>
    <row r="35" spans="1:13" s="107" customFormat="1" ht="33" customHeight="1">
      <c r="A35" s="289">
        <v>2013</v>
      </c>
      <c r="B35" s="286"/>
      <c r="C35" s="286"/>
      <c r="D35" s="286"/>
      <c r="E35" s="286"/>
      <c r="F35" s="286"/>
      <c r="G35" s="286"/>
      <c r="H35" s="293"/>
      <c r="I35" s="293"/>
      <c r="J35" s="290"/>
      <c r="K35" s="290"/>
      <c r="L35" s="290"/>
      <c r="M35" s="290"/>
    </row>
    <row r="36" spans="1:13" ht="21.75" customHeight="1">
      <c r="A36" s="283" t="s">
        <v>337</v>
      </c>
      <c r="B36" s="285">
        <v>626.3</v>
      </c>
      <c r="C36" s="285">
        <v>482.7</v>
      </c>
      <c r="D36" s="285">
        <v>451.3</v>
      </c>
      <c r="E36" s="285">
        <v>3.1</v>
      </c>
      <c r="F36" s="285">
        <v>22.7</v>
      </c>
      <c r="G36" s="285">
        <v>117.6</v>
      </c>
      <c r="H36" s="294">
        <v>0.3</v>
      </c>
      <c r="I36" s="294" t="s">
        <v>32</v>
      </c>
      <c r="J36" s="274"/>
      <c r="K36" s="274"/>
      <c r="L36" s="274"/>
      <c r="M36" s="274"/>
    </row>
    <row r="37" spans="1:13" ht="21.75" customHeight="1">
      <c r="A37" s="283" t="s">
        <v>338</v>
      </c>
      <c r="B37" s="285">
        <v>632.6</v>
      </c>
      <c r="C37" s="285">
        <v>501.8</v>
      </c>
      <c r="D37" s="285">
        <v>468.8</v>
      </c>
      <c r="E37" s="285">
        <v>4.5</v>
      </c>
      <c r="F37" s="285">
        <v>23.8</v>
      </c>
      <c r="G37" s="285">
        <v>102.2</v>
      </c>
      <c r="H37" s="294">
        <v>0.3</v>
      </c>
      <c r="I37" s="294" t="s">
        <v>32</v>
      </c>
      <c r="J37" s="274"/>
      <c r="K37" s="274"/>
      <c r="L37" s="274"/>
      <c r="M37" s="274"/>
    </row>
    <row r="38" spans="1:13" ht="21.75" customHeight="1">
      <c r="A38" s="283" t="s">
        <v>339</v>
      </c>
      <c r="B38" s="285">
        <v>666</v>
      </c>
      <c r="C38" s="285">
        <v>547</v>
      </c>
      <c r="D38" s="285">
        <v>513.8</v>
      </c>
      <c r="E38" s="285">
        <v>3.8</v>
      </c>
      <c r="F38" s="285">
        <v>24.8</v>
      </c>
      <c r="G38" s="285">
        <v>90.2</v>
      </c>
      <c r="H38" s="294">
        <v>0.2</v>
      </c>
      <c r="I38" s="294" t="s">
        <v>32</v>
      </c>
      <c r="J38" s="274"/>
      <c r="K38" s="274"/>
      <c r="L38" s="274"/>
      <c r="M38" s="274"/>
    </row>
    <row r="39" spans="1:7" ht="21.75" customHeight="1">
      <c r="A39" s="44"/>
      <c r="B39" s="107"/>
      <c r="C39" s="107"/>
      <c r="D39" s="107"/>
      <c r="E39" s="107"/>
      <c r="F39" s="107"/>
      <c r="G39" s="107"/>
    </row>
    <row r="40" spans="1:7" ht="21.75" customHeight="1">
      <c r="A40" s="44" t="s">
        <v>21</v>
      </c>
      <c r="B40" s="107"/>
      <c r="C40" s="107"/>
      <c r="D40" s="107"/>
      <c r="E40" s="107"/>
      <c r="F40" s="107"/>
      <c r="G40" s="107"/>
    </row>
    <row r="41" spans="1:13" ht="41.25" customHeight="1">
      <c r="A41" s="663" t="s">
        <v>1208</v>
      </c>
      <c r="B41" s="664"/>
      <c r="C41" s="664"/>
      <c r="D41" s="664"/>
      <c r="E41" s="664"/>
      <c r="F41" s="664"/>
      <c r="G41" s="664"/>
      <c r="H41" s="664"/>
      <c r="I41" s="664"/>
      <c r="J41" s="172"/>
      <c r="K41" s="172"/>
      <c r="L41" s="172"/>
      <c r="M41" s="172"/>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1246</v>
      </c>
      <c r="B1" s="107"/>
    </row>
    <row r="6" spans="1:2" ht="14.25">
      <c r="A6" s="157">
        <v>0</v>
      </c>
      <c r="B6" s="85" t="s">
        <v>1247</v>
      </c>
    </row>
    <row r="7" spans="1:2" ht="14.25">
      <c r="A7" s="34"/>
      <c r="B7" s="85" t="s">
        <v>1248</v>
      </c>
    </row>
    <row r="8" spans="1:2" ht="14.25">
      <c r="A8" s="157" t="s">
        <v>74</v>
      </c>
      <c r="B8" s="85" t="s">
        <v>1249</v>
      </c>
    </row>
    <row r="9" spans="1:2" ht="14.25">
      <c r="A9" s="157" t="s">
        <v>1250</v>
      </c>
      <c r="B9" s="85" t="s">
        <v>1251</v>
      </c>
    </row>
    <row r="10" spans="1:2" ht="14.25">
      <c r="A10" s="157" t="s">
        <v>1252</v>
      </c>
      <c r="B10" s="85" t="s">
        <v>1253</v>
      </c>
    </row>
    <row r="11" spans="1:2" ht="14.25">
      <c r="A11" s="157" t="s">
        <v>1254</v>
      </c>
      <c r="B11" s="85" t="s">
        <v>1255</v>
      </c>
    </row>
    <row r="12" spans="1:2" ht="14.25">
      <c r="A12" s="157" t="s">
        <v>75</v>
      </c>
      <c r="B12" s="85" t="s">
        <v>1256</v>
      </c>
    </row>
    <row r="13" spans="1:2" ht="14.25">
      <c r="A13" s="157" t="s">
        <v>1257</v>
      </c>
      <c r="B13" s="85" t="s">
        <v>1258</v>
      </c>
    </row>
    <row r="14" spans="1:2" ht="14.25">
      <c r="A14" s="157" t="s">
        <v>1259</v>
      </c>
      <c r="B14" s="85" t="s">
        <v>1260</v>
      </c>
    </row>
    <row r="15" spans="1:2" ht="14.25">
      <c r="A15" s="157" t="s">
        <v>1261</v>
      </c>
      <c r="B15" s="85" t="s">
        <v>1262</v>
      </c>
    </row>
    <row r="16" ht="14.25">
      <c r="A16" s="85"/>
    </row>
    <row r="17" spans="1:2" ht="14.25">
      <c r="A17" s="85" t="s">
        <v>1263</v>
      </c>
      <c r="B17" s="85" t="s">
        <v>1264</v>
      </c>
    </row>
    <row r="18" spans="1:2" ht="14.25">
      <c r="A18" s="85" t="s">
        <v>1265</v>
      </c>
      <c r="B18" s="85" t="s">
        <v>1266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95" customWidth="1"/>
    <col min="2" max="2" width="12.140625" style="195" customWidth="1"/>
    <col min="3" max="16384" width="11.421875" style="195" customWidth="1"/>
  </cols>
  <sheetData>
    <row r="1" ht="15.75">
      <c r="A1" s="145" t="s">
        <v>368</v>
      </c>
    </row>
    <row r="2" spans="1:2" ht="15" customHeight="1">
      <c r="A2" s="22"/>
      <c r="B2" s="197"/>
    </row>
    <row r="3" ht="12.75">
      <c r="B3" s="196" t="s">
        <v>369</v>
      </c>
    </row>
    <row r="4" spans="1:2" ht="12.75">
      <c r="A4" s="22"/>
      <c r="B4" s="197"/>
    </row>
    <row r="5" spans="1:2" ht="15">
      <c r="A5" s="101" t="s">
        <v>370</v>
      </c>
      <c r="B5" s="198">
        <v>2</v>
      </c>
    </row>
    <row r="6" spans="1:2" ht="12.75">
      <c r="A6" s="40"/>
      <c r="B6" s="197"/>
    </row>
    <row r="7" spans="1:2" ht="12.75">
      <c r="A7" s="40"/>
      <c r="B7" s="197"/>
    </row>
    <row r="8" spans="1:2" ht="12.75">
      <c r="A8" s="40" t="s">
        <v>371</v>
      </c>
      <c r="B8" s="198">
        <v>7</v>
      </c>
    </row>
    <row r="9" spans="1:2" ht="12.75">
      <c r="A9" s="40"/>
      <c r="B9" s="197"/>
    </row>
    <row r="10" spans="1:2" ht="12.75">
      <c r="A10" s="40" t="s">
        <v>372</v>
      </c>
      <c r="B10" s="198">
        <v>8</v>
      </c>
    </row>
    <row r="11" spans="1:2" ht="12.75">
      <c r="A11" s="40"/>
      <c r="B11" s="197"/>
    </row>
    <row r="12" spans="1:2" ht="15" customHeight="1">
      <c r="A12" s="22"/>
      <c r="B12" s="197"/>
    </row>
    <row r="13" spans="1:2" ht="15">
      <c r="A13" s="101" t="s">
        <v>373</v>
      </c>
      <c r="B13" s="197"/>
    </row>
    <row r="14" spans="1:2" ht="12.75">
      <c r="A14" s="40"/>
      <c r="B14" s="197"/>
    </row>
    <row r="15" spans="1:2" ht="12.75">
      <c r="A15" s="40" t="s">
        <v>1153</v>
      </c>
      <c r="B15" s="198">
        <v>9</v>
      </c>
    </row>
    <row r="16" ht="4.5" customHeight="1">
      <c r="B16" s="197"/>
    </row>
    <row r="17" spans="1:2" ht="12.75">
      <c r="A17" s="40" t="s">
        <v>1154</v>
      </c>
      <c r="B17" s="198">
        <v>9</v>
      </c>
    </row>
    <row r="18" ht="4.5" customHeight="1">
      <c r="B18" s="197"/>
    </row>
    <row r="19" spans="1:2" ht="12.75">
      <c r="A19" s="40" t="s">
        <v>1138</v>
      </c>
      <c r="B19" s="197"/>
    </row>
    <row r="20" spans="1:2" ht="12.75">
      <c r="A20" s="40" t="s">
        <v>374</v>
      </c>
      <c r="B20" s="198">
        <v>10</v>
      </c>
    </row>
    <row r="21" ht="4.5" customHeight="1">
      <c r="B21" s="197"/>
    </row>
    <row r="22" spans="1:2" ht="12.75">
      <c r="A22" s="40" t="s">
        <v>1139</v>
      </c>
      <c r="B22" s="197"/>
    </row>
    <row r="23" spans="1:2" ht="12.75">
      <c r="A23" s="40" t="s">
        <v>374</v>
      </c>
      <c r="B23" s="198">
        <v>10</v>
      </c>
    </row>
    <row r="24" ht="4.5" customHeight="1">
      <c r="B24" s="197"/>
    </row>
    <row r="25" spans="1:2" ht="12.75">
      <c r="A25" s="40" t="s">
        <v>1140</v>
      </c>
      <c r="B25" s="197"/>
    </row>
    <row r="26" spans="1:2" ht="12.75">
      <c r="A26" s="40" t="s">
        <v>374</v>
      </c>
      <c r="B26" s="198">
        <v>11</v>
      </c>
    </row>
    <row r="27" ht="4.5" customHeight="1">
      <c r="B27" s="197"/>
    </row>
    <row r="28" spans="1:2" ht="12.75">
      <c r="A28" s="40" t="s">
        <v>1141</v>
      </c>
      <c r="B28" s="197"/>
    </row>
    <row r="29" spans="1:2" ht="12.75">
      <c r="A29" s="40" t="s">
        <v>375</v>
      </c>
      <c r="B29" s="198">
        <v>11</v>
      </c>
    </row>
    <row r="30" ht="4.5" customHeight="1">
      <c r="B30" s="197"/>
    </row>
    <row r="31" spans="1:2" ht="12.75">
      <c r="A31" s="40" t="s">
        <v>1142</v>
      </c>
      <c r="B31" s="198">
        <v>12</v>
      </c>
    </row>
    <row r="32" spans="1:2" ht="12.75">
      <c r="A32" s="22"/>
      <c r="B32" s="197"/>
    </row>
    <row r="33" spans="1:2" ht="15" customHeight="1">
      <c r="A33" s="22"/>
      <c r="B33" s="197"/>
    </row>
    <row r="34" spans="1:2" ht="15">
      <c r="A34" s="101" t="s">
        <v>1103</v>
      </c>
      <c r="B34" s="197"/>
    </row>
    <row r="35" spans="1:2" ht="12.75">
      <c r="A35" s="22"/>
      <c r="B35" s="197"/>
    </row>
    <row r="36" spans="1:2" ht="12.75">
      <c r="A36" s="40" t="s">
        <v>1143</v>
      </c>
      <c r="B36" s="198">
        <v>13</v>
      </c>
    </row>
    <row r="37" ht="4.5" customHeight="1">
      <c r="B37" s="197"/>
    </row>
    <row r="38" spans="1:2" ht="12.75">
      <c r="A38" s="40" t="s">
        <v>1144</v>
      </c>
      <c r="B38" s="197"/>
    </row>
    <row r="39" spans="1:2" ht="12.75">
      <c r="A39" s="40" t="s">
        <v>376</v>
      </c>
      <c r="B39" s="198">
        <v>14</v>
      </c>
    </row>
    <row r="40" ht="4.5" customHeight="1">
      <c r="B40" s="197"/>
    </row>
    <row r="41" spans="1:2" ht="12.75">
      <c r="A41" s="40" t="s">
        <v>1145</v>
      </c>
      <c r="B41" s="197"/>
    </row>
    <row r="42" spans="1:2" ht="12.75">
      <c r="A42" s="40" t="s">
        <v>377</v>
      </c>
      <c r="B42" s="198">
        <v>14</v>
      </c>
    </row>
    <row r="43" ht="4.5" customHeight="1">
      <c r="B43" s="197"/>
    </row>
    <row r="44" spans="1:2" ht="12.75">
      <c r="A44" s="40" t="s">
        <v>1146</v>
      </c>
      <c r="B44" s="197"/>
    </row>
    <row r="45" spans="1:2" ht="12.75">
      <c r="A45" s="40" t="s">
        <v>378</v>
      </c>
      <c r="B45" s="198">
        <v>16</v>
      </c>
    </row>
    <row r="46" ht="4.5" customHeight="1">
      <c r="B46" s="197"/>
    </row>
    <row r="47" spans="1:2" ht="12.75">
      <c r="A47" s="40" t="s">
        <v>1147</v>
      </c>
      <c r="B47" s="197"/>
    </row>
    <row r="48" spans="1:2" ht="12.75">
      <c r="A48" s="40" t="s">
        <v>379</v>
      </c>
      <c r="B48" s="198">
        <v>16</v>
      </c>
    </row>
    <row r="49" ht="4.5" customHeight="1">
      <c r="B49" s="197"/>
    </row>
    <row r="50" spans="1:2" ht="12.75">
      <c r="A50" s="40" t="s">
        <v>1148</v>
      </c>
      <c r="B50" s="196" t="s">
        <v>1230</v>
      </c>
    </row>
    <row r="51" ht="4.5" customHeight="1">
      <c r="B51" s="197"/>
    </row>
    <row r="52" spans="1:2" ht="12.75">
      <c r="A52" s="40" t="s">
        <v>1149</v>
      </c>
      <c r="B52" s="198">
        <v>17</v>
      </c>
    </row>
    <row r="53" ht="4.5" customHeight="1">
      <c r="B53" s="197"/>
    </row>
    <row r="54" spans="1:2" ht="12.75">
      <c r="A54" s="40" t="s">
        <v>1150</v>
      </c>
      <c r="B54" s="198">
        <v>17</v>
      </c>
    </row>
    <row r="55" ht="4.5" customHeight="1">
      <c r="B55" s="197"/>
    </row>
    <row r="56" spans="1:2" ht="12.75">
      <c r="A56" s="40" t="s">
        <v>1151</v>
      </c>
      <c r="B56" s="198">
        <v>18</v>
      </c>
    </row>
    <row r="57" ht="4.5" customHeight="1">
      <c r="B57" s="197"/>
    </row>
    <row r="58" spans="1:2" ht="12.75">
      <c r="A58" s="40" t="s">
        <v>1152</v>
      </c>
      <c r="B58" s="198">
        <v>22</v>
      </c>
    </row>
    <row r="59" ht="4.5" customHeight="1">
      <c r="B59" s="197"/>
    </row>
    <row r="60" spans="1:2" ht="12.75">
      <c r="A60" s="40" t="s">
        <v>1155</v>
      </c>
      <c r="B60" s="198">
        <v>26</v>
      </c>
    </row>
    <row r="61" ht="4.5" customHeight="1">
      <c r="B61" s="197"/>
    </row>
    <row r="62" spans="1:2" ht="12.75">
      <c r="A62" s="40" t="s">
        <v>1156</v>
      </c>
      <c r="B62" s="198">
        <v>27</v>
      </c>
    </row>
    <row r="63" ht="4.5" customHeight="1">
      <c r="B63" s="197"/>
    </row>
    <row r="64" spans="1:2" ht="12.75">
      <c r="A64" s="40" t="s">
        <v>1157</v>
      </c>
      <c r="B64" s="198">
        <v>28</v>
      </c>
    </row>
    <row r="65" ht="4.5" customHeight="1">
      <c r="B65" s="197"/>
    </row>
    <row r="66" spans="1:2" ht="12.75">
      <c r="A66" s="40" t="s">
        <v>1158</v>
      </c>
      <c r="B66" s="198">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417"/>
  <sheetViews>
    <sheetView zoomScalePageLayoutView="0" workbookViewId="0" topLeftCell="A1">
      <selection activeCell="A1" sqref="A1:P1"/>
    </sheetView>
  </sheetViews>
  <sheetFormatPr defaultColWidth="11.421875" defaultRowHeight="12.75"/>
  <cols>
    <col min="1" max="2" width="3.421875" style="195" customWidth="1"/>
    <col min="3" max="3" width="4.421875" style="195" customWidth="1"/>
    <col min="4" max="4" width="19.8515625" style="195" customWidth="1"/>
    <col min="5" max="5" width="11.28125" style="195" customWidth="1"/>
    <col min="6" max="6" width="3.421875" style="195" customWidth="1"/>
    <col min="7" max="7" width="4.421875" style="195" customWidth="1"/>
    <col min="8" max="8" width="12.57421875" style="195" customWidth="1"/>
    <col min="9" max="9" width="14.57421875" style="195" customWidth="1"/>
    <col min="10" max="10" width="8.140625" style="195" customWidth="1"/>
    <col min="11" max="11" width="11.421875" style="195" customWidth="1"/>
    <col min="12" max="16" width="12.57421875" style="195" customWidth="1"/>
    <col min="17" max="16384" width="11.421875" style="195" customWidth="1"/>
  </cols>
  <sheetData>
    <row r="1" spans="1:16" ht="16.5">
      <c r="A1" s="478" t="s">
        <v>370</v>
      </c>
      <c r="B1" s="478"/>
      <c r="C1" s="478"/>
      <c r="D1" s="478"/>
      <c r="E1" s="478"/>
      <c r="F1" s="478"/>
      <c r="G1" s="478"/>
      <c r="H1" s="478"/>
      <c r="I1" s="478"/>
      <c r="J1" s="478"/>
      <c r="K1" s="478"/>
      <c r="L1" s="478"/>
      <c r="M1" s="478"/>
      <c r="N1" s="478"/>
      <c r="O1" s="478"/>
      <c r="P1" s="478"/>
    </row>
    <row r="2" ht="34.5" customHeight="1">
      <c r="A2" s="195" t="s">
        <v>380</v>
      </c>
    </row>
    <row r="3" spans="1:16" ht="15" customHeight="1">
      <c r="A3" s="479" t="s">
        <v>381</v>
      </c>
      <c r="B3" s="479"/>
      <c r="C3" s="479"/>
      <c r="D3" s="479"/>
      <c r="E3" s="479"/>
      <c r="F3" s="479"/>
      <c r="G3" s="479"/>
      <c r="H3" s="479"/>
      <c r="I3" s="479"/>
      <c r="J3" s="479"/>
      <c r="K3" s="479"/>
      <c r="L3" s="479"/>
      <c r="M3" s="479"/>
      <c r="N3" s="479"/>
      <c r="O3" s="479"/>
      <c r="P3" s="479"/>
    </row>
    <row r="4" spans="1:3" ht="13.5" customHeight="1">
      <c r="A4" s="199" t="s">
        <v>382</v>
      </c>
      <c r="B4" s="199"/>
      <c r="C4" s="199"/>
    </row>
    <row r="5" spans="1:15" s="204" customFormat="1" ht="12.75" customHeight="1">
      <c r="A5" s="480" t="s">
        <v>383</v>
      </c>
      <c r="B5" s="480"/>
      <c r="C5" s="480"/>
      <c r="D5" s="480"/>
      <c r="E5" s="480"/>
      <c r="F5" s="480"/>
      <c r="G5" s="480"/>
      <c r="H5" s="480"/>
      <c r="I5" s="480"/>
      <c r="J5" s="480"/>
      <c r="L5" s="203"/>
      <c r="M5" s="203"/>
      <c r="N5" s="203"/>
      <c r="O5" s="203"/>
    </row>
    <row r="6" spans="1:15" s="204" customFormat="1" ht="12.75" customHeight="1">
      <c r="A6" s="480"/>
      <c r="B6" s="480"/>
      <c r="C6" s="480"/>
      <c r="D6" s="480"/>
      <c r="E6" s="480"/>
      <c r="F6" s="480"/>
      <c r="G6" s="480"/>
      <c r="H6" s="480"/>
      <c r="I6" s="480"/>
      <c r="J6" s="480"/>
      <c r="L6" s="203"/>
      <c r="M6" s="203"/>
      <c r="N6" s="203"/>
      <c r="O6" s="203"/>
    </row>
    <row r="7" spans="1:15" s="204" customFormat="1" ht="12.75" customHeight="1">
      <c r="A7" s="480"/>
      <c r="B7" s="480"/>
      <c r="C7" s="480"/>
      <c r="D7" s="480"/>
      <c r="E7" s="480"/>
      <c r="F7" s="480"/>
      <c r="G7" s="480"/>
      <c r="H7" s="480"/>
      <c r="I7" s="480"/>
      <c r="J7" s="480"/>
      <c r="L7" s="203"/>
      <c r="M7" s="203"/>
      <c r="N7" s="203"/>
      <c r="O7" s="203"/>
    </row>
    <row r="8" ht="25.5" customHeight="1"/>
    <row r="9" spans="1:16" ht="15">
      <c r="A9" s="477" t="s">
        <v>384</v>
      </c>
      <c r="B9" s="477"/>
      <c r="C9" s="477"/>
      <c r="D9" s="477"/>
      <c r="E9" s="477"/>
      <c r="F9" s="477"/>
      <c r="G9" s="477"/>
      <c r="H9" s="477"/>
      <c r="I9" s="477"/>
      <c r="J9" s="477"/>
      <c r="K9" s="477"/>
      <c r="L9" s="477"/>
      <c r="M9" s="477"/>
      <c r="N9" s="477"/>
      <c r="O9" s="477"/>
      <c r="P9" s="477"/>
    </row>
    <row r="10" spans="1:3" ht="15.75" customHeight="1">
      <c r="A10" s="199"/>
      <c r="B10" s="199"/>
      <c r="C10" s="199"/>
    </row>
    <row r="11" spans="1:15" s="204" customFormat="1" ht="12.75" customHeight="1">
      <c r="A11" s="202" t="s">
        <v>385</v>
      </c>
      <c r="B11" s="480" t="s">
        <v>1084</v>
      </c>
      <c r="C11" s="480"/>
      <c r="D11" s="480"/>
      <c r="E11" s="480"/>
      <c r="F11" s="480"/>
      <c r="G11" s="480"/>
      <c r="H11" s="480"/>
      <c r="I11" s="480"/>
      <c r="J11" s="480"/>
      <c r="L11" s="203"/>
      <c r="M11" s="203"/>
      <c r="N11" s="203"/>
      <c r="O11" s="203"/>
    </row>
    <row r="12" spans="1:15" s="204" customFormat="1" ht="12.75" customHeight="1">
      <c r="A12" s="202"/>
      <c r="B12" s="480"/>
      <c r="C12" s="480"/>
      <c r="D12" s="480"/>
      <c r="E12" s="480"/>
      <c r="F12" s="480"/>
      <c r="G12" s="480"/>
      <c r="H12" s="480"/>
      <c r="I12" s="480"/>
      <c r="J12" s="480"/>
      <c r="L12" s="203"/>
      <c r="M12" s="203"/>
      <c r="N12" s="203"/>
      <c r="O12" s="203"/>
    </row>
    <row r="13" spans="1:15" s="204" customFormat="1" ht="12.75" customHeight="1">
      <c r="A13" s="202"/>
      <c r="B13" s="480"/>
      <c r="C13" s="480"/>
      <c r="D13" s="480"/>
      <c r="E13" s="480"/>
      <c r="F13" s="480"/>
      <c r="G13" s="480"/>
      <c r="H13" s="480"/>
      <c r="I13" s="480"/>
      <c r="J13" s="480"/>
      <c r="L13" s="203"/>
      <c r="M13" s="203"/>
      <c r="N13" s="203"/>
      <c r="O13" s="203"/>
    </row>
    <row r="14" spans="1:15" s="204" customFormat="1" ht="12.75" customHeight="1">
      <c r="A14" s="202"/>
      <c r="B14" s="480"/>
      <c r="C14" s="480"/>
      <c r="D14" s="480"/>
      <c r="E14" s="480"/>
      <c r="F14" s="480"/>
      <c r="G14" s="480"/>
      <c r="H14" s="480"/>
      <c r="I14" s="480"/>
      <c r="J14" s="480"/>
      <c r="L14" s="203"/>
      <c r="M14" s="203"/>
      <c r="N14" s="203"/>
      <c r="O14" s="203"/>
    </row>
    <row r="15" spans="1:15" s="204" customFormat="1" ht="12.75" customHeight="1">
      <c r="A15" s="202" t="s">
        <v>385</v>
      </c>
      <c r="B15" s="480" t="s">
        <v>1085</v>
      </c>
      <c r="C15" s="480"/>
      <c r="D15" s="480"/>
      <c r="E15" s="480"/>
      <c r="F15" s="480"/>
      <c r="G15" s="480"/>
      <c r="H15" s="480"/>
      <c r="I15" s="480"/>
      <c r="J15" s="480"/>
      <c r="L15" s="203"/>
      <c r="M15" s="203"/>
      <c r="N15" s="203"/>
      <c r="O15" s="203"/>
    </row>
    <row r="16" spans="1:15" s="204" customFormat="1" ht="12.75" customHeight="1">
      <c r="A16" s="202"/>
      <c r="B16" s="480"/>
      <c r="C16" s="480"/>
      <c r="D16" s="480"/>
      <c r="E16" s="480"/>
      <c r="F16" s="480"/>
      <c r="G16" s="480"/>
      <c r="H16" s="480"/>
      <c r="I16" s="480"/>
      <c r="J16" s="480"/>
      <c r="L16" s="203"/>
      <c r="M16" s="203"/>
      <c r="N16" s="203"/>
      <c r="O16" s="203"/>
    </row>
    <row r="17" spans="1:15" s="204" customFormat="1" ht="12.75" customHeight="1">
      <c r="A17" s="202"/>
      <c r="B17" s="480"/>
      <c r="C17" s="480"/>
      <c r="D17" s="480"/>
      <c r="E17" s="480"/>
      <c r="F17" s="480"/>
      <c r="G17" s="480"/>
      <c r="H17" s="480"/>
      <c r="I17" s="480"/>
      <c r="J17" s="480"/>
      <c r="L17" s="203"/>
      <c r="M17" s="203"/>
      <c r="N17" s="203"/>
      <c r="O17" s="203"/>
    </row>
    <row r="18" spans="1:15" s="204" customFormat="1" ht="12.75" customHeight="1">
      <c r="A18" s="202"/>
      <c r="B18" s="480"/>
      <c r="C18" s="480"/>
      <c r="D18" s="480"/>
      <c r="E18" s="480"/>
      <c r="F18" s="480"/>
      <c r="G18" s="480"/>
      <c r="H18" s="480"/>
      <c r="I18" s="480"/>
      <c r="J18" s="480"/>
      <c r="L18" s="203"/>
      <c r="M18" s="203"/>
      <c r="N18" s="203"/>
      <c r="O18" s="203"/>
    </row>
    <row r="19" spans="1:16" s="204" customFormat="1" ht="12.75" customHeight="1">
      <c r="A19" s="202"/>
      <c r="B19" s="480"/>
      <c r="C19" s="480"/>
      <c r="D19" s="480"/>
      <c r="E19" s="480"/>
      <c r="F19" s="480"/>
      <c r="G19" s="480"/>
      <c r="H19" s="480"/>
      <c r="I19" s="480"/>
      <c r="J19" s="480"/>
      <c r="L19" s="203"/>
      <c r="M19" s="203"/>
      <c r="N19" s="203"/>
      <c r="O19" s="203"/>
      <c r="P19" s="203"/>
    </row>
    <row r="20" spans="1:15" s="204" customFormat="1" ht="12.75" customHeight="1">
      <c r="A20" s="202" t="s">
        <v>385</v>
      </c>
      <c r="B20" s="480" t="s">
        <v>1113</v>
      </c>
      <c r="C20" s="480"/>
      <c r="D20" s="480"/>
      <c r="E20" s="480"/>
      <c r="F20" s="480"/>
      <c r="G20" s="480"/>
      <c r="H20" s="480"/>
      <c r="I20" s="480"/>
      <c r="J20" s="480"/>
      <c r="L20" s="203"/>
      <c r="M20" s="203"/>
      <c r="N20" s="203"/>
      <c r="O20" s="203"/>
    </row>
    <row r="21" spans="1:15" s="204" customFormat="1" ht="12.75" customHeight="1">
      <c r="A21" s="202"/>
      <c r="B21" s="480"/>
      <c r="C21" s="480"/>
      <c r="D21" s="480"/>
      <c r="E21" s="480"/>
      <c r="F21" s="480"/>
      <c r="G21" s="480"/>
      <c r="H21" s="480"/>
      <c r="I21" s="480"/>
      <c r="J21" s="480"/>
      <c r="L21" s="203"/>
      <c r="M21" s="203"/>
      <c r="N21" s="203"/>
      <c r="O21" s="203"/>
    </row>
    <row r="22" spans="1:15" s="204" customFormat="1" ht="12.75" customHeight="1">
      <c r="A22" s="202"/>
      <c r="B22" s="480"/>
      <c r="C22" s="480"/>
      <c r="D22" s="480"/>
      <c r="E22" s="480"/>
      <c r="F22" s="480"/>
      <c r="G22" s="480"/>
      <c r="H22" s="480"/>
      <c r="I22" s="480"/>
      <c r="J22" s="480"/>
      <c r="L22" s="203"/>
      <c r="M22" s="203"/>
      <c r="N22" s="203"/>
      <c r="O22" s="203"/>
    </row>
    <row r="23" spans="1:15" s="204" customFormat="1" ht="12.75" customHeight="1">
      <c r="A23" s="202"/>
      <c r="B23" s="480"/>
      <c r="C23" s="480"/>
      <c r="D23" s="480"/>
      <c r="E23" s="480"/>
      <c r="F23" s="480"/>
      <c r="G23" s="480"/>
      <c r="H23" s="480"/>
      <c r="I23" s="480"/>
      <c r="J23" s="480"/>
      <c r="L23" s="203"/>
      <c r="M23" s="203"/>
      <c r="N23" s="203"/>
      <c r="O23" s="203"/>
    </row>
    <row r="24" spans="1:16" s="204" customFormat="1" ht="12.75" customHeight="1">
      <c r="A24" s="202"/>
      <c r="B24" s="480"/>
      <c r="C24" s="480"/>
      <c r="D24" s="480"/>
      <c r="E24" s="480"/>
      <c r="F24" s="480"/>
      <c r="G24" s="480"/>
      <c r="H24" s="480"/>
      <c r="I24" s="480"/>
      <c r="J24" s="480"/>
      <c r="L24" s="203"/>
      <c r="M24" s="203"/>
      <c r="N24" s="203"/>
      <c r="O24" s="203"/>
      <c r="P24" s="203"/>
    </row>
    <row r="25" spans="1:16" s="204" customFormat="1" ht="12.75" customHeight="1">
      <c r="A25" s="202" t="s">
        <v>385</v>
      </c>
      <c r="B25" s="480" t="s">
        <v>810</v>
      </c>
      <c r="C25" s="480"/>
      <c r="D25" s="480"/>
      <c r="E25" s="480"/>
      <c r="F25" s="480"/>
      <c r="G25" s="480"/>
      <c r="H25" s="480"/>
      <c r="I25" s="480"/>
      <c r="J25" s="480"/>
      <c r="L25" s="302"/>
      <c r="M25" s="302"/>
      <c r="N25" s="302"/>
      <c r="O25" s="302"/>
      <c r="P25" s="203"/>
    </row>
    <row r="26" spans="1:16" s="204" customFormat="1" ht="12.75" customHeight="1">
      <c r="A26" s="202"/>
      <c r="B26" s="480"/>
      <c r="C26" s="480"/>
      <c r="D26" s="480"/>
      <c r="E26" s="480"/>
      <c r="F26" s="480"/>
      <c r="G26" s="480"/>
      <c r="H26" s="480"/>
      <c r="I26" s="480"/>
      <c r="J26" s="480"/>
      <c r="L26" s="302"/>
      <c r="M26" s="302"/>
      <c r="N26" s="302"/>
      <c r="O26" s="302"/>
      <c r="P26" s="203"/>
    </row>
    <row r="27" spans="1:16" s="204" customFormat="1" ht="12.75" customHeight="1">
      <c r="A27" s="202"/>
      <c r="B27" s="480"/>
      <c r="C27" s="480"/>
      <c r="D27" s="480"/>
      <c r="E27" s="480"/>
      <c r="F27" s="480"/>
      <c r="G27" s="480"/>
      <c r="H27" s="480"/>
      <c r="I27" s="480"/>
      <c r="J27" s="480"/>
      <c r="L27" s="302"/>
      <c r="M27" s="302"/>
      <c r="N27" s="302"/>
      <c r="O27" s="302"/>
      <c r="P27" s="203"/>
    </row>
    <row r="28" spans="1:16" s="204" customFormat="1" ht="12.75" customHeight="1">
      <c r="A28" s="202"/>
      <c r="B28" s="480"/>
      <c r="C28" s="480"/>
      <c r="D28" s="480"/>
      <c r="E28" s="480"/>
      <c r="F28" s="480"/>
      <c r="G28" s="480"/>
      <c r="H28" s="480"/>
      <c r="I28" s="480"/>
      <c r="J28" s="480"/>
      <c r="L28" s="302"/>
      <c r="M28" s="302"/>
      <c r="N28" s="302"/>
      <c r="O28" s="302"/>
      <c r="P28" s="203"/>
    </row>
    <row r="29" spans="1:16" s="204" customFormat="1" ht="12.75" customHeight="1">
      <c r="A29" s="202"/>
      <c r="B29" s="480"/>
      <c r="C29" s="480"/>
      <c r="D29" s="480"/>
      <c r="E29" s="480"/>
      <c r="F29" s="480"/>
      <c r="G29" s="480"/>
      <c r="H29" s="480"/>
      <c r="I29" s="480"/>
      <c r="J29" s="480"/>
      <c r="L29" s="302"/>
      <c r="M29" s="302"/>
      <c r="N29" s="302"/>
      <c r="O29" s="302"/>
      <c r="P29" s="203"/>
    </row>
    <row r="30" spans="1:16" s="204" customFormat="1" ht="12.75" customHeight="1">
      <c r="A30" s="202"/>
      <c r="B30" s="480"/>
      <c r="C30" s="480"/>
      <c r="D30" s="480"/>
      <c r="E30" s="480"/>
      <c r="F30" s="480"/>
      <c r="G30" s="480"/>
      <c r="H30" s="480"/>
      <c r="I30" s="480"/>
      <c r="J30" s="480"/>
      <c r="L30" s="302"/>
      <c r="M30" s="302"/>
      <c r="N30" s="302"/>
      <c r="O30" s="302"/>
      <c r="P30" s="203"/>
    </row>
    <row r="31" spans="1:16" s="204" customFormat="1" ht="12.75" customHeight="1">
      <c r="A31" s="202" t="s">
        <v>385</v>
      </c>
      <c r="B31" s="480" t="s">
        <v>388</v>
      </c>
      <c r="C31" s="480"/>
      <c r="D31" s="480"/>
      <c r="E31" s="480"/>
      <c r="F31" s="480"/>
      <c r="G31" s="480"/>
      <c r="H31" s="480"/>
      <c r="I31" s="480"/>
      <c r="J31" s="480"/>
      <c r="L31" s="203"/>
      <c r="M31" s="203"/>
      <c r="N31" s="203"/>
      <c r="O31" s="203"/>
      <c r="P31" s="203"/>
    </row>
    <row r="32" spans="1:16" s="204" customFormat="1" ht="12.75" customHeight="1">
      <c r="A32" s="202"/>
      <c r="B32" s="480"/>
      <c r="C32" s="480"/>
      <c r="D32" s="480"/>
      <c r="E32" s="480"/>
      <c r="F32" s="480"/>
      <c r="G32" s="480"/>
      <c r="H32" s="480"/>
      <c r="I32" s="480"/>
      <c r="J32" s="480"/>
      <c r="L32" s="203"/>
      <c r="M32" s="203"/>
      <c r="N32" s="203"/>
      <c r="O32" s="203"/>
      <c r="P32" s="203"/>
    </row>
    <row r="33" spans="1:16" s="204" customFormat="1" ht="12.75" customHeight="1">
      <c r="A33" s="202"/>
      <c r="B33" s="480"/>
      <c r="C33" s="480"/>
      <c r="D33" s="480"/>
      <c r="E33" s="480"/>
      <c r="F33" s="480"/>
      <c r="G33" s="480"/>
      <c r="H33" s="480"/>
      <c r="I33" s="480"/>
      <c r="J33" s="480"/>
      <c r="L33" s="203"/>
      <c r="M33" s="203"/>
      <c r="N33" s="203"/>
      <c r="O33" s="203"/>
      <c r="P33" s="203"/>
    </row>
    <row r="34" spans="1:16" s="204" customFormat="1" ht="12.75" customHeight="1">
      <c r="A34" s="202"/>
      <c r="B34" s="480"/>
      <c r="C34" s="480"/>
      <c r="D34" s="480"/>
      <c r="E34" s="480"/>
      <c r="F34" s="480"/>
      <c r="G34" s="480"/>
      <c r="H34" s="480"/>
      <c r="I34" s="480"/>
      <c r="J34" s="480"/>
      <c r="L34" s="203"/>
      <c r="M34" s="203"/>
      <c r="N34" s="203"/>
      <c r="O34" s="203"/>
      <c r="P34" s="203"/>
    </row>
    <row r="35" spans="1:16" s="204" customFormat="1" ht="12.75" customHeight="1">
      <c r="A35" s="202"/>
      <c r="B35" s="480"/>
      <c r="C35" s="480"/>
      <c r="D35" s="480"/>
      <c r="E35" s="480"/>
      <c r="F35" s="480"/>
      <c r="G35" s="480"/>
      <c r="H35" s="480"/>
      <c r="I35" s="480"/>
      <c r="J35" s="480"/>
      <c r="L35" s="203"/>
      <c r="M35" s="203"/>
      <c r="N35" s="203"/>
      <c r="O35" s="203"/>
      <c r="P35" s="203"/>
    </row>
    <row r="36" spans="1:16" s="204" customFormat="1" ht="12.75" customHeight="1">
      <c r="A36" s="202"/>
      <c r="B36" s="480"/>
      <c r="C36" s="480"/>
      <c r="D36" s="480"/>
      <c r="E36" s="480"/>
      <c r="F36" s="480"/>
      <c r="G36" s="480"/>
      <c r="H36" s="480"/>
      <c r="I36" s="480"/>
      <c r="J36" s="480"/>
      <c r="L36" s="203"/>
      <c r="M36" s="203"/>
      <c r="N36" s="203"/>
      <c r="O36" s="203"/>
      <c r="P36" s="203"/>
    </row>
    <row r="37" spans="1:16" s="204" customFormat="1" ht="12.75" customHeight="1">
      <c r="A37" s="202"/>
      <c r="B37" s="480"/>
      <c r="C37" s="480"/>
      <c r="D37" s="480"/>
      <c r="E37" s="480"/>
      <c r="F37" s="480"/>
      <c r="G37" s="480"/>
      <c r="H37" s="480"/>
      <c r="I37" s="480"/>
      <c r="J37" s="480"/>
      <c r="L37" s="203"/>
      <c r="M37" s="203"/>
      <c r="N37" s="203"/>
      <c r="O37" s="203"/>
      <c r="P37" s="203"/>
    </row>
    <row r="38" spans="1:15" s="204" customFormat="1" ht="12.75" customHeight="1">
      <c r="A38" s="202" t="s">
        <v>385</v>
      </c>
      <c r="B38" s="480" t="s">
        <v>1114</v>
      </c>
      <c r="C38" s="480"/>
      <c r="D38" s="480"/>
      <c r="E38" s="480"/>
      <c r="F38" s="480"/>
      <c r="G38" s="480"/>
      <c r="H38" s="480"/>
      <c r="I38" s="480"/>
      <c r="J38" s="480"/>
      <c r="L38" s="203"/>
      <c r="M38" s="203"/>
      <c r="N38" s="203"/>
      <c r="O38" s="203"/>
    </row>
    <row r="39" spans="1:15" s="204" customFormat="1" ht="12.75" customHeight="1">
      <c r="A39" s="202"/>
      <c r="B39" s="480"/>
      <c r="C39" s="480"/>
      <c r="D39" s="480"/>
      <c r="E39" s="480"/>
      <c r="F39" s="480"/>
      <c r="G39" s="480"/>
      <c r="H39" s="480"/>
      <c r="I39" s="480"/>
      <c r="J39" s="480"/>
      <c r="L39" s="203"/>
      <c r="M39" s="203"/>
      <c r="N39" s="203"/>
      <c r="O39" s="203"/>
    </row>
    <row r="40" spans="1:15" s="204" customFormat="1" ht="12.75" customHeight="1">
      <c r="A40" s="202"/>
      <c r="B40" s="480"/>
      <c r="C40" s="480"/>
      <c r="D40" s="480"/>
      <c r="E40" s="480"/>
      <c r="F40" s="480"/>
      <c r="G40" s="480"/>
      <c r="H40" s="480"/>
      <c r="I40" s="480"/>
      <c r="J40" s="480"/>
      <c r="L40" s="203"/>
      <c r="M40" s="203"/>
      <c r="N40" s="203"/>
      <c r="O40" s="203"/>
    </row>
    <row r="41" spans="1:15" s="204" customFormat="1" ht="12.75" customHeight="1">
      <c r="A41" s="202"/>
      <c r="B41" s="480"/>
      <c r="C41" s="480"/>
      <c r="D41" s="480"/>
      <c r="E41" s="480"/>
      <c r="F41" s="480"/>
      <c r="G41" s="480"/>
      <c r="H41" s="480"/>
      <c r="I41" s="480"/>
      <c r="J41" s="480"/>
      <c r="L41" s="203"/>
      <c r="M41" s="203"/>
      <c r="N41" s="203"/>
      <c r="O41" s="203"/>
    </row>
    <row r="42" spans="1:15" s="204" customFormat="1" ht="12.75" customHeight="1">
      <c r="A42" s="202" t="s">
        <v>385</v>
      </c>
      <c r="B42" s="480" t="s">
        <v>389</v>
      </c>
      <c r="C42" s="480"/>
      <c r="D42" s="480"/>
      <c r="E42" s="480"/>
      <c r="F42" s="480"/>
      <c r="G42" s="480"/>
      <c r="H42" s="480"/>
      <c r="I42" s="480"/>
      <c r="J42" s="480"/>
      <c r="L42" s="203"/>
      <c r="M42" s="203"/>
      <c r="N42" s="203"/>
      <c r="O42" s="203"/>
    </row>
    <row r="43" spans="1:15" s="204" customFormat="1" ht="12.75" customHeight="1">
      <c r="A43" s="202"/>
      <c r="B43" s="480"/>
      <c r="C43" s="480"/>
      <c r="D43" s="480"/>
      <c r="E43" s="480"/>
      <c r="F43" s="480"/>
      <c r="G43" s="480"/>
      <c r="H43" s="480"/>
      <c r="I43" s="480"/>
      <c r="J43" s="480"/>
      <c r="L43" s="203"/>
      <c r="M43" s="203"/>
      <c r="N43" s="203"/>
      <c r="O43" s="203"/>
    </row>
    <row r="44" spans="1:15" s="204" customFormat="1" ht="12.75" customHeight="1">
      <c r="A44" s="202"/>
      <c r="B44" s="480"/>
      <c r="C44" s="480"/>
      <c r="D44" s="480"/>
      <c r="E44" s="480"/>
      <c r="F44" s="480"/>
      <c r="G44" s="480"/>
      <c r="H44" s="480"/>
      <c r="I44" s="480"/>
      <c r="J44" s="480"/>
      <c r="L44" s="203"/>
      <c r="M44" s="203"/>
      <c r="N44" s="203"/>
      <c r="O44" s="203"/>
    </row>
    <row r="45" spans="1:15" s="204" customFormat="1" ht="12.75" customHeight="1">
      <c r="A45" s="202"/>
      <c r="B45" s="480"/>
      <c r="C45" s="480"/>
      <c r="D45" s="480"/>
      <c r="E45" s="480"/>
      <c r="F45" s="480"/>
      <c r="G45" s="480"/>
      <c r="H45" s="480"/>
      <c r="I45" s="480"/>
      <c r="J45" s="480"/>
      <c r="L45" s="203"/>
      <c r="M45" s="203"/>
      <c r="N45" s="203"/>
      <c r="O45" s="203"/>
    </row>
    <row r="46" spans="1:16" s="204" customFormat="1" ht="12.75" customHeight="1">
      <c r="A46" s="202"/>
      <c r="B46" s="480"/>
      <c r="C46" s="480"/>
      <c r="D46" s="480"/>
      <c r="E46" s="480"/>
      <c r="F46" s="480"/>
      <c r="G46" s="480"/>
      <c r="H46" s="480"/>
      <c r="I46" s="480"/>
      <c r="J46" s="480"/>
      <c r="L46" s="203"/>
      <c r="M46" s="203"/>
      <c r="N46" s="203"/>
      <c r="O46" s="203"/>
      <c r="P46" s="203"/>
    </row>
    <row r="47" spans="1:16" s="204" customFormat="1" ht="12.75" customHeight="1">
      <c r="A47" s="202" t="s">
        <v>385</v>
      </c>
      <c r="B47" s="480" t="s">
        <v>1228</v>
      </c>
      <c r="C47" s="480"/>
      <c r="D47" s="480"/>
      <c r="E47" s="480"/>
      <c r="F47" s="480"/>
      <c r="G47" s="480"/>
      <c r="H47" s="480"/>
      <c r="I47" s="480"/>
      <c r="J47" s="480"/>
      <c r="L47" s="302"/>
      <c r="M47" s="302"/>
      <c r="N47" s="302"/>
      <c r="O47" s="302"/>
      <c r="P47" s="203"/>
    </row>
    <row r="48" spans="1:16" s="204" customFormat="1" ht="12.75" customHeight="1">
      <c r="A48" s="202"/>
      <c r="B48" s="480"/>
      <c r="C48" s="480"/>
      <c r="D48" s="480"/>
      <c r="E48" s="480"/>
      <c r="F48" s="480"/>
      <c r="G48" s="480"/>
      <c r="H48" s="480"/>
      <c r="I48" s="480"/>
      <c r="J48" s="480"/>
      <c r="L48" s="302"/>
      <c r="M48" s="302"/>
      <c r="N48" s="302"/>
      <c r="O48" s="302"/>
      <c r="P48" s="203"/>
    </row>
    <row r="49" spans="1:16" s="204" customFormat="1" ht="12.75" customHeight="1">
      <c r="A49" s="202"/>
      <c r="B49" s="480"/>
      <c r="C49" s="480"/>
      <c r="D49" s="480"/>
      <c r="E49" s="480"/>
      <c r="F49" s="480"/>
      <c r="G49" s="480"/>
      <c r="H49" s="480"/>
      <c r="I49" s="480"/>
      <c r="J49" s="480"/>
      <c r="L49" s="302"/>
      <c r="M49" s="302"/>
      <c r="N49" s="302"/>
      <c r="O49" s="302"/>
      <c r="P49" s="203"/>
    </row>
    <row r="50" spans="1:16" s="204" customFormat="1" ht="12.75" customHeight="1">
      <c r="A50" s="202"/>
      <c r="B50" s="480"/>
      <c r="C50" s="480"/>
      <c r="D50" s="480"/>
      <c r="E50" s="480"/>
      <c r="F50" s="480"/>
      <c r="G50" s="480"/>
      <c r="H50" s="480"/>
      <c r="I50" s="480"/>
      <c r="J50" s="480"/>
      <c r="L50" s="302"/>
      <c r="M50" s="302"/>
      <c r="N50" s="302"/>
      <c r="O50" s="302"/>
      <c r="P50" s="203"/>
    </row>
    <row r="51" spans="1:16" s="204" customFormat="1" ht="12.75" customHeight="1">
      <c r="A51" s="202"/>
      <c r="B51" s="480"/>
      <c r="C51" s="480"/>
      <c r="D51" s="480"/>
      <c r="E51" s="480"/>
      <c r="F51" s="480"/>
      <c r="G51" s="480"/>
      <c r="H51" s="480"/>
      <c r="I51" s="480"/>
      <c r="J51" s="480"/>
      <c r="L51" s="302"/>
      <c r="M51" s="302"/>
      <c r="N51" s="302"/>
      <c r="O51" s="302"/>
      <c r="P51" s="203"/>
    </row>
    <row r="52" spans="1:16" s="204" customFormat="1" ht="12.75" customHeight="1">
      <c r="A52" s="202"/>
      <c r="B52" s="480"/>
      <c r="C52" s="480"/>
      <c r="D52" s="480"/>
      <c r="E52" s="480"/>
      <c r="F52" s="480"/>
      <c r="G52" s="480"/>
      <c r="H52" s="480"/>
      <c r="I52" s="480"/>
      <c r="J52" s="480"/>
      <c r="L52" s="302"/>
      <c r="M52" s="302"/>
      <c r="N52" s="302"/>
      <c r="O52" s="302"/>
      <c r="P52" s="203"/>
    </row>
    <row r="53" spans="1:16" s="204" customFormat="1" ht="12.75" customHeight="1">
      <c r="A53" s="202"/>
      <c r="B53" s="480"/>
      <c r="C53" s="480"/>
      <c r="D53" s="480"/>
      <c r="E53" s="480"/>
      <c r="F53" s="480"/>
      <c r="G53" s="480"/>
      <c r="H53" s="480"/>
      <c r="I53" s="480"/>
      <c r="J53" s="480"/>
      <c r="L53" s="302"/>
      <c r="M53" s="302"/>
      <c r="N53" s="302"/>
      <c r="O53" s="302"/>
      <c r="P53" s="203"/>
    </row>
    <row r="54" ht="25.5" customHeight="1"/>
    <row r="55" spans="1:16" s="204" customFormat="1" ht="12.75" customHeight="1">
      <c r="A55" s="202" t="s">
        <v>385</v>
      </c>
      <c r="B55" s="480" t="s">
        <v>1229</v>
      </c>
      <c r="C55" s="480"/>
      <c r="D55" s="480"/>
      <c r="E55" s="480"/>
      <c r="F55" s="480"/>
      <c r="G55" s="480"/>
      <c r="H55" s="480"/>
      <c r="I55" s="480"/>
      <c r="J55" s="480"/>
      <c r="L55" s="203"/>
      <c r="M55" s="203"/>
      <c r="N55" s="203"/>
      <c r="O55" s="203"/>
      <c r="P55" s="203"/>
    </row>
    <row r="56" spans="1:16" s="204" customFormat="1" ht="12.75" customHeight="1">
      <c r="A56" s="202"/>
      <c r="B56" s="480"/>
      <c r="C56" s="480"/>
      <c r="D56" s="480"/>
      <c r="E56" s="480"/>
      <c r="F56" s="480"/>
      <c r="G56" s="480"/>
      <c r="H56" s="480"/>
      <c r="I56" s="480"/>
      <c r="J56" s="480"/>
      <c r="L56" s="203"/>
      <c r="M56" s="203"/>
      <c r="N56" s="203"/>
      <c r="O56" s="203"/>
      <c r="P56" s="203"/>
    </row>
    <row r="57" spans="1:16" s="204" customFormat="1" ht="12.75" customHeight="1">
      <c r="A57" s="202"/>
      <c r="B57" s="480"/>
      <c r="C57" s="480"/>
      <c r="D57" s="480"/>
      <c r="E57" s="480"/>
      <c r="F57" s="480"/>
      <c r="G57" s="480"/>
      <c r="H57" s="480"/>
      <c r="I57" s="480"/>
      <c r="J57" s="480"/>
      <c r="L57" s="203"/>
      <c r="M57" s="203"/>
      <c r="N57" s="203"/>
      <c r="O57" s="203"/>
      <c r="P57" s="203"/>
    </row>
    <row r="58" spans="1:16" s="204" customFormat="1" ht="12.75" customHeight="1">
      <c r="A58" s="202"/>
      <c r="B58" s="480"/>
      <c r="C58" s="480"/>
      <c r="D58" s="480"/>
      <c r="E58" s="480"/>
      <c r="F58" s="480"/>
      <c r="G58" s="480"/>
      <c r="H58" s="480"/>
      <c r="I58" s="480"/>
      <c r="J58" s="480"/>
      <c r="L58" s="203"/>
      <c r="M58" s="203"/>
      <c r="N58" s="203"/>
      <c r="O58" s="203"/>
      <c r="P58" s="203"/>
    </row>
    <row r="59" spans="1:16" s="204" customFormat="1" ht="12.75" customHeight="1">
      <c r="A59" s="202"/>
      <c r="B59" s="480"/>
      <c r="C59" s="480"/>
      <c r="D59" s="480"/>
      <c r="E59" s="480"/>
      <c r="F59" s="480"/>
      <c r="G59" s="480"/>
      <c r="H59" s="480"/>
      <c r="I59" s="480"/>
      <c r="J59" s="480"/>
      <c r="L59" s="203"/>
      <c r="M59" s="203"/>
      <c r="N59" s="203"/>
      <c r="O59" s="203"/>
      <c r="P59" s="203"/>
    </row>
    <row r="60" spans="1:16" s="204" customFormat="1" ht="12.75" customHeight="1">
      <c r="A60" s="202"/>
      <c r="B60" s="480"/>
      <c r="C60" s="480"/>
      <c r="D60" s="480"/>
      <c r="E60" s="480"/>
      <c r="F60" s="480"/>
      <c r="G60" s="480"/>
      <c r="H60" s="480"/>
      <c r="I60" s="480"/>
      <c r="J60" s="480"/>
      <c r="L60" s="203"/>
      <c r="M60" s="203"/>
      <c r="N60" s="203"/>
      <c r="O60" s="203"/>
      <c r="P60" s="203"/>
    </row>
    <row r="61" spans="1:16" s="204" customFormat="1" ht="12.75" customHeight="1">
      <c r="A61" s="202"/>
      <c r="B61" s="480"/>
      <c r="C61" s="480"/>
      <c r="D61" s="480"/>
      <c r="E61" s="480"/>
      <c r="F61" s="480"/>
      <c r="G61" s="480"/>
      <c r="H61" s="480"/>
      <c r="I61" s="480"/>
      <c r="J61" s="480"/>
      <c r="L61" s="203"/>
      <c r="M61" s="203"/>
      <c r="N61" s="203"/>
      <c r="O61" s="203"/>
      <c r="P61" s="203"/>
    </row>
    <row r="62" ht="25.5" customHeight="1"/>
    <row r="63" spans="1:16" ht="15" customHeight="1">
      <c r="A63" s="479" t="s">
        <v>386</v>
      </c>
      <c r="B63" s="479"/>
      <c r="C63" s="479"/>
      <c r="D63" s="479"/>
      <c r="E63" s="479"/>
      <c r="F63" s="479"/>
      <c r="G63" s="479"/>
      <c r="H63" s="479"/>
      <c r="I63" s="479"/>
      <c r="J63" s="479"/>
      <c r="K63" s="479"/>
      <c r="L63" s="479"/>
      <c r="M63" s="479"/>
      <c r="N63" s="479"/>
      <c r="O63" s="479"/>
      <c r="P63" s="479"/>
    </row>
    <row r="64" ht="25.5" customHeight="1"/>
    <row r="65" spans="1:16" ht="15">
      <c r="A65" s="477" t="s">
        <v>387</v>
      </c>
      <c r="B65" s="477"/>
      <c r="C65" s="477"/>
      <c r="D65" s="477"/>
      <c r="E65" s="477"/>
      <c r="F65" s="477"/>
      <c r="G65" s="477"/>
      <c r="H65" s="477"/>
      <c r="I65" s="477"/>
      <c r="J65" s="477"/>
      <c r="K65" s="477"/>
      <c r="L65" s="477"/>
      <c r="M65" s="477"/>
      <c r="N65" s="477"/>
      <c r="O65" s="477"/>
      <c r="P65" s="477"/>
    </row>
    <row r="66" spans="1:3" ht="15.75" customHeight="1">
      <c r="A66" s="199"/>
      <c r="B66" s="199"/>
      <c r="C66" s="199"/>
    </row>
    <row r="67" spans="1:16" s="201" customFormat="1" ht="12.75" customHeight="1">
      <c r="A67" s="481" t="s">
        <v>1077</v>
      </c>
      <c r="B67" s="481"/>
      <c r="C67" s="481"/>
      <c r="D67" s="481"/>
      <c r="E67" s="481"/>
      <c r="F67" s="481"/>
      <c r="G67" s="481"/>
      <c r="H67" s="481"/>
      <c r="I67" s="481"/>
      <c r="J67" s="481"/>
      <c r="L67" s="200"/>
      <c r="M67" s="200"/>
      <c r="N67" s="200"/>
      <c r="O67" s="200"/>
      <c r="P67" s="200"/>
    </row>
    <row r="68" spans="1:16" s="201" customFormat="1" ht="12.75" customHeight="1">
      <c r="A68" s="481"/>
      <c r="B68" s="481"/>
      <c r="C68" s="481"/>
      <c r="D68" s="481"/>
      <c r="E68" s="481"/>
      <c r="F68" s="481"/>
      <c r="G68" s="481"/>
      <c r="H68" s="481"/>
      <c r="I68" s="481"/>
      <c r="J68" s="481"/>
      <c r="L68" s="200"/>
      <c r="M68" s="200"/>
      <c r="N68" s="200"/>
      <c r="O68" s="200"/>
      <c r="P68" s="200"/>
    </row>
    <row r="69" spans="1:16" s="201" customFormat="1" ht="12.75" customHeight="1">
      <c r="A69" s="481"/>
      <c r="B69" s="481"/>
      <c r="C69" s="481"/>
      <c r="D69" s="481"/>
      <c r="E69" s="481"/>
      <c r="F69" s="481"/>
      <c r="G69" s="481"/>
      <c r="H69" s="481"/>
      <c r="I69" s="481"/>
      <c r="J69" s="481"/>
      <c r="L69" s="200"/>
      <c r="M69" s="200"/>
      <c r="N69" s="200"/>
      <c r="O69" s="200"/>
      <c r="P69" s="200"/>
    </row>
    <row r="70" spans="1:16" s="201" customFormat="1" ht="12.75" customHeight="1">
      <c r="A70" s="481"/>
      <c r="B70" s="481"/>
      <c r="C70" s="481"/>
      <c r="D70" s="481"/>
      <c r="E70" s="481"/>
      <c r="F70" s="481"/>
      <c r="G70" s="481"/>
      <c r="H70" s="481"/>
      <c r="I70" s="481"/>
      <c r="J70" s="481"/>
      <c r="L70" s="200"/>
      <c r="M70" s="200"/>
      <c r="N70" s="200"/>
      <c r="O70" s="200"/>
      <c r="P70" s="200"/>
    </row>
    <row r="71" spans="1:16" s="201" customFormat="1" ht="12.75" customHeight="1">
      <c r="A71" s="481" t="s">
        <v>1078</v>
      </c>
      <c r="B71" s="481"/>
      <c r="C71" s="481"/>
      <c r="D71" s="481"/>
      <c r="E71" s="481"/>
      <c r="F71" s="481"/>
      <c r="G71" s="481"/>
      <c r="H71" s="481"/>
      <c r="I71" s="481"/>
      <c r="J71" s="481"/>
      <c r="L71" s="200"/>
      <c r="M71" s="200"/>
      <c r="N71" s="200"/>
      <c r="O71" s="200"/>
      <c r="P71" s="200"/>
    </row>
    <row r="72" spans="1:16" s="201" customFormat="1" ht="12.75" customHeight="1">
      <c r="A72" s="481"/>
      <c r="B72" s="481"/>
      <c r="C72" s="481"/>
      <c r="D72" s="481"/>
      <c r="E72" s="481"/>
      <c r="F72" s="481"/>
      <c r="G72" s="481"/>
      <c r="H72" s="481"/>
      <c r="I72" s="481"/>
      <c r="J72" s="481"/>
      <c r="L72" s="200"/>
      <c r="M72" s="200"/>
      <c r="N72" s="200"/>
      <c r="O72" s="200"/>
      <c r="P72" s="200"/>
    </row>
    <row r="73" spans="1:16" s="201" customFormat="1" ht="12.75" customHeight="1">
      <c r="A73" s="481"/>
      <c r="B73" s="481"/>
      <c r="C73" s="481"/>
      <c r="D73" s="481"/>
      <c r="E73" s="481"/>
      <c r="F73" s="481"/>
      <c r="G73" s="481"/>
      <c r="H73" s="481"/>
      <c r="I73" s="481"/>
      <c r="J73" s="481"/>
      <c r="L73" s="200"/>
      <c r="M73" s="207"/>
      <c r="N73" s="200"/>
      <c r="O73" s="200"/>
      <c r="P73" s="200"/>
    </row>
    <row r="74" spans="1:16" s="201" customFormat="1" ht="12.75" customHeight="1">
      <c r="A74" s="481"/>
      <c r="B74" s="481"/>
      <c r="C74" s="481"/>
      <c r="D74" s="481"/>
      <c r="E74" s="481"/>
      <c r="F74" s="481"/>
      <c r="G74" s="481"/>
      <c r="H74" s="481"/>
      <c r="I74" s="481"/>
      <c r="J74" s="481"/>
      <c r="L74" s="200"/>
      <c r="M74" s="200"/>
      <c r="N74" s="200"/>
      <c r="O74" s="200"/>
      <c r="P74" s="200"/>
    </row>
    <row r="75" spans="1:16" s="201" customFormat="1" ht="12.75" customHeight="1">
      <c r="A75" s="481"/>
      <c r="B75" s="481"/>
      <c r="C75" s="481"/>
      <c r="D75" s="481"/>
      <c r="E75" s="481"/>
      <c r="F75" s="481"/>
      <c r="G75" s="481"/>
      <c r="H75" s="481"/>
      <c r="I75" s="481"/>
      <c r="J75" s="481"/>
      <c r="L75" s="200"/>
      <c r="M75" s="200"/>
      <c r="N75" s="200"/>
      <c r="O75" s="200"/>
      <c r="P75" s="200"/>
    </row>
    <row r="76" spans="1:16" s="201" customFormat="1" ht="12.75" customHeight="1">
      <c r="A76" s="481"/>
      <c r="B76" s="481"/>
      <c r="C76" s="481"/>
      <c r="D76" s="481"/>
      <c r="E76" s="481"/>
      <c r="F76" s="481"/>
      <c r="G76" s="481"/>
      <c r="H76" s="481"/>
      <c r="I76" s="481"/>
      <c r="J76" s="481"/>
      <c r="L76" s="200"/>
      <c r="M76" s="200"/>
      <c r="N76" s="200"/>
      <c r="O76" s="200"/>
      <c r="P76" s="200"/>
    </row>
    <row r="77" spans="1:16" s="201" customFormat="1" ht="12.75" customHeight="1">
      <c r="A77" s="481" t="s">
        <v>1100</v>
      </c>
      <c r="B77" s="481"/>
      <c r="C77" s="481"/>
      <c r="D77" s="481"/>
      <c r="E77" s="481"/>
      <c r="F77" s="481"/>
      <c r="G77" s="481"/>
      <c r="H77" s="481"/>
      <c r="I77" s="481"/>
      <c r="J77" s="481"/>
      <c r="L77" s="200"/>
      <c r="M77" s="200"/>
      <c r="N77" s="200"/>
      <c r="O77" s="200"/>
      <c r="P77" s="200"/>
    </row>
    <row r="78" spans="1:16" s="201" customFormat="1" ht="12.75" customHeight="1">
      <c r="A78" s="481"/>
      <c r="B78" s="481"/>
      <c r="C78" s="481"/>
      <c r="D78" s="481"/>
      <c r="E78" s="481"/>
      <c r="F78" s="481"/>
      <c r="G78" s="481"/>
      <c r="H78" s="481"/>
      <c r="I78" s="481"/>
      <c r="J78" s="481"/>
      <c r="L78" s="200"/>
      <c r="M78" s="200"/>
      <c r="N78" s="200"/>
      <c r="O78" s="200"/>
      <c r="P78" s="200"/>
    </row>
    <row r="79" spans="1:16" s="201" customFormat="1" ht="12.75" customHeight="1">
      <c r="A79" s="481"/>
      <c r="B79" s="481"/>
      <c r="C79" s="481"/>
      <c r="D79" s="481"/>
      <c r="E79" s="481"/>
      <c r="F79" s="481"/>
      <c r="G79" s="481"/>
      <c r="H79" s="481"/>
      <c r="I79" s="481"/>
      <c r="J79" s="481"/>
      <c r="L79" s="200"/>
      <c r="M79" s="200"/>
      <c r="N79" s="200"/>
      <c r="O79" s="200"/>
      <c r="P79" s="200"/>
    </row>
    <row r="80" spans="1:16" s="201" customFormat="1" ht="12.75" customHeight="1">
      <c r="A80" s="481"/>
      <c r="B80" s="481"/>
      <c r="C80" s="481"/>
      <c r="D80" s="481"/>
      <c r="E80" s="481"/>
      <c r="F80" s="481"/>
      <c r="G80" s="481"/>
      <c r="H80" s="481"/>
      <c r="I80" s="481"/>
      <c r="J80" s="481"/>
      <c r="L80" s="200"/>
      <c r="M80" s="200"/>
      <c r="N80" s="200"/>
      <c r="O80" s="200"/>
      <c r="P80" s="200"/>
    </row>
    <row r="81" spans="1:16" s="201" customFormat="1" ht="12.75" customHeight="1">
      <c r="A81" s="481"/>
      <c r="B81" s="481"/>
      <c r="C81" s="481"/>
      <c r="D81" s="481"/>
      <c r="E81" s="481"/>
      <c r="F81" s="481"/>
      <c r="G81" s="481"/>
      <c r="H81" s="481"/>
      <c r="I81" s="481"/>
      <c r="J81" s="481"/>
      <c r="L81" s="200"/>
      <c r="M81" s="200"/>
      <c r="N81" s="200"/>
      <c r="O81" s="200"/>
      <c r="P81" s="200"/>
    </row>
    <row r="82" spans="1:16" s="201" customFormat="1" ht="12.75" customHeight="1">
      <c r="A82" s="481" t="s">
        <v>414</v>
      </c>
      <c r="B82" s="481"/>
      <c r="C82" s="481"/>
      <c r="D82" s="481"/>
      <c r="E82" s="481"/>
      <c r="F82" s="481"/>
      <c r="G82" s="481"/>
      <c r="H82" s="481"/>
      <c r="I82" s="481"/>
      <c r="J82" s="481"/>
      <c r="L82" s="200"/>
      <c r="M82" s="200"/>
      <c r="N82" s="200"/>
      <c r="O82" s="200"/>
      <c r="P82" s="200"/>
    </row>
    <row r="83" spans="1:16" s="201" customFormat="1" ht="12.75" customHeight="1">
      <c r="A83" s="481"/>
      <c r="B83" s="481"/>
      <c r="C83" s="481"/>
      <c r="D83" s="481"/>
      <c r="E83" s="481"/>
      <c r="F83" s="481"/>
      <c r="G83" s="481"/>
      <c r="H83" s="481"/>
      <c r="I83" s="481"/>
      <c r="J83" s="481"/>
      <c r="L83" s="200"/>
      <c r="M83" s="200"/>
      <c r="N83" s="200"/>
      <c r="O83" s="200"/>
      <c r="P83" s="200"/>
    </row>
    <row r="84" spans="1:16" s="201" customFormat="1" ht="12.75" customHeight="1">
      <c r="A84" s="481"/>
      <c r="B84" s="481"/>
      <c r="C84" s="481"/>
      <c r="D84" s="481"/>
      <c r="E84" s="481"/>
      <c r="F84" s="481"/>
      <c r="G84" s="481"/>
      <c r="H84" s="481"/>
      <c r="I84" s="481"/>
      <c r="J84" s="481"/>
      <c r="L84" s="200"/>
      <c r="M84" s="200"/>
      <c r="N84" s="200"/>
      <c r="O84" s="200"/>
      <c r="P84" s="200"/>
    </row>
    <row r="85" spans="1:16" s="201" customFormat="1" ht="12.75" customHeight="1">
      <c r="A85" s="481"/>
      <c r="B85" s="481"/>
      <c r="C85" s="481"/>
      <c r="D85" s="481"/>
      <c r="E85" s="481"/>
      <c r="F85" s="481"/>
      <c r="G85" s="481"/>
      <c r="H85" s="481"/>
      <c r="I85" s="481"/>
      <c r="J85" s="481"/>
      <c r="L85" s="200"/>
      <c r="M85" s="200"/>
      <c r="N85" s="200"/>
      <c r="O85" s="200"/>
      <c r="P85" s="200"/>
    </row>
    <row r="86" spans="1:16" s="201" customFormat="1" ht="12.75" customHeight="1">
      <c r="A86" s="481"/>
      <c r="B86" s="481"/>
      <c r="C86" s="481"/>
      <c r="D86" s="481"/>
      <c r="E86" s="481"/>
      <c r="F86" s="481"/>
      <c r="G86" s="481"/>
      <c r="H86" s="481"/>
      <c r="I86" s="481"/>
      <c r="J86" s="481"/>
      <c r="L86" s="200"/>
      <c r="M86" s="200"/>
      <c r="N86" s="200"/>
      <c r="O86" s="200"/>
      <c r="P86" s="200"/>
    </row>
    <row r="87" spans="1:16" ht="17.25" customHeight="1">
      <c r="A87" s="481" t="s">
        <v>415</v>
      </c>
      <c r="B87" s="481"/>
      <c r="C87" s="481"/>
      <c r="D87" s="481"/>
      <c r="E87" s="481"/>
      <c r="F87" s="481"/>
      <c r="G87" s="481"/>
      <c r="H87" s="481"/>
      <c r="I87" s="481"/>
      <c r="J87" s="481"/>
      <c r="L87" s="200"/>
      <c r="M87" s="200"/>
      <c r="N87" s="200"/>
      <c r="O87" s="200"/>
      <c r="P87" s="208"/>
    </row>
    <row r="88" spans="1:16" s="201" customFormat="1" ht="12.75" customHeight="1">
      <c r="A88" s="481" t="s">
        <v>433</v>
      </c>
      <c r="B88" s="481"/>
      <c r="C88" s="481"/>
      <c r="D88" s="481"/>
      <c r="E88" s="481"/>
      <c r="F88" s="481"/>
      <c r="G88" s="481"/>
      <c r="H88" s="481"/>
      <c r="I88" s="481"/>
      <c r="J88" s="481"/>
      <c r="L88" s="200"/>
      <c r="M88" s="200"/>
      <c r="N88" s="200"/>
      <c r="O88" s="200"/>
      <c r="P88" s="200"/>
    </row>
    <row r="89" spans="1:16" s="201" customFormat="1" ht="12.75" customHeight="1">
      <c r="A89" s="481"/>
      <c r="B89" s="481"/>
      <c r="C89" s="481"/>
      <c r="D89" s="481"/>
      <c r="E89" s="481"/>
      <c r="F89" s="481"/>
      <c r="G89" s="481"/>
      <c r="H89" s="481"/>
      <c r="I89" s="481"/>
      <c r="J89" s="481"/>
      <c r="L89" s="200"/>
      <c r="M89" s="200"/>
      <c r="N89" s="200"/>
      <c r="O89" s="200"/>
      <c r="P89" s="200"/>
    </row>
    <row r="90" spans="1:16" s="201" customFormat="1" ht="12.75" customHeight="1">
      <c r="A90" s="481"/>
      <c r="B90" s="481"/>
      <c r="C90" s="481"/>
      <c r="D90" s="481"/>
      <c r="E90" s="481"/>
      <c r="F90" s="481"/>
      <c r="G90" s="481"/>
      <c r="H90" s="481"/>
      <c r="I90" s="481"/>
      <c r="J90" s="481"/>
      <c r="L90" s="200"/>
      <c r="M90" s="200"/>
      <c r="N90" s="200"/>
      <c r="O90" s="200"/>
      <c r="P90" s="200"/>
    </row>
    <row r="91" spans="1:16" s="201" customFormat="1" ht="12.75" customHeight="1">
      <c r="A91" s="200"/>
      <c r="B91" s="200"/>
      <c r="C91" s="200"/>
      <c r="D91" s="200"/>
      <c r="E91" s="200"/>
      <c r="F91" s="200"/>
      <c r="G91" s="200"/>
      <c r="H91" s="200"/>
      <c r="I91" s="200"/>
      <c r="J91" s="200"/>
      <c r="L91" s="200"/>
      <c r="M91" s="200"/>
      <c r="N91" s="200"/>
      <c r="O91" s="200"/>
      <c r="P91" s="200"/>
    </row>
    <row r="92" spans="1:16" ht="15">
      <c r="A92" s="477" t="s">
        <v>1079</v>
      </c>
      <c r="B92" s="477"/>
      <c r="C92" s="477"/>
      <c r="D92" s="477"/>
      <c r="E92" s="477"/>
      <c r="F92" s="477"/>
      <c r="G92" s="477"/>
      <c r="H92" s="477"/>
      <c r="I92" s="477"/>
      <c r="J92" s="477"/>
      <c r="K92" s="477"/>
      <c r="L92" s="477"/>
      <c r="M92" s="477"/>
      <c r="N92" s="477"/>
      <c r="O92" s="477"/>
      <c r="P92" s="477"/>
    </row>
    <row r="93" spans="1:3" ht="15.75" customHeight="1">
      <c r="A93" s="199"/>
      <c r="B93" s="199"/>
      <c r="C93" s="199"/>
    </row>
    <row r="94" spans="1:16" s="201" customFormat="1" ht="12.75" customHeight="1">
      <c r="A94" s="481" t="s">
        <v>1093</v>
      </c>
      <c r="B94" s="481"/>
      <c r="C94" s="481"/>
      <c r="D94" s="481"/>
      <c r="E94" s="481"/>
      <c r="F94" s="481"/>
      <c r="G94" s="481"/>
      <c r="H94" s="481"/>
      <c r="I94" s="481"/>
      <c r="J94" s="481"/>
      <c r="L94" s="200"/>
      <c r="M94" s="200"/>
      <c r="N94" s="200"/>
      <c r="O94" s="200"/>
      <c r="P94" s="200"/>
    </row>
    <row r="95" spans="1:16" s="201" customFormat="1" ht="12.75" customHeight="1">
      <c r="A95" s="481"/>
      <c r="B95" s="481"/>
      <c r="C95" s="481"/>
      <c r="D95" s="481"/>
      <c r="E95" s="481"/>
      <c r="F95" s="481"/>
      <c r="G95" s="481"/>
      <c r="H95" s="481"/>
      <c r="I95" s="481"/>
      <c r="J95" s="481"/>
      <c r="L95" s="200"/>
      <c r="M95" s="200"/>
      <c r="N95" s="200"/>
      <c r="O95" s="200"/>
      <c r="P95" s="200"/>
    </row>
    <row r="96" spans="1:16" s="201" customFormat="1" ht="12.75" customHeight="1">
      <c r="A96" s="481"/>
      <c r="B96" s="481"/>
      <c r="C96" s="481"/>
      <c r="D96" s="481"/>
      <c r="E96" s="481"/>
      <c r="F96" s="481"/>
      <c r="G96" s="481"/>
      <c r="H96" s="481"/>
      <c r="I96" s="481"/>
      <c r="J96" s="481"/>
      <c r="L96" s="200"/>
      <c r="M96" s="200"/>
      <c r="N96" s="200"/>
      <c r="O96" s="200"/>
      <c r="P96" s="200"/>
    </row>
    <row r="97" spans="1:16" s="201" customFormat="1" ht="12.75" customHeight="1">
      <c r="A97" s="481"/>
      <c r="B97" s="481"/>
      <c r="C97" s="481"/>
      <c r="D97" s="481"/>
      <c r="E97" s="481"/>
      <c r="F97" s="481"/>
      <c r="G97" s="481"/>
      <c r="H97" s="481"/>
      <c r="I97" s="481"/>
      <c r="J97" s="481"/>
      <c r="L97" s="200"/>
      <c r="M97" s="200"/>
      <c r="N97" s="200"/>
      <c r="O97" s="200"/>
      <c r="P97" s="200"/>
    </row>
    <row r="98" spans="1:16" s="201" customFormat="1" ht="12.75" customHeight="1">
      <c r="A98" s="481"/>
      <c r="B98" s="481"/>
      <c r="C98" s="481"/>
      <c r="D98" s="481"/>
      <c r="E98" s="481"/>
      <c r="F98" s="481"/>
      <c r="G98" s="481"/>
      <c r="H98" s="481"/>
      <c r="I98" s="481"/>
      <c r="J98" s="481"/>
      <c r="L98" s="200"/>
      <c r="M98" s="200"/>
      <c r="N98" s="200"/>
      <c r="O98" s="200"/>
      <c r="P98" s="200"/>
    </row>
    <row r="99" spans="1:16" s="201" customFormat="1" ht="12.75" customHeight="1">
      <c r="A99" s="481" t="s">
        <v>1101</v>
      </c>
      <c r="B99" s="481"/>
      <c r="C99" s="481"/>
      <c r="D99" s="481"/>
      <c r="E99" s="481"/>
      <c r="F99" s="481"/>
      <c r="G99" s="481"/>
      <c r="H99" s="481"/>
      <c r="I99" s="481"/>
      <c r="J99" s="481"/>
      <c r="L99" s="200"/>
      <c r="M99" s="200"/>
      <c r="N99" s="200"/>
      <c r="O99" s="200"/>
      <c r="P99" s="200"/>
    </row>
    <row r="100" spans="1:16" s="201" customFormat="1" ht="12.75" customHeight="1">
      <c r="A100" s="481"/>
      <c r="B100" s="481"/>
      <c r="C100" s="481"/>
      <c r="D100" s="481"/>
      <c r="E100" s="481"/>
      <c r="F100" s="481"/>
      <c r="G100" s="481"/>
      <c r="H100" s="481"/>
      <c r="I100" s="481"/>
      <c r="J100" s="481"/>
      <c r="L100" s="200"/>
      <c r="M100" s="200"/>
      <c r="N100" s="200"/>
      <c r="O100" s="200"/>
      <c r="P100" s="200"/>
    </row>
    <row r="101" spans="1:16" s="201" customFormat="1" ht="12.75" customHeight="1">
      <c r="A101" s="481"/>
      <c r="B101" s="481"/>
      <c r="C101" s="481"/>
      <c r="D101" s="481"/>
      <c r="E101" s="481"/>
      <c r="F101" s="481"/>
      <c r="G101" s="481"/>
      <c r="H101" s="481"/>
      <c r="I101" s="481"/>
      <c r="J101" s="481"/>
      <c r="L101" s="200"/>
      <c r="M101" s="200"/>
      <c r="N101" s="200"/>
      <c r="O101" s="200"/>
      <c r="P101" s="200"/>
    </row>
    <row r="102" spans="1:16" s="201" customFormat="1" ht="12.75" customHeight="1">
      <c r="A102" s="481"/>
      <c r="B102" s="481"/>
      <c r="C102" s="481"/>
      <c r="D102" s="481"/>
      <c r="E102" s="481"/>
      <c r="F102" s="481"/>
      <c r="G102" s="481"/>
      <c r="H102" s="481"/>
      <c r="I102" s="481"/>
      <c r="J102" s="481"/>
      <c r="L102" s="200"/>
      <c r="M102" s="200"/>
      <c r="N102" s="200"/>
      <c r="O102" s="200"/>
      <c r="P102" s="200"/>
    </row>
    <row r="103" spans="1:16" s="201" customFormat="1" ht="12.75" customHeight="1">
      <c r="A103" s="481"/>
      <c r="B103" s="481"/>
      <c r="C103" s="481"/>
      <c r="D103" s="481"/>
      <c r="E103" s="481"/>
      <c r="F103" s="481"/>
      <c r="G103" s="481"/>
      <c r="H103" s="481"/>
      <c r="I103" s="481"/>
      <c r="J103" s="481"/>
      <c r="L103" s="200"/>
      <c r="M103" s="200"/>
      <c r="N103" s="200"/>
      <c r="O103" s="200"/>
      <c r="P103" s="200"/>
    </row>
    <row r="104" spans="1:16" s="201" customFormat="1" ht="12.75" customHeight="1">
      <c r="A104" s="481" t="s">
        <v>1102</v>
      </c>
      <c r="B104" s="481"/>
      <c r="C104" s="481"/>
      <c r="D104" s="481"/>
      <c r="E104" s="481"/>
      <c r="F104" s="481"/>
      <c r="G104" s="481"/>
      <c r="H104" s="481"/>
      <c r="I104" s="481"/>
      <c r="J104" s="481"/>
      <c r="L104" s="200"/>
      <c r="M104" s="200"/>
      <c r="N104" s="200"/>
      <c r="O104" s="200"/>
      <c r="P104" s="200"/>
    </row>
    <row r="105" spans="1:16" s="201" customFormat="1" ht="12.75" customHeight="1">
      <c r="A105" s="481"/>
      <c r="B105" s="481"/>
      <c r="C105" s="481"/>
      <c r="D105" s="481"/>
      <c r="E105" s="481"/>
      <c r="F105" s="481"/>
      <c r="G105" s="481"/>
      <c r="H105" s="481"/>
      <c r="I105" s="481"/>
      <c r="J105" s="481"/>
      <c r="L105" s="200"/>
      <c r="M105" s="200"/>
      <c r="N105" s="200"/>
      <c r="O105" s="200"/>
      <c r="P105" s="200"/>
    </row>
    <row r="106" spans="1:16" s="201" customFormat="1" ht="12.75" customHeight="1">
      <c r="A106" s="481"/>
      <c r="B106" s="481"/>
      <c r="C106" s="481"/>
      <c r="D106" s="481"/>
      <c r="E106" s="481"/>
      <c r="F106" s="481"/>
      <c r="G106" s="481"/>
      <c r="H106" s="481"/>
      <c r="I106" s="481"/>
      <c r="J106" s="481"/>
      <c r="L106" s="200"/>
      <c r="M106" s="200"/>
      <c r="N106" s="200"/>
      <c r="O106" s="200"/>
      <c r="P106" s="200"/>
    </row>
    <row r="107" spans="1:16" s="201" customFormat="1" ht="12.75" customHeight="1">
      <c r="A107" s="481"/>
      <c r="B107" s="481"/>
      <c r="C107" s="481"/>
      <c r="D107" s="481"/>
      <c r="E107" s="481"/>
      <c r="F107" s="481"/>
      <c r="G107" s="481"/>
      <c r="H107" s="481"/>
      <c r="I107" s="481"/>
      <c r="J107" s="481"/>
      <c r="L107" s="200"/>
      <c r="M107" s="200"/>
      <c r="N107" s="200"/>
      <c r="O107" s="200"/>
      <c r="P107" s="200"/>
    </row>
    <row r="108" ht="25.5" customHeight="1"/>
    <row r="109" spans="1:16" ht="15">
      <c r="A109" s="477" t="s">
        <v>1094</v>
      </c>
      <c r="B109" s="477"/>
      <c r="C109" s="477"/>
      <c r="D109" s="477"/>
      <c r="E109" s="477"/>
      <c r="F109" s="477"/>
      <c r="G109" s="477"/>
      <c r="H109" s="477"/>
      <c r="I109" s="477"/>
      <c r="J109" s="477"/>
      <c r="K109" s="477"/>
      <c r="L109" s="477"/>
      <c r="M109" s="477"/>
      <c r="N109" s="477"/>
      <c r="O109" s="477"/>
      <c r="P109" s="477"/>
    </row>
    <row r="110" spans="1:3" ht="15.75" customHeight="1">
      <c r="A110" s="199"/>
      <c r="B110" s="199"/>
      <c r="C110" s="199"/>
    </row>
    <row r="111" spans="1:16" s="205" customFormat="1" ht="12.75" customHeight="1">
      <c r="A111" s="481" t="s">
        <v>1220</v>
      </c>
      <c r="B111" s="481"/>
      <c r="C111" s="481"/>
      <c r="D111" s="481"/>
      <c r="E111" s="481"/>
      <c r="F111" s="481"/>
      <c r="G111" s="481"/>
      <c r="H111" s="481"/>
      <c r="I111" s="481"/>
      <c r="J111" s="481"/>
      <c r="L111" s="200"/>
      <c r="M111" s="200"/>
      <c r="N111" s="200"/>
      <c r="O111" s="200"/>
      <c r="P111" s="200"/>
    </row>
    <row r="112" spans="1:16" s="205" customFormat="1" ht="12.75" customHeight="1">
      <c r="A112" s="481"/>
      <c r="B112" s="481"/>
      <c r="C112" s="481"/>
      <c r="D112" s="481"/>
      <c r="E112" s="481"/>
      <c r="F112" s="481"/>
      <c r="G112" s="481"/>
      <c r="H112" s="481"/>
      <c r="I112" s="481"/>
      <c r="J112" s="481"/>
      <c r="L112" s="200"/>
      <c r="M112" s="200"/>
      <c r="N112" s="200"/>
      <c r="O112" s="200"/>
      <c r="P112" s="200"/>
    </row>
    <row r="113" spans="1:16" s="205" customFormat="1" ht="12.75" customHeight="1">
      <c r="A113" s="481"/>
      <c r="B113" s="481"/>
      <c r="C113" s="481"/>
      <c r="D113" s="481"/>
      <c r="E113" s="481"/>
      <c r="F113" s="481"/>
      <c r="G113" s="481"/>
      <c r="H113" s="481"/>
      <c r="I113" s="481"/>
      <c r="J113" s="481"/>
      <c r="L113" s="200"/>
      <c r="M113" s="200"/>
      <c r="N113" s="200"/>
      <c r="O113" s="200"/>
      <c r="P113" s="200"/>
    </row>
    <row r="114" spans="1:16" s="205" customFormat="1" ht="12.75" customHeight="1">
      <c r="A114" s="481"/>
      <c r="B114" s="481"/>
      <c r="C114" s="481"/>
      <c r="D114" s="481"/>
      <c r="E114" s="481"/>
      <c r="F114" s="481"/>
      <c r="G114" s="481"/>
      <c r="H114" s="481"/>
      <c r="I114" s="481"/>
      <c r="J114" s="481"/>
      <c r="L114" s="200"/>
      <c r="M114" s="200"/>
      <c r="N114" s="200"/>
      <c r="O114" s="200"/>
      <c r="P114" s="200"/>
    </row>
    <row r="115" spans="1:16" s="205" customFormat="1" ht="12.75" customHeight="1">
      <c r="A115" s="481" t="s">
        <v>1095</v>
      </c>
      <c r="B115" s="481"/>
      <c r="C115" s="481"/>
      <c r="D115" s="481"/>
      <c r="E115" s="481"/>
      <c r="F115" s="481"/>
      <c r="G115" s="481"/>
      <c r="H115" s="481"/>
      <c r="I115" s="481"/>
      <c r="J115" s="481"/>
      <c r="L115" s="200"/>
      <c r="M115" s="200"/>
      <c r="N115" s="200"/>
      <c r="O115" s="200"/>
      <c r="P115" s="200"/>
    </row>
    <row r="116" spans="1:16" s="205" customFormat="1" ht="12.75" customHeight="1">
      <c r="A116" s="481"/>
      <c r="B116" s="481"/>
      <c r="C116" s="481"/>
      <c r="D116" s="481"/>
      <c r="E116" s="481"/>
      <c r="F116" s="481"/>
      <c r="G116" s="481"/>
      <c r="H116" s="481"/>
      <c r="I116" s="481"/>
      <c r="J116" s="481"/>
      <c r="L116" s="200"/>
      <c r="M116" s="200"/>
      <c r="N116" s="200"/>
      <c r="O116" s="200"/>
      <c r="P116" s="200"/>
    </row>
    <row r="117" spans="1:15" s="207" customFormat="1" ht="12.75" customHeight="1">
      <c r="A117" s="481" t="s">
        <v>1080</v>
      </c>
      <c r="B117" s="481"/>
      <c r="C117" s="481"/>
      <c r="D117" s="481"/>
      <c r="E117" s="481"/>
      <c r="F117" s="481"/>
      <c r="G117" s="481"/>
      <c r="H117" s="481"/>
      <c r="I117" s="481"/>
      <c r="J117" s="481"/>
      <c r="L117" s="200"/>
      <c r="M117" s="200"/>
      <c r="N117" s="200"/>
      <c r="O117" s="200"/>
    </row>
    <row r="118" spans="1:15" s="207" customFormat="1" ht="12.75" customHeight="1">
      <c r="A118" s="481"/>
      <c r="B118" s="481"/>
      <c r="C118" s="481"/>
      <c r="D118" s="481"/>
      <c r="E118" s="481"/>
      <c r="F118" s="481"/>
      <c r="G118" s="481"/>
      <c r="H118" s="481"/>
      <c r="I118" s="481"/>
      <c r="J118" s="481"/>
      <c r="L118" s="200"/>
      <c r="M118" s="200"/>
      <c r="N118" s="200"/>
      <c r="O118" s="200"/>
    </row>
    <row r="119" spans="1:15" s="207" customFormat="1" ht="12.75" customHeight="1">
      <c r="A119" s="481"/>
      <c r="B119" s="481"/>
      <c r="C119" s="481"/>
      <c r="D119" s="481"/>
      <c r="E119" s="481"/>
      <c r="F119" s="481"/>
      <c r="G119" s="481"/>
      <c r="H119" s="481"/>
      <c r="I119" s="481"/>
      <c r="J119" s="481"/>
      <c r="L119" s="200"/>
      <c r="M119" s="200"/>
      <c r="N119" s="200"/>
      <c r="O119" s="200"/>
    </row>
    <row r="120" spans="1:16" s="207" customFormat="1" ht="12.75" customHeight="1">
      <c r="A120" s="481" t="s">
        <v>1226</v>
      </c>
      <c r="B120" s="481"/>
      <c r="C120" s="481"/>
      <c r="D120" s="481"/>
      <c r="E120" s="481"/>
      <c r="F120" s="481"/>
      <c r="G120" s="481"/>
      <c r="H120" s="481"/>
      <c r="I120" s="481"/>
      <c r="J120" s="481"/>
      <c r="L120" s="200"/>
      <c r="M120" s="200"/>
      <c r="N120" s="200"/>
      <c r="O120" s="200"/>
      <c r="P120" s="200"/>
    </row>
    <row r="121" spans="1:16" s="207" customFormat="1" ht="12.75" customHeight="1">
      <c r="A121" s="481"/>
      <c r="B121" s="481"/>
      <c r="C121" s="481"/>
      <c r="D121" s="481"/>
      <c r="E121" s="481"/>
      <c r="F121" s="481"/>
      <c r="G121" s="481"/>
      <c r="H121" s="481"/>
      <c r="I121" s="481"/>
      <c r="J121" s="481"/>
      <c r="L121" s="200"/>
      <c r="M121" s="200"/>
      <c r="N121" s="200"/>
      <c r="O121" s="200"/>
      <c r="P121" s="200"/>
    </row>
    <row r="122" spans="1:16" s="207" customFormat="1" ht="12.75" customHeight="1">
      <c r="A122" s="481"/>
      <c r="B122" s="481"/>
      <c r="C122" s="481"/>
      <c r="D122" s="481"/>
      <c r="E122" s="481"/>
      <c r="F122" s="481"/>
      <c r="G122" s="481"/>
      <c r="H122" s="481"/>
      <c r="I122" s="481"/>
      <c r="J122" s="481"/>
      <c r="L122" s="200"/>
      <c r="M122" s="200"/>
      <c r="N122" s="200"/>
      <c r="O122" s="200"/>
      <c r="P122" s="200"/>
    </row>
    <row r="123" spans="1:16" s="207" customFormat="1" ht="12.75" customHeight="1">
      <c r="A123" s="200"/>
      <c r="B123" s="200"/>
      <c r="C123" s="200"/>
      <c r="D123" s="200"/>
      <c r="E123" s="200"/>
      <c r="F123" s="200"/>
      <c r="G123" s="200"/>
      <c r="H123" s="200"/>
      <c r="I123" s="200"/>
      <c r="J123" s="200"/>
      <c r="L123" s="200"/>
      <c r="M123" s="200"/>
      <c r="N123" s="200"/>
      <c r="O123" s="200"/>
      <c r="P123" s="200"/>
    </row>
    <row r="124" spans="1:16" s="205" customFormat="1" ht="12.75" customHeight="1">
      <c r="A124" s="481" t="s">
        <v>1227</v>
      </c>
      <c r="B124" s="481"/>
      <c r="C124" s="481"/>
      <c r="D124" s="481"/>
      <c r="E124" s="481"/>
      <c r="F124" s="481"/>
      <c r="G124" s="481"/>
      <c r="H124" s="481"/>
      <c r="I124" s="481"/>
      <c r="J124" s="481"/>
      <c r="L124" s="200"/>
      <c r="M124" s="200"/>
      <c r="N124" s="200"/>
      <c r="O124" s="200"/>
      <c r="P124" s="209"/>
    </row>
    <row r="125" spans="1:16" s="205" customFormat="1" ht="12.75" customHeight="1">
      <c r="A125" s="481"/>
      <c r="B125" s="481"/>
      <c r="C125" s="481"/>
      <c r="D125" s="481"/>
      <c r="E125" s="481"/>
      <c r="F125" s="481"/>
      <c r="G125" s="481"/>
      <c r="H125" s="481"/>
      <c r="I125" s="481"/>
      <c r="J125" s="481"/>
      <c r="L125" s="200"/>
      <c r="M125" s="200"/>
      <c r="N125" s="200"/>
      <c r="O125" s="200"/>
      <c r="P125" s="209"/>
    </row>
    <row r="126" spans="1:16" s="205" customFormat="1" ht="12.75" customHeight="1">
      <c r="A126" s="481"/>
      <c r="B126" s="481"/>
      <c r="C126" s="481"/>
      <c r="D126" s="481"/>
      <c r="E126" s="481"/>
      <c r="F126" s="481"/>
      <c r="G126" s="481"/>
      <c r="H126" s="481"/>
      <c r="I126" s="481"/>
      <c r="J126" s="481"/>
      <c r="L126" s="200"/>
      <c r="M126" s="200"/>
      <c r="N126" s="200"/>
      <c r="O126" s="200"/>
      <c r="P126" s="209"/>
    </row>
    <row r="127" spans="1:16" s="205" customFormat="1" ht="12.75" customHeight="1">
      <c r="A127" s="481"/>
      <c r="B127" s="481"/>
      <c r="C127" s="481"/>
      <c r="D127" s="481"/>
      <c r="E127" s="481"/>
      <c r="F127" s="481"/>
      <c r="G127" s="481"/>
      <c r="H127" s="481"/>
      <c r="I127" s="481"/>
      <c r="J127" s="481"/>
      <c r="L127" s="200"/>
      <c r="M127" s="200"/>
      <c r="N127" s="200"/>
      <c r="O127" s="200"/>
      <c r="P127" s="209"/>
    </row>
    <row r="128" spans="1:16" s="205" customFormat="1" ht="12.75" customHeight="1">
      <c r="A128" s="200"/>
      <c r="B128" s="200"/>
      <c r="C128" s="200"/>
      <c r="D128" s="200"/>
      <c r="E128" s="200"/>
      <c r="F128" s="200"/>
      <c r="G128" s="200"/>
      <c r="H128" s="200"/>
      <c r="I128" s="200"/>
      <c r="J128" s="200"/>
      <c r="L128" s="200"/>
      <c r="M128" s="200"/>
      <c r="N128" s="200"/>
      <c r="O128" s="200"/>
      <c r="P128" s="209"/>
    </row>
    <row r="129" spans="1:16" s="205" customFormat="1" ht="12.75" customHeight="1">
      <c r="A129" s="481" t="s">
        <v>1096</v>
      </c>
      <c r="B129" s="481"/>
      <c r="C129" s="481"/>
      <c r="D129" s="481"/>
      <c r="E129" s="481"/>
      <c r="F129" s="481"/>
      <c r="G129" s="481"/>
      <c r="H129" s="481"/>
      <c r="I129" s="481"/>
      <c r="J129" s="481"/>
      <c r="L129" s="200"/>
      <c r="M129" s="200"/>
      <c r="N129" s="200"/>
      <c r="O129" s="200"/>
      <c r="P129" s="200"/>
    </row>
    <row r="130" spans="1:16" s="205" customFormat="1" ht="12.75" customHeight="1">
      <c r="A130" s="481"/>
      <c r="B130" s="481"/>
      <c r="C130" s="481"/>
      <c r="D130" s="481"/>
      <c r="E130" s="481"/>
      <c r="F130" s="481"/>
      <c r="G130" s="481"/>
      <c r="H130" s="481"/>
      <c r="I130" s="481"/>
      <c r="J130" s="481"/>
      <c r="L130" s="200"/>
      <c r="M130" s="200"/>
      <c r="N130" s="200"/>
      <c r="O130" s="200"/>
      <c r="P130" s="200"/>
    </row>
    <row r="131" ht="35.25" customHeight="1"/>
    <row r="132" spans="1:16" ht="15">
      <c r="A132" s="477" t="s">
        <v>1081</v>
      </c>
      <c r="B132" s="477"/>
      <c r="C132" s="477"/>
      <c r="D132" s="477"/>
      <c r="E132" s="477"/>
      <c r="F132" s="477"/>
      <c r="G132" s="477"/>
      <c r="H132" s="477"/>
      <c r="I132" s="477"/>
      <c r="J132" s="477"/>
      <c r="K132" s="477"/>
      <c r="L132" s="477"/>
      <c r="M132" s="477"/>
      <c r="N132" s="477"/>
      <c r="O132" s="477"/>
      <c r="P132" s="477"/>
    </row>
    <row r="133" spans="1:3" ht="15.75" customHeight="1">
      <c r="A133" s="199"/>
      <c r="B133" s="199"/>
      <c r="C133" s="199"/>
    </row>
    <row r="134" spans="1:16" s="40" customFormat="1" ht="12.75" customHeight="1">
      <c r="A134" s="481" t="s">
        <v>1097</v>
      </c>
      <c r="B134" s="481"/>
      <c r="C134" s="481"/>
      <c r="D134" s="481"/>
      <c r="E134" s="481"/>
      <c r="F134" s="481"/>
      <c r="G134" s="481"/>
      <c r="H134" s="481"/>
      <c r="I134" s="481"/>
      <c r="J134" s="481"/>
      <c r="L134" s="200"/>
      <c r="M134" s="200"/>
      <c r="N134" s="200"/>
      <c r="O134" s="200"/>
      <c r="P134" s="200"/>
    </row>
    <row r="135" spans="1:16" s="40" customFormat="1" ht="12.75" customHeight="1">
      <c r="A135" s="481"/>
      <c r="B135" s="481"/>
      <c r="C135" s="481"/>
      <c r="D135" s="481"/>
      <c r="E135" s="481"/>
      <c r="F135" s="481"/>
      <c r="G135" s="481"/>
      <c r="H135" s="481"/>
      <c r="I135" s="481"/>
      <c r="J135" s="481"/>
      <c r="L135" s="200"/>
      <c r="M135" s="200"/>
      <c r="N135" s="200"/>
      <c r="O135" s="200"/>
      <c r="P135" s="200"/>
    </row>
    <row r="136" spans="1:16" s="40" customFormat="1" ht="12.75" customHeight="1">
      <c r="A136" s="481"/>
      <c r="B136" s="481"/>
      <c r="C136" s="481"/>
      <c r="D136" s="481"/>
      <c r="E136" s="481"/>
      <c r="F136" s="481"/>
      <c r="G136" s="481"/>
      <c r="H136" s="481"/>
      <c r="I136" s="481"/>
      <c r="J136" s="481"/>
      <c r="L136" s="200"/>
      <c r="M136" s="200"/>
      <c r="N136" s="200"/>
      <c r="O136" s="200"/>
      <c r="P136" s="200"/>
    </row>
    <row r="137" spans="1:16" s="40" customFormat="1" ht="12.75" customHeight="1">
      <c r="A137" s="481"/>
      <c r="B137" s="481"/>
      <c r="C137" s="481"/>
      <c r="D137" s="481"/>
      <c r="E137" s="481"/>
      <c r="F137" s="481"/>
      <c r="G137" s="481"/>
      <c r="H137" s="481"/>
      <c r="I137" s="481"/>
      <c r="J137" s="481"/>
      <c r="L137" s="200"/>
      <c r="M137" s="200"/>
      <c r="N137" s="200"/>
      <c r="O137" s="200"/>
      <c r="P137" s="200"/>
    </row>
    <row r="138" spans="1:16" s="40" customFormat="1" ht="12.75" customHeight="1">
      <c r="A138" s="481"/>
      <c r="B138" s="481"/>
      <c r="C138" s="481"/>
      <c r="D138" s="481"/>
      <c r="E138" s="481"/>
      <c r="F138" s="481"/>
      <c r="G138" s="481"/>
      <c r="H138" s="481"/>
      <c r="I138" s="481"/>
      <c r="J138" s="481"/>
      <c r="L138" s="200"/>
      <c r="M138" s="200"/>
      <c r="N138" s="200"/>
      <c r="O138" s="200"/>
      <c r="P138" s="200"/>
    </row>
    <row r="139" spans="1:16" s="40" customFormat="1" ht="12.75" customHeight="1">
      <c r="A139" s="481"/>
      <c r="B139" s="481"/>
      <c r="C139" s="481"/>
      <c r="D139" s="481"/>
      <c r="E139" s="481"/>
      <c r="F139" s="481"/>
      <c r="G139" s="481"/>
      <c r="H139" s="481"/>
      <c r="I139" s="481"/>
      <c r="J139" s="481"/>
      <c r="L139" s="200"/>
      <c r="M139" s="200"/>
      <c r="N139" s="200"/>
      <c r="O139" s="200"/>
      <c r="P139" s="200"/>
    </row>
    <row r="140" spans="1:16" s="40" customFormat="1" ht="12.75" customHeight="1">
      <c r="A140" s="481"/>
      <c r="B140" s="481"/>
      <c r="C140" s="481"/>
      <c r="D140" s="481"/>
      <c r="E140" s="481"/>
      <c r="F140" s="481"/>
      <c r="G140" s="481"/>
      <c r="H140" s="481"/>
      <c r="I140" s="481"/>
      <c r="J140" s="481"/>
      <c r="L140" s="200"/>
      <c r="M140" s="200"/>
      <c r="N140" s="200"/>
      <c r="O140" s="200"/>
      <c r="P140" s="200"/>
    </row>
    <row r="141" spans="1:16" s="40" customFormat="1" ht="12.75" customHeight="1">
      <c r="A141" s="481"/>
      <c r="B141" s="481"/>
      <c r="C141" s="481"/>
      <c r="D141" s="481"/>
      <c r="E141" s="481"/>
      <c r="F141" s="481"/>
      <c r="G141" s="481"/>
      <c r="H141" s="481"/>
      <c r="I141" s="481"/>
      <c r="J141" s="481"/>
      <c r="L141" s="200"/>
      <c r="M141" s="200"/>
      <c r="N141" s="200"/>
      <c r="O141" s="200"/>
      <c r="P141" s="200"/>
    </row>
    <row r="142" spans="1:16" s="40" customFormat="1" ht="12.75" customHeight="1">
      <c r="A142" s="481"/>
      <c r="B142" s="481"/>
      <c r="C142" s="481"/>
      <c r="D142" s="481"/>
      <c r="E142" s="481"/>
      <c r="F142" s="481"/>
      <c r="G142" s="481"/>
      <c r="H142" s="481"/>
      <c r="I142" s="481"/>
      <c r="J142" s="481"/>
      <c r="L142" s="200"/>
      <c r="M142" s="200"/>
      <c r="N142" s="200"/>
      <c r="O142" s="200"/>
      <c r="P142" s="200"/>
    </row>
    <row r="143" spans="1:16" s="40" customFormat="1" ht="12.75" customHeight="1">
      <c r="A143" s="481"/>
      <c r="B143" s="481"/>
      <c r="C143" s="481"/>
      <c r="D143" s="481"/>
      <c r="E143" s="481"/>
      <c r="F143" s="481"/>
      <c r="G143" s="481"/>
      <c r="H143" s="481"/>
      <c r="I143" s="481"/>
      <c r="J143" s="481"/>
      <c r="L143" s="200"/>
      <c r="M143" s="200"/>
      <c r="N143" s="200"/>
      <c r="O143" s="200"/>
      <c r="P143" s="200"/>
    </row>
    <row r="144" spans="1:16" s="40" customFormat="1" ht="12.75" customHeight="1">
      <c r="A144" s="481" t="s">
        <v>1219</v>
      </c>
      <c r="B144" s="481"/>
      <c r="C144" s="481"/>
      <c r="D144" s="481"/>
      <c r="E144" s="481"/>
      <c r="F144" s="481"/>
      <c r="G144" s="481"/>
      <c r="H144" s="481"/>
      <c r="I144" s="481"/>
      <c r="J144" s="481"/>
      <c r="L144" s="200"/>
      <c r="M144" s="200"/>
      <c r="N144" s="200"/>
      <c r="O144" s="200"/>
      <c r="P144" s="200"/>
    </row>
    <row r="145" spans="1:16" s="40" customFormat="1" ht="12.75" customHeight="1">
      <c r="A145" s="481"/>
      <c r="B145" s="481"/>
      <c r="C145" s="481"/>
      <c r="D145" s="481"/>
      <c r="E145" s="481"/>
      <c r="F145" s="481"/>
      <c r="G145" s="481"/>
      <c r="H145" s="481"/>
      <c r="I145" s="481"/>
      <c r="J145" s="481"/>
      <c r="L145" s="200"/>
      <c r="M145" s="200"/>
      <c r="N145" s="200"/>
      <c r="O145" s="200"/>
      <c r="P145" s="200"/>
    </row>
    <row r="146" spans="1:16" s="40" customFormat="1" ht="12.75" customHeight="1">
      <c r="A146" s="481"/>
      <c r="B146" s="481"/>
      <c r="C146" s="481"/>
      <c r="D146" s="481"/>
      <c r="E146" s="481"/>
      <c r="F146" s="481"/>
      <c r="G146" s="481"/>
      <c r="H146" s="481"/>
      <c r="I146" s="481"/>
      <c r="J146" s="481"/>
      <c r="L146" s="200"/>
      <c r="M146" s="200"/>
      <c r="N146" s="200"/>
      <c r="O146" s="200"/>
      <c r="P146" s="200"/>
    </row>
    <row r="147" spans="1:16" s="40" customFormat="1" ht="12.75" customHeight="1">
      <c r="A147" s="481"/>
      <c r="B147" s="481"/>
      <c r="C147" s="481"/>
      <c r="D147" s="481"/>
      <c r="E147" s="481"/>
      <c r="F147" s="481"/>
      <c r="G147" s="481"/>
      <c r="H147" s="481"/>
      <c r="I147" s="481"/>
      <c r="J147" s="481"/>
      <c r="L147" s="200"/>
      <c r="M147" s="200"/>
      <c r="N147" s="200"/>
      <c r="O147" s="200"/>
      <c r="P147" s="200"/>
    </row>
    <row r="148" ht="35.25" customHeight="1"/>
    <row r="149" spans="1:16" ht="15">
      <c r="A149" s="477" t="s">
        <v>424</v>
      </c>
      <c r="B149" s="477"/>
      <c r="C149" s="477"/>
      <c r="D149" s="477"/>
      <c r="E149" s="477"/>
      <c r="F149" s="477"/>
      <c r="G149" s="477"/>
      <c r="H149" s="477"/>
      <c r="I149" s="477"/>
      <c r="J149" s="477"/>
      <c r="K149" s="477"/>
      <c r="L149" s="477"/>
      <c r="M149" s="477"/>
      <c r="N149" s="477"/>
      <c r="O149" s="477"/>
      <c r="P149" s="477"/>
    </row>
    <row r="150" spans="1:3" ht="15.75" customHeight="1">
      <c r="A150" s="199"/>
      <c r="B150" s="199"/>
      <c r="C150" s="199"/>
    </row>
    <row r="151" spans="1:16" s="205" customFormat="1" ht="12.75" customHeight="1">
      <c r="A151" s="481" t="s">
        <v>1086</v>
      </c>
      <c r="B151" s="481"/>
      <c r="C151" s="481"/>
      <c r="D151" s="481"/>
      <c r="E151" s="481"/>
      <c r="F151" s="481"/>
      <c r="G151" s="481"/>
      <c r="H151" s="481"/>
      <c r="I151" s="481"/>
      <c r="J151" s="481"/>
      <c r="L151" s="200"/>
      <c r="M151" s="200"/>
      <c r="N151" s="200"/>
      <c r="O151" s="200"/>
      <c r="P151" s="200"/>
    </row>
    <row r="152" spans="1:10" ht="12.75">
      <c r="A152" s="481"/>
      <c r="B152" s="481"/>
      <c r="C152" s="481"/>
      <c r="D152" s="481"/>
      <c r="E152" s="481"/>
      <c r="F152" s="481"/>
      <c r="G152" s="481"/>
      <c r="H152" s="481"/>
      <c r="I152" s="481"/>
      <c r="J152" s="481"/>
    </row>
    <row r="153" ht="25.5" customHeight="1"/>
    <row r="154" spans="1:16" ht="15">
      <c r="A154" s="477" t="s">
        <v>1098</v>
      </c>
      <c r="B154" s="477"/>
      <c r="C154" s="477"/>
      <c r="D154" s="477"/>
      <c r="E154" s="477"/>
      <c r="F154" s="477"/>
      <c r="G154" s="477"/>
      <c r="H154" s="477"/>
      <c r="I154" s="477"/>
      <c r="J154" s="477"/>
      <c r="K154" s="477"/>
      <c r="L154" s="477"/>
      <c r="M154" s="477"/>
      <c r="N154" s="477"/>
      <c r="O154" s="477"/>
      <c r="P154" s="477"/>
    </row>
    <row r="155" spans="1:3" ht="15.75" customHeight="1">
      <c r="A155" s="199"/>
      <c r="B155" s="199"/>
      <c r="C155" s="199"/>
    </row>
    <row r="156" spans="1:16" s="201" customFormat="1" ht="12.75" customHeight="1">
      <c r="A156" s="481" t="s">
        <v>417</v>
      </c>
      <c r="B156" s="481"/>
      <c r="C156" s="481"/>
      <c r="D156" s="481"/>
      <c r="E156" s="481"/>
      <c r="F156" s="481"/>
      <c r="G156" s="481"/>
      <c r="H156" s="481"/>
      <c r="I156" s="481"/>
      <c r="J156" s="481"/>
      <c r="L156" s="200"/>
      <c r="M156" s="200"/>
      <c r="N156" s="200"/>
      <c r="O156" s="200"/>
      <c r="P156" s="200"/>
    </row>
    <row r="157" spans="1:16" s="201" customFormat="1" ht="12.75" customHeight="1">
      <c r="A157" s="481"/>
      <c r="B157" s="481"/>
      <c r="C157" s="481"/>
      <c r="D157" s="481"/>
      <c r="E157" s="481"/>
      <c r="F157" s="481"/>
      <c r="G157" s="481"/>
      <c r="H157" s="481"/>
      <c r="I157" s="481"/>
      <c r="J157" s="481"/>
      <c r="L157" s="200"/>
      <c r="M157" s="200"/>
      <c r="N157" s="200"/>
      <c r="O157" s="200"/>
      <c r="P157" s="200"/>
    </row>
    <row r="158" spans="1:16" s="201" customFormat="1" ht="12.75" customHeight="1">
      <c r="A158" s="481"/>
      <c r="B158" s="481"/>
      <c r="C158" s="481"/>
      <c r="D158" s="481"/>
      <c r="E158" s="481"/>
      <c r="F158" s="481"/>
      <c r="G158" s="481"/>
      <c r="H158" s="481"/>
      <c r="I158" s="481"/>
      <c r="J158" s="481"/>
      <c r="L158" s="200"/>
      <c r="M158" s="200"/>
      <c r="N158" s="200"/>
      <c r="O158" s="200"/>
      <c r="P158" s="200"/>
    </row>
    <row r="159" spans="1:16" s="201" customFormat="1" ht="12.75" customHeight="1">
      <c r="A159" s="200"/>
      <c r="B159" s="200"/>
      <c r="C159" s="200"/>
      <c r="D159" s="200"/>
      <c r="E159" s="200"/>
      <c r="F159" s="200"/>
      <c r="G159" s="200"/>
      <c r="H159" s="200"/>
      <c r="I159" s="200"/>
      <c r="J159" s="200"/>
      <c r="L159" s="200"/>
      <c r="M159" s="200"/>
      <c r="N159" s="200"/>
      <c r="O159" s="200"/>
      <c r="P159" s="200"/>
    </row>
    <row r="160" spans="1:16" s="201" customFormat="1" ht="12.75" customHeight="1">
      <c r="A160" s="481" t="s">
        <v>1082</v>
      </c>
      <c r="B160" s="481"/>
      <c r="C160" s="481"/>
      <c r="D160" s="481"/>
      <c r="E160" s="481"/>
      <c r="F160" s="481"/>
      <c r="G160" s="481"/>
      <c r="H160" s="481"/>
      <c r="I160" s="481"/>
      <c r="J160" s="481"/>
      <c r="L160" s="200"/>
      <c r="M160" s="200"/>
      <c r="N160" s="200"/>
      <c r="O160" s="200"/>
      <c r="P160" s="200"/>
    </row>
    <row r="161" spans="1:16" s="201" customFormat="1" ht="12.75" customHeight="1">
      <c r="A161" s="481"/>
      <c r="B161" s="481"/>
      <c r="C161" s="481"/>
      <c r="D161" s="481"/>
      <c r="E161" s="481"/>
      <c r="F161" s="481"/>
      <c r="G161" s="481"/>
      <c r="H161" s="481"/>
      <c r="I161" s="481"/>
      <c r="J161" s="481"/>
      <c r="L161" s="200"/>
      <c r="M161" s="200"/>
      <c r="N161" s="200"/>
      <c r="O161" s="200"/>
      <c r="P161" s="200"/>
    </row>
    <row r="162" spans="1:16" s="201" customFormat="1" ht="12.75" customHeight="1">
      <c r="A162" s="481"/>
      <c r="B162" s="481"/>
      <c r="C162" s="481"/>
      <c r="D162" s="481"/>
      <c r="E162" s="481"/>
      <c r="F162" s="481"/>
      <c r="G162" s="481"/>
      <c r="H162" s="481"/>
      <c r="I162" s="481"/>
      <c r="J162" s="481"/>
      <c r="L162" s="200"/>
      <c r="M162" s="200"/>
      <c r="N162" s="200"/>
      <c r="O162" s="200"/>
      <c r="P162" s="200"/>
    </row>
    <row r="163" spans="1:16" ht="12.75" customHeight="1">
      <c r="A163" s="200"/>
      <c r="B163" s="200"/>
      <c r="C163" s="200"/>
      <c r="D163" s="200"/>
      <c r="E163" s="200"/>
      <c r="F163" s="200"/>
      <c r="G163" s="200"/>
      <c r="H163" s="200"/>
      <c r="I163" s="200"/>
      <c r="J163" s="200"/>
      <c r="L163" s="200"/>
      <c r="M163" s="200"/>
      <c r="N163" s="200"/>
      <c r="O163" s="200"/>
      <c r="P163" s="208"/>
    </row>
    <row r="164" spans="1:16" s="201" customFormat="1" ht="12.75" customHeight="1">
      <c r="A164" s="481" t="s">
        <v>418</v>
      </c>
      <c r="B164" s="481"/>
      <c r="C164" s="481"/>
      <c r="D164" s="481"/>
      <c r="E164" s="481"/>
      <c r="F164" s="481"/>
      <c r="G164" s="481"/>
      <c r="H164" s="481"/>
      <c r="I164" s="481"/>
      <c r="J164" s="481"/>
      <c r="L164" s="200"/>
      <c r="M164" s="200"/>
      <c r="N164" s="200"/>
      <c r="O164" s="200"/>
      <c r="P164" s="200"/>
    </row>
    <row r="165" spans="1:16" s="201" customFormat="1" ht="12.75" customHeight="1">
      <c r="A165" s="481"/>
      <c r="B165" s="481"/>
      <c r="C165" s="481"/>
      <c r="D165" s="481"/>
      <c r="E165" s="481"/>
      <c r="F165" s="481"/>
      <c r="G165" s="481"/>
      <c r="H165" s="481"/>
      <c r="I165" s="481"/>
      <c r="J165" s="481"/>
      <c r="L165" s="200"/>
      <c r="M165" s="200"/>
      <c r="N165" s="200"/>
      <c r="O165" s="200"/>
      <c r="P165" s="200"/>
    </row>
    <row r="166" spans="1:16" s="201" customFormat="1" ht="12.75" customHeight="1">
      <c r="A166" s="200"/>
      <c r="B166" s="200"/>
      <c r="C166" s="200"/>
      <c r="D166" s="200"/>
      <c r="E166" s="200"/>
      <c r="F166" s="200"/>
      <c r="G166" s="200"/>
      <c r="H166" s="200"/>
      <c r="I166" s="200"/>
      <c r="J166" s="200"/>
      <c r="L166" s="200"/>
      <c r="M166" s="200"/>
      <c r="N166" s="200"/>
      <c r="O166" s="200"/>
      <c r="P166" s="200"/>
    </row>
    <row r="167" spans="1:16" s="201" customFormat="1" ht="12.75" customHeight="1">
      <c r="A167" s="481" t="s">
        <v>959</v>
      </c>
      <c r="B167" s="481"/>
      <c r="C167" s="481"/>
      <c r="D167" s="481"/>
      <c r="E167" s="481"/>
      <c r="F167" s="481"/>
      <c r="G167" s="481"/>
      <c r="H167" s="481"/>
      <c r="I167" s="481"/>
      <c r="J167" s="481"/>
      <c r="L167" s="200"/>
      <c r="M167" s="200"/>
      <c r="N167" s="200"/>
      <c r="O167" s="200"/>
      <c r="P167" s="200"/>
    </row>
    <row r="168" spans="1:16" s="201" customFormat="1" ht="12.75" customHeight="1">
      <c r="A168" s="481"/>
      <c r="B168" s="481"/>
      <c r="C168" s="481"/>
      <c r="D168" s="481"/>
      <c r="E168" s="481"/>
      <c r="F168" s="481"/>
      <c r="G168" s="481"/>
      <c r="H168" s="481"/>
      <c r="I168" s="481"/>
      <c r="J168" s="481"/>
      <c r="L168" s="200"/>
      <c r="M168" s="200"/>
      <c r="N168" s="200"/>
      <c r="O168" s="200"/>
      <c r="P168" s="200"/>
    </row>
    <row r="169" spans="1:16" s="201" customFormat="1" ht="12.75" customHeight="1">
      <c r="A169" s="200"/>
      <c r="B169" s="200"/>
      <c r="C169" s="200"/>
      <c r="D169" s="200"/>
      <c r="E169" s="200"/>
      <c r="F169" s="200"/>
      <c r="G169" s="200"/>
      <c r="H169" s="200"/>
      <c r="I169" s="200"/>
      <c r="J169" s="200"/>
      <c r="L169" s="200"/>
      <c r="M169" s="200"/>
      <c r="N169" s="200"/>
      <c r="O169" s="200"/>
      <c r="P169" s="200"/>
    </row>
    <row r="170" spans="1:16" ht="12.75" customHeight="1">
      <c r="A170" s="481" t="s">
        <v>419</v>
      </c>
      <c r="B170" s="481"/>
      <c r="C170" s="481"/>
      <c r="D170" s="481"/>
      <c r="E170" s="481"/>
      <c r="F170" s="481"/>
      <c r="G170" s="481"/>
      <c r="H170" s="481"/>
      <c r="I170" s="481"/>
      <c r="J170" s="481"/>
      <c r="L170" s="200"/>
      <c r="M170" s="200"/>
      <c r="N170" s="200"/>
      <c r="O170" s="200"/>
      <c r="P170" s="208"/>
    </row>
    <row r="171" spans="1:16" ht="12.75" customHeight="1">
      <c r="A171" s="200"/>
      <c r="B171" s="200"/>
      <c r="C171" s="200"/>
      <c r="D171" s="200"/>
      <c r="E171" s="200"/>
      <c r="F171" s="200"/>
      <c r="G171" s="200"/>
      <c r="H171" s="200"/>
      <c r="I171" s="200"/>
      <c r="J171" s="200"/>
      <c r="L171" s="200"/>
      <c r="M171" s="200"/>
      <c r="N171" s="200"/>
      <c r="O171" s="200"/>
      <c r="P171" s="208"/>
    </row>
    <row r="172" spans="1:16" s="201" customFormat="1" ht="12.75" customHeight="1">
      <c r="A172" s="481" t="s">
        <v>420</v>
      </c>
      <c r="B172" s="481"/>
      <c r="C172" s="481"/>
      <c r="D172" s="481"/>
      <c r="E172" s="481"/>
      <c r="F172" s="481"/>
      <c r="G172" s="481"/>
      <c r="H172" s="481"/>
      <c r="I172" s="481"/>
      <c r="J172" s="481"/>
      <c r="L172" s="200"/>
      <c r="M172" s="200"/>
      <c r="N172" s="200"/>
      <c r="O172" s="200"/>
      <c r="P172" s="200"/>
    </row>
    <row r="173" spans="1:16" s="201" customFormat="1" ht="12.75" customHeight="1">
      <c r="A173" s="200"/>
      <c r="B173" s="200"/>
      <c r="C173" s="200"/>
      <c r="D173" s="200"/>
      <c r="E173" s="200"/>
      <c r="F173" s="200"/>
      <c r="G173" s="200"/>
      <c r="H173" s="200"/>
      <c r="I173" s="200"/>
      <c r="J173" s="200"/>
      <c r="L173" s="200"/>
      <c r="M173" s="200"/>
      <c r="N173" s="200"/>
      <c r="O173" s="200"/>
      <c r="P173" s="200"/>
    </row>
    <row r="174" spans="1:16" s="201" customFormat="1" ht="12.75" customHeight="1">
      <c r="A174" s="481" t="s">
        <v>1083</v>
      </c>
      <c r="B174" s="481"/>
      <c r="C174" s="481"/>
      <c r="D174" s="481"/>
      <c r="E174" s="481"/>
      <c r="F174" s="481"/>
      <c r="G174" s="481"/>
      <c r="H174" s="481"/>
      <c r="I174" s="481"/>
      <c r="J174" s="481"/>
      <c r="L174" s="200"/>
      <c r="M174" s="200"/>
      <c r="N174" s="200"/>
      <c r="O174" s="200"/>
      <c r="P174" s="200"/>
    </row>
    <row r="175" spans="1:16" s="201" customFormat="1" ht="12.75" customHeight="1">
      <c r="A175" s="481"/>
      <c r="B175" s="481"/>
      <c r="C175" s="481"/>
      <c r="D175" s="481"/>
      <c r="E175" s="481"/>
      <c r="F175" s="481"/>
      <c r="G175" s="481"/>
      <c r="H175" s="481"/>
      <c r="I175" s="481"/>
      <c r="J175" s="481"/>
      <c r="L175" s="200"/>
      <c r="M175" s="200"/>
      <c r="N175" s="200"/>
      <c r="O175" s="200"/>
      <c r="P175" s="200"/>
    </row>
    <row r="176" spans="1:16" s="201" customFormat="1" ht="12.75" customHeight="1">
      <c r="A176" s="481"/>
      <c r="B176" s="481"/>
      <c r="C176" s="481"/>
      <c r="D176" s="481"/>
      <c r="E176" s="481"/>
      <c r="F176" s="481"/>
      <c r="G176" s="481"/>
      <c r="H176" s="481"/>
      <c r="I176" s="481"/>
      <c r="J176" s="481"/>
      <c r="L176" s="200"/>
      <c r="M176" s="200"/>
      <c r="N176" s="200"/>
      <c r="O176" s="200"/>
      <c r="P176" s="200"/>
    </row>
    <row r="177" spans="1:3" ht="12.75" customHeight="1">
      <c r="A177" s="199"/>
      <c r="B177" s="199"/>
      <c r="C177" s="199"/>
    </row>
    <row r="178" spans="1:16" s="201" customFormat="1" ht="12.75" customHeight="1">
      <c r="A178" s="481" t="s">
        <v>1221</v>
      </c>
      <c r="B178" s="481"/>
      <c r="C178" s="481"/>
      <c r="D178" s="481"/>
      <c r="E178" s="481"/>
      <c r="F178" s="481"/>
      <c r="G178" s="481"/>
      <c r="H178" s="481"/>
      <c r="I178" s="481"/>
      <c r="J178" s="481"/>
      <c r="L178" s="200"/>
      <c r="M178" s="200"/>
      <c r="N178" s="200"/>
      <c r="O178" s="200"/>
      <c r="P178" s="200"/>
    </row>
    <row r="179" spans="1:16" s="201" customFormat="1" ht="12.75" customHeight="1">
      <c r="A179" s="481"/>
      <c r="B179" s="481"/>
      <c r="C179" s="481"/>
      <c r="D179" s="481"/>
      <c r="E179" s="481"/>
      <c r="F179" s="481"/>
      <c r="G179" s="481"/>
      <c r="H179" s="481"/>
      <c r="I179" s="481"/>
      <c r="J179" s="481"/>
      <c r="L179" s="200"/>
      <c r="M179" s="200"/>
      <c r="N179" s="200"/>
      <c r="O179" s="200"/>
      <c r="P179" s="200"/>
    </row>
    <row r="180" spans="1:16" s="201" customFormat="1" ht="12.75" customHeight="1">
      <c r="A180" s="481"/>
      <c r="B180" s="481"/>
      <c r="C180" s="481"/>
      <c r="D180" s="481"/>
      <c r="E180" s="481"/>
      <c r="F180" s="481"/>
      <c r="G180" s="481"/>
      <c r="H180" s="481"/>
      <c r="I180" s="481"/>
      <c r="J180" s="481"/>
      <c r="L180" s="200"/>
      <c r="M180" s="200"/>
      <c r="N180" s="200"/>
      <c r="O180" s="200"/>
      <c r="P180" s="200"/>
    </row>
    <row r="181" spans="1:15" ht="18.75" customHeight="1">
      <c r="A181" s="199"/>
      <c r="B181" s="199"/>
      <c r="C181" s="199"/>
      <c r="D181" s="40"/>
      <c r="E181" s="40"/>
      <c r="F181" s="40"/>
      <c r="G181" s="40"/>
      <c r="H181" s="40"/>
      <c r="I181" s="40"/>
      <c r="J181" s="40"/>
      <c r="L181" s="40"/>
      <c r="M181" s="40"/>
      <c r="N181" s="40"/>
      <c r="O181" s="40"/>
    </row>
    <row r="182" spans="1:16" ht="12.75">
      <c r="A182" s="195"/>
      <c r="B182" s="482" t="s">
        <v>1179</v>
      </c>
      <c r="C182" s="482"/>
      <c r="D182" s="482"/>
      <c r="E182" s="40"/>
      <c r="F182" s="40"/>
      <c r="G182" s="482" t="s">
        <v>1180</v>
      </c>
      <c r="H182" s="482"/>
      <c r="J182" s="40"/>
      <c r="L182" s="40"/>
      <c r="M182" s="40"/>
      <c r="N182" s="40"/>
      <c r="O182" s="40"/>
      <c r="P182" s="114"/>
    </row>
    <row r="183" spans="4:16" ht="3" customHeight="1">
      <c r="D183" s="299"/>
      <c r="E183" s="40"/>
      <c r="F183" s="40"/>
      <c r="G183" s="300"/>
      <c r="H183" s="300"/>
      <c r="J183" s="40"/>
      <c r="L183" s="40"/>
      <c r="M183" s="40"/>
      <c r="N183" s="40"/>
      <c r="O183" s="40"/>
      <c r="P183" s="114"/>
    </row>
    <row r="184" spans="1:8" ht="12.75">
      <c r="A184" s="195"/>
      <c r="B184" s="296" t="s">
        <v>233</v>
      </c>
      <c r="C184" s="296">
        <v>478</v>
      </c>
      <c r="D184" s="301" t="s">
        <v>1183</v>
      </c>
      <c r="E184" s="301"/>
      <c r="F184" s="301" t="s">
        <v>1130</v>
      </c>
      <c r="G184" s="309">
        <v>206</v>
      </c>
      <c r="H184" s="296" t="s">
        <v>1159</v>
      </c>
    </row>
    <row r="185" spans="4:16" ht="3" customHeight="1">
      <c r="D185" s="106"/>
      <c r="E185" s="301"/>
      <c r="F185" s="301"/>
      <c r="G185" s="310"/>
      <c r="H185" s="301"/>
      <c r="P185" s="114"/>
    </row>
    <row r="186" spans="1:8" ht="12.75">
      <c r="A186" s="40"/>
      <c r="B186" s="40"/>
      <c r="C186" s="40"/>
      <c r="D186" s="106"/>
      <c r="E186" s="40"/>
      <c r="F186" s="22" t="s">
        <v>1132</v>
      </c>
      <c r="G186" s="309">
        <v>225</v>
      </c>
      <c r="H186" s="296" t="s">
        <v>1160</v>
      </c>
    </row>
    <row r="187" spans="1:16" ht="3" customHeight="1">
      <c r="A187" s="40"/>
      <c r="B187" s="40"/>
      <c r="C187" s="40"/>
      <c r="D187" s="106"/>
      <c r="E187" s="40"/>
      <c r="F187" s="22"/>
      <c r="G187" s="310"/>
      <c r="H187" s="301"/>
      <c r="P187" s="114"/>
    </row>
    <row r="188" spans="1:8" ht="12.75" customHeight="1">
      <c r="A188" s="199"/>
      <c r="B188" s="199"/>
      <c r="C188" s="199"/>
      <c r="D188" s="106"/>
      <c r="E188" s="40"/>
      <c r="F188" s="22" t="s">
        <v>1133</v>
      </c>
      <c r="G188" s="310">
        <v>475</v>
      </c>
      <c r="H188" s="301" t="s">
        <v>1161</v>
      </c>
    </row>
    <row r="189" spans="1:16" ht="3" customHeight="1">
      <c r="A189" s="199"/>
      <c r="B189" s="199"/>
      <c r="C189" s="199"/>
      <c r="D189" s="106"/>
      <c r="E189" s="40"/>
      <c r="F189" s="22"/>
      <c r="G189" s="311"/>
      <c r="H189" s="303"/>
      <c r="P189" s="114"/>
    </row>
    <row r="190" spans="6:8" ht="12.75">
      <c r="F190" s="296" t="s">
        <v>1134</v>
      </c>
      <c r="G190" s="310">
        <v>477</v>
      </c>
      <c r="H190" s="301" t="s">
        <v>1162</v>
      </c>
    </row>
    <row r="191" spans="6:8" ht="3" customHeight="1">
      <c r="F191" s="296"/>
      <c r="G191" s="309"/>
      <c r="H191" s="296"/>
    </row>
    <row r="192" spans="6:8" ht="12.75">
      <c r="F192" s="296" t="s">
        <v>1135</v>
      </c>
      <c r="G192" s="311">
        <v>479</v>
      </c>
      <c r="H192" s="303" t="s">
        <v>1163</v>
      </c>
    </row>
    <row r="193" spans="6:8" ht="3" customHeight="1">
      <c r="F193" s="296"/>
      <c r="G193" s="309"/>
      <c r="H193" s="296"/>
    </row>
    <row r="194" spans="6:8" ht="12.75">
      <c r="F194" s="296" t="s">
        <v>1136</v>
      </c>
      <c r="G194" s="309">
        <v>481</v>
      </c>
      <c r="H194" s="296" t="s">
        <v>1164</v>
      </c>
    </row>
    <row r="195" spans="6:8" ht="3" customHeight="1">
      <c r="F195" s="296"/>
      <c r="G195" s="309"/>
      <c r="H195" s="296"/>
    </row>
    <row r="196" spans="6:8" ht="12.75">
      <c r="F196" s="296" t="s">
        <v>1137</v>
      </c>
      <c r="G196" s="309">
        <v>953</v>
      </c>
      <c r="H196" s="296" t="s">
        <v>1165</v>
      </c>
    </row>
    <row r="198" ht="12.75">
      <c r="A198" s="195" t="s">
        <v>1181</v>
      </c>
    </row>
    <row r="200" spans="2:8" ht="28.5" customHeight="1">
      <c r="B200" s="307" t="s">
        <v>146</v>
      </c>
      <c r="C200" s="308">
        <v>216</v>
      </c>
      <c r="D200" s="483" t="s">
        <v>1187</v>
      </c>
      <c r="E200" s="483"/>
      <c r="F200" s="313" t="s">
        <v>146</v>
      </c>
      <c r="G200" s="308">
        <v>216</v>
      </c>
      <c r="H200" s="298" t="s">
        <v>1167</v>
      </c>
    </row>
    <row r="201" spans="2:8" ht="3" customHeight="1">
      <c r="B201" s="314"/>
      <c r="C201" s="312"/>
      <c r="D201" s="296"/>
      <c r="E201" s="296"/>
      <c r="F201" s="305"/>
      <c r="G201" s="309"/>
      <c r="H201" s="296"/>
    </row>
    <row r="202" spans="2:15" ht="25.5" customHeight="1">
      <c r="B202" s="307" t="s">
        <v>1184</v>
      </c>
      <c r="C202" s="308">
        <v>329</v>
      </c>
      <c r="D202" s="298" t="s">
        <v>539</v>
      </c>
      <c r="E202" s="296"/>
      <c r="F202" s="298" t="s">
        <v>175</v>
      </c>
      <c r="G202" s="308">
        <v>329</v>
      </c>
      <c r="H202" s="484" t="s">
        <v>1182</v>
      </c>
      <c r="I202" s="484"/>
      <c r="J202" s="484"/>
      <c r="L202" s="297"/>
      <c r="M202" s="297"/>
      <c r="N202" s="297"/>
      <c r="O202" s="297"/>
    </row>
    <row r="203" spans="2:15" ht="3" customHeight="1">
      <c r="B203" s="307"/>
      <c r="C203" s="308"/>
      <c r="D203" s="298"/>
      <c r="E203" s="296"/>
      <c r="F203" s="305"/>
      <c r="G203" s="308"/>
      <c r="H203" s="297"/>
      <c r="I203" s="297"/>
      <c r="J203" s="297"/>
      <c r="L203" s="297"/>
      <c r="M203" s="297"/>
      <c r="N203" s="297"/>
      <c r="O203" s="297"/>
    </row>
    <row r="204" spans="2:8" ht="12.75">
      <c r="B204" s="315" t="s">
        <v>235</v>
      </c>
      <c r="C204" s="309">
        <v>484</v>
      </c>
      <c r="D204" s="296" t="s">
        <v>718</v>
      </c>
      <c r="E204" s="296"/>
      <c r="F204" s="305" t="s">
        <v>235</v>
      </c>
      <c r="G204" s="309">
        <v>484</v>
      </c>
      <c r="H204" s="296" t="s">
        <v>1171</v>
      </c>
    </row>
    <row r="205" spans="2:15" ht="3" customHeight="1">
      <c r="B205" s="315"/>
      <c r="C205" s="309"/>
      <c r="D205" s="298"/>
      <c r="E205" s="296"/>
      <c r="F205" s="305"/>
      <c r="G205" s="308"/>
      <c r="H205" s="297"/>
      <c r="I205" s="297"/>
      <c r="J205" s="297"/>
      <c r="L205" s="297"/>
      <c r="M205" s="297"/>
      <c r="N205" s="297"/>
      <c r="O205" s="297"/>
    </row>
    <row r="206" spans="2:8" s="304" customFormat="1" ht="12.75" customHeight="1">
      <c r="B206" s="315" t="s">
        <v>242</v>
      </c>
      <c r="C206" s="309">
        <v>516</v>
      </c>
      <c r="D206" s="305" t="s">
        <v>739</v>
      </c>
      <c r="E206" s="305"/>
      <c r="F206" s="305" t="s">
        <v>242</v>
      </c>
      <c r="G206" s="309">
        <v>516</v>
      </c>
      <c r="H206" s="305" t="s">
        <v>1166</v>
      </c>
    </row>
    <row r="207" spans="2:15" ht="3" customHeight="1">
      <c r="B207" s="315"/>
      <c r="C207" s="309"/>
      <c r="D207" s="298"/>
      <c r="E207" s="296"/>
      <c r="F207" s="305"/>
      <c r="G207" s="308"/>
      <c r="H207" s="297"/>
      <c r="I207" s="297"/>
      <c r="J207" s="297"/>
      <c r="L207" s="297"/>
      <c r="M207" s="297"/>
      <c r="N207" s="297"/>
      <c r="O207" s="297"/>
    </row>
    <row r="208" spans="2:8" ht="12.75">
      <c r="B208" s="315" t="s">
        <v>305</v>
      </c>
      <c r="C208" s="309">
        <v>813</v>
      </c>
      <c r="D208" s="296" t="s">
        <v>1186</v>
      </c>
      <c r="E208" s="296"/>
      <c r="F208" s="305" t="s">
        <v>305</v>
      </c>
      <c r="G208" s="309">
        <v>813</v>
      </c>
      <c r="H208" s="296" t="s">
        <v>817</v>
      </c>
    </row>
    <row r="209" spans="2:8" ht="3" customHeight="1">
      <c r="B209" s="315"/>
      <c r="C209" s="309"/>
      <c r="D209" s="296"/>
      <c r="E209" s="296"/>
      <c r="F209" s="305"/>
      <c r="G209" s="309"/>
      <c r="H209" s="296"/>
    </row>
    <row r="210" spans="2:8" ht="12.75" customHeight="1">
      <c r="B210" s="315" t="s">
        <v>328</v>
      </c>
      <c r="C210" s="309">
        <v>894</v>
      </c>
      <c r="D210" s="296" t="s">
        <v>1185</v>
      </c>
      <c r="E210" s="296"/>
      <c r="F210" s="305" t="s">
        <v>328</v>
      </c>
      <c r="G210" s="309">
        <v>894</v>
      </c>
      <c r="H210" s="296" t="s">
        <v>1170</v>
      </c>
    </row>
    <row r="211" ht="27.75" customHeight="1"/>
    <row r="225" ht="12.75">
      <c r="G225" s="306"/>
    </row>
    <row r="417" ht="12.75">
      <c r="Q417" s="206"/>
    </row>
  </sheetData>
  <sheetProtection/>
  <mergeCells count="50">
    <mergeCell ref="A151:J152"/>
    <mergeCell ref="B55:J61"/>
    <mergeCell ref="A134:J143"/>
    <mergeCell ref="A144:J147"/>
    <mergeCell ref="A156:J158"/>
    <mergeCell ref="A117:J119"/>
    <mergeCell ref="A120:J122"/>
    <mergeCell ref="A124:J127"/>
    <mergeCell ref="A129:J130"/>
    <mergeCell ref="A111:J114"/>
    <mergeCell ref="A77:J81"/>
    <mergeCell ref="B31:J37"/>
    <mergeCell ref="A170:J170"/>
    <mergeCell ref="A172:J172"/>
    <mergeCell ref="A132:P132"/>
    <mergeCell ref="A160:J162"/>
    <mergeCell ref="A164:J165"/>
    <mergeCell ref="A167:J168"/>
    <mergeCell ref="A149:P149"/>
    <mergeCell ref="A154:P154"/>
    <mergeCell ref="A174:J176"/>
    <mergeCell ref="A178:J180"/>
    <mergeCell ref="A115:J116"/>
    <mergeCell ref="A5:J7"/>
    <mergeCell ref="B11:J14"/>
    <mergeCell ref="B15:J19"/>
    <mergeCell ref="B20:J24"/>
    <mergeCell ref="B25:J30"/>
    <mergeCell ref="A87:J87"/>
    <mergeCell ref="A71:J76"/>
    <mergeCell ref="B47:J53"/>
    <mergeCell ref="A67:J70"/>
    <mergeCell ref="B182:D182"/>
    <mergeCell ref="G182:H182"/>
    <mergeCell ref="D200:E200"/>
    <mergeCell ref="H202:J202"/>
    <mergeCell ref="A104:J107"/>
    <mergeCell ref="A88:J90"/>
    <mergeCell ref="A94:J98"/>
    <mergeCell ref="A99:J103"/>
    <mergeCell ref="A109:P109"/>
    <mergeCell ref="A1:P1"/>
    <mergeCell ref="A3:P3"/>
    <mergeCell ref="A9:P9"/>
    <mergeCell ref="A63:P63"/>
    <mergeCell ref="A65:P65"/>
    <mergeCell ref="B38:J41"/>
    <mergeCell ref="A92:P92"/>
    <mergeCell ref="A82:J86"/>
    <mergeCell ref="B42:J46"/>
  </mergeCells>
  <printOptions/>
  <pageMargins left="0.7874015748031497" right="0.7874015748031497" top="0.984251968503937" bottom="0.7874015748031497" header="0.4330708661417323" footer="0.31496062992125984"/>
  <pageSetup firstPageNumber="2" useFirstPageNumber="1" horizontalDpi="600" verticalDpi="600" orientation="portrait" paperSize="9" scale="96" r:id="rId1"/>
  <headerFooter>
    <oddHeader>&amp;C- &amp;P -</oddHeader>
  </headerFooter>
  <rowBreaks count="3" manualBreakCount="3">
    <brk id="53" max="9" man="1"/>
    <brk id="107" max="9" man="1"/>
    <brk id="152"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18"/>
    </row>
    <row r="2" ht="12.75">
      <c r="A2" s="118" t="s">
        <v>425</v>
      </c>
    </row>
    <row r="3" ht="11.25" customHeight="1">
      <c r="A3" s="118"/>
    </row>
    <row r="4" spans="1:2" ht="11.25" customHeight="1">
      <c r="A4" s="114" t="s">
        <v>426</v>
      </c>
      <c r="B4" s="114" t="s">
        <v>427</v>
      </c>
    </row>
    <row r="5" spans="1:2" ht="11.25" customHeight="1">
      <c r="A5" s="114" t="s">
        <v>428</v>
      </c>
      <c r="B5" s="114" t="s">
        <v>429</v>
      </c>
    </row>
    <row r="6" spans="1:2" ht="11.25" customHeight="1">
      <c r="A6" s="114" t="s">
        <v>430</v>
      </c>
      <c r="B6" s="114" t="s">
        <v>431</v>
      </c>
    </row>
    <row r="7" spans="1:2" ht="11.25" customHeight="1">
      <c r="A7" s="114" t="s">
        <v>434</v>
      </c>
      <c r="B7" s="114" t="s">
        <v>435</v>
      </c>
    </row>
    <row r="8" spans="1:2" ht="11.25" customHeight="1">
      <c r="A8" s="114" t="s">
        <v>436</v>
      </c>
      <c r="B8" s="114" t="s">
        <v>437</v>
      </c>
    </row>
    <row r="9" spans="1:2" ht="11.25" customHeight="1">
      <c r="A9" s="114" t="s">
        <v>438</v>
      </c>
      <c r="B9" s="114" t="s">
        <v>439</v>
      </c>
    </row>
    <row r="10" spans="1:2" ht="11.25" customHeight="1">
      <c r="A10" s="114" t="s">
        <v>440</v>
      </c>
      <c r="B10" s="114" t="s">
        <v>441</v>
      </c>
    </row>
    <row r="11" spans="1:2" ht="11.25" customHeight="1">
      <c r="A11" s="114" t="s">
        <v>442</v>
      </c>
      <c r="B11" s="114" t="s">
        <v>443</v>
      </c>
    </row>
    <row r="12" spans="1:2" ht="11.25" customHeight="1">
      <c r="A12" s="114" t="s">
        <v>444</v>
      </c>
      <c r="B12" s="114" t="s">
        <v>445</v>
      </c>
    </row>
    <row r="13" spans="1:2" ht="11.25" customHeight="1">
      <c r="A13" s="114" t="s">
        <v>446</v>
      </c>
      <c r="B13" s="114" t="s">
        <v>447</v>
      </c>
    </row>
    <row r="14" spans="1:2" ht="11.25" customHeight="1">
      <c r="A14" s="114" t="s">
        <v>448</v>
      </c>
      <c r="B14" s="114" t="s">
        <v>449</v>
      </c>
    </row>
    <row r="15" spans="1:2" ht="11.25" customHeight="1">
      <c r="A15" s="114" t="s">
        <v>450</v>
      </c>
      <c r="B15" s="114" t="s">
        <v>451</v>
      </c>
    </row>
    <row r="16" spans="1:2" ht="11.25" customHeight="1">
      <c r="A16" s="114" t="s">
        <v>452</v>
      </c>
      <c r="B16" s="114" t="s">
        <v>453</v>
      </c>
    </row>
    <row r="17" spans="1:2" ht="11.25" customHeight="1">
      <c r="A17" s="114" t="s">
        <v>454</v>
      </c>
      <c r="B17" s="114" t="s">
        <v>455</v>
      </c>
    </row>
    <row r="18" spans="1:2" ht="11.25" customHeight="1">
      <c r="A18" s="114" t="s">
        <v>456</v>
      </c>
      <c r="B18" s="114" t="s">
        <v>457</v>
      </c>
    </row>
    <row r="19" spans="1:2" ht="11.25" customHeight="1">
      <c r="A19" s="114" t="s">
        <v>458</v>
      </c>
      <c r="B19" s="114" t="s">
        <v>459</v>
      </c>
    </row>
    <row r="20" spans="1:2" ht="11.25" customHeight="1">
      <c r="A20" s="114" t="s">
        <v>460</v>
      </c>
      <c r="B20" s="114" t="s">
        <v>461</v>
      </c>
    </row>
    <row r="21" spans="1:2" ht="11.25" customHeight="1">
      <c r="A21" s="114" t="s">
        <v>462</v>
      </c>
      <c r="B21" s="114" t="s">
        <v>463</v>
      </c>
    </row>
    <row r="22" spans="1:2" ht="11.25" customHeight="1">
      <c r="A22" s="114" t="s">
        <v>464</v>
      </c>
      <c r="B22" s="114" t="s">
        <v>465</v>
      </c>
    </row>
    <row r="23" spans="1:2" ht="11.25" customHeight="1">
      <c r="A23" s="114" t="s">
        <v>466</v>
      </c>
      <c r="B23" s="114" t="s">
        <v>467</v>
      </c>
    </row>
    <row r="24" spans="1:2" ht="11.25" customHeight="1">
      <c r="A24" s="114" t="s">
        <v>468</v>
      </c>
      <c r="B24" s="114" t="s">
        <v>469</v>
      </c>
    </row>
    <row r="25" spans="1:2" ht="11.25" customHeight="1">
      <c r="A25" s="114" t="s">
        <v>470</v>
      </c>
      <c r="B25" s="114" t="s">
        <v>471</v>
      </c>
    </row>
    <row r="26" spans="1:2" ht="11.25" customHeight="1">
      <c r="A26" s="114" t="s">
        <v>472</v>
      </c>
      <c r="B26" s="114" t="s">
        <v>473</v>
      </c>
    </row>
    <row r="27" spans="1:2" ht="11.25" customHeight="1">
      <c r="A27" s="114" t="s">
        <v>474</v>
      </c>
      <c r="B27" s="114" t="s">
        <v>475</v>
      </c>
    </row>
    <row r="28" spans="1:2" ht="11.25" customHeight="1">
      <c r="A28" s="114" t="s">
        <v>476</v>
      </c>
      <c r="B28" s="114" t="s">
        <v>477</v>
      </c>
    </row>
    <row r="29" spans="1:2" ht="11.25" customHeight="1">
      <c r="A29" s="114" t="s">
        <v>478</v>
      </c>
      <c r="B29" s="114" t="s">
        <v>479</v>
      </c>
    </row>
    <row r="30" spans="1:2" ht="11.25" customHeight="1">
      <c r="A30" s="114" t="s">
        <v>480</v>
      </c>
      <c r="B30" s="114" t="s">
        <v>481</v>
      </c>
    </row>
    <row r="31" spans="1:2" ht="11.25" customHeight="1">
      <c r="A31" s="114" t="s">
        <v>482</v>
      </c>
      <c r="B31" s="114" t="s">
        <v>483</v>
      </c>
    </row>
    <row r="32" spans="1:2" ht="11.25" customHeight="1">
      <c r="A32" s="114" t="s">
        <v>334</v>
      </c>
      <c r="B32" s="114" t="s">
        <v>484</v>
      </c>
    </row>
    <row r="33" spans="1:2" ht="11.25" customHeight="1">
      <c r="A33" s="114" t="s">
        <v>1105</v>
      </c>
      <c r="B33" s="114" t="s">
        <v>485</v>
      </c>
    </row>
    <row r="34" spans="1:2" ht="11.25" customHeight="1">
      <c r="A34" s="114" t="s">
        <v>1106</v>
      </c>
      <c r="B34" s="114" t="s">
        <v>486</v>
      </c>
    </row>
    <row r="35" spans="1:2" ht="11.25" customHeight="1">
      <c r="A35" s="114" t="s">
        <v>487</v>
      </c>
      <c r="B35" s="114" t="s">
        <v>488</v>
      </c>
    </row>
    <row r="36" spans="1:2" ht="11.25" customHeight="1">
      <c r="A36" s="114" t="s">
        <v>489</v>
      </c>
      <c r="B36" s="114" t="s">
        <v>490</v>
      </c>
    </row>
    <row r="37" spans="1:2" ht="11.25" customHeight="1">
      <c r="A37" s="114" t="s">
        <v>491</v>
      </c>
      <c r="B37" s="114" t="s">
        <v>492</v>
      </c>
    </row>
    <row r="38" spans="1:2" ht="11.25" customHeight="1">
      <c r="A38" s="114" t="s">
        <v>493</v>
      </c>
      <c r="B38" s="114" t="s">
        <v>494</v>
      </c>
    </row>
    <row r="39" spans="1:2" ht="11.25" customHeight="1">
      <c r="A39" s="114" t="s">
        <v>495</v>
      </c>
      <c r="B39" s="114" t="s">
        <v>496</v>
      </c>
    </row>
    <row r="40" spans="1:2" ht="11.25" customHeight="1">
      <c r="A40" s="114" t="s">
        <v>333</v>
      </c>
      <c r="B40" s="114" t="s">
        <v>497</v>
      </c>
    </row>
    <row r="41" spans="1:2" ht="11.25" customHeight="1">
      <c r="A41" s="114" t="s">
        <v>498</v>
      </c>
      <c r="B41" s="114" t="s">
        <v>499</v>
      </c>
    </row>
    <row r="42" spans="1:2" ht="11.25" customHeight="1">
      <c r="A42" s="114" t="s">
        <v>500</v>
      </c>
      <c r="B42" s="114" t="s">
        <v>501</v>
      </c>
    </row>
    <row r="43" spans="1:2" ht="11.25" customHeight="1">
      <c r="A43" s="114" t="s">
        <v>502</v>
      </c>
      <c r="B43" s="114" t="s">
        <v>503</v>
      </c>
    </row>
    <row r="44" spans="1:2" ht="11.25" customHeight="1">
      <c r="A44" s="114" t="s">
        <v>504</v>
      </c>
      <c r="B44" s="114" t="s">
        <v>505</v>
      </c>
    </row>
    <row r="45" spans="1:2" ht="11.25" customHeight="1">
      <c r="A45" s="114" t="s">
        <v>506</v>
      </c>
      <c r="B45" s="114" t="s">
        <v>507</v>
      </c>
    </row>
    <row r="46" spans="1:2" ht="11.25" customHeight="1">
      <c r="A46" s="114" t="s">
        <v>508</v>
      </c>
      <c r="B46" s="114" t="s">
        <v>509</v>
      </c>
    </row>
    <row r="47" spans="1:2" ht="11.25" customHeight="1">
      <c r="A47" s="114" t="s">
        <v>510</v>
      </c>
      <c r="B47" s="114" t="s">
        <v>511</v>
      </c>
    </row>
    <row r="48" spans="1:2" ht="11.25" customHeight="1">
      <c r="A48" s="114" t="s">
        <v>512</v>
      </c>
      <c r="B48" s="114" t="s">
        <v>513</v>
      </c>
    </row>
    <row r="49" spans="1:2" ht="11.25" customHeight="1">
      <c r="A49" s="114" t="s">
        <v>514</v>
      </c>
      <c r="B49" s="114" t="s">
        <v>515</v>
      </c>
    </row>
    <row r="50" ht="11.25" customHeight="1">
      <c r="A50" s="114"/>
    </row>
    <row r="51" ht="11.25" customHeight="1">
      <c r="A51" s="114"/>
    </row>
    <row r="52" ht="12.75">
      <c r="A52" s="118"/>
    </row>
    <row r="53" ht="12.75">
      <c r="A53" s="115"/>
    </row>
    <row r="54" ht="11.25" customHeight="1">
      <c r="A54" s="116"/>
    </row>
    <row r="55" ht="11.25" customHeight="1">
      <c r="A55" s="117"/>
    </row>
    <row r="56" ht="11.25" customHeight="1">
      <c r="A56" s="117"/>
    </row>
    <row r="57" ht="12.75">
      <c r="A57" s="11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5" t="s">
        <v>1222</v>
      </c>
      <c r="B1" s="485"/>
      <c r="C1" s="485"/>
      <c r="D1" s="485"/>
      <c r="E1" s="485"/>
      <c r="F1" s="485"/>
      <c r="G1" s="485"/>
      <c r="H1" s="485"/>
      <c r="I1" s="485"/>
      <c r="J1" s="485"/>
      <c r="K1" s="485"/>
      <c r="L1" s="485"/>
    </row>
    <row r="2" spans="1:12" ht="16.5" customHeight="1">
      <c r="A2" s="139"/>
      <c r="B2" s="140"/>
      <c r="C2" s="139"/>
      <c r="D2" s="139"/>
      <c r="E2" s="139"/>
      <c r="F2" s="139"/>
      <c r="G2" s="139"/>
      <c r="H2" s="139"/>
      <c r="I2" s="139"/>
      <c r="J2" s="139"/>
      <c r="K2" s="139"/>
      <c r="L2" s="139"/>
    </row>
    <row r="3" spans="1:12" ht="15.75">
      <c r="A3" s="141" t="s">
        <v>94</v>
      </c>
      <c r="B3" s="142">
        <v>1</v>
      </c>
      <c r="C3" s="142"/>
      <c r="D3" s="143" t="s">
        <v>516</v>
      </c>
      <c r="E3" s="141" t="s">
        <v>170</v>
      </c>
      <c r="F3" s="142">
        <v>314</v>
      </c>
      <c r="G3" s="142"/>
      <c r="H3" s="143" t="s">
        <v>520</v>
      </c>
      <c r="I3" s="144" t="s">
        <v>260</v>
      </c>
      <c r="J3" s="142">
        <v>624</v>
      </c>
      <c r="K3" s="142"/>
      <c r="L3" s="119" t="s">
        <v>518</v>
      </c>
    </row>
    <row r="4" spans="1:12" s="4" customFormat="1" ht="14.25" customHeight="1">
      <c r="A4" s="141" t="s">
        <v>95</v>
      </c>
      <c r="B4" s="142">
        <v>3</v>
      </c>
      <c r="C4" s="142"/>
      <c r="D4" s="143" t="s">
        <v>519</v>
      </c>
      <c r="E4" s="141" t="s">
        <v>171</v>
      </c>
      <c r="F4" s="142">
        <v>318</v>
      </c>
      <c r="G4" s="142"/>
      <c r="H4" s="143" t="s">
        <v>524</v>
      </c>
      <c r="I4" s="144" t="s">
        <v>261</v>
      </c>
      <c r="J4" s="142">
        <v>625</v>
      </c>
      <c r="K4" s="142"/>
      <c r="L4" s="119" t="s">
        <v>521</v>
      </c>
    </row>
    <row r="5" spans="1:12" s="4" customFormat="1" ht="14.25" customHeight="1">
      <c r="A5" s="141" t="s">
        <v>522</v>
      </c>
      <c r="B5" s="142">
        <v>4</v>
      </c>
      <c r="C5" s="142"/>
      <c r="D5" s="143" t="s">
        <v>523</v>
      </c>
      <c r="E5" s="141" t="s">
        <v>172</v>
      </c>
      <c r="F5" s="142">
        <v>322</v>
      </c>
      <c r="G5" s="142"/>
      <c r="H5" s="143" t="s">
        <v>527</v>
      </c>
      <c r="I5" s="144"/>
      <c r="J5" s="142"/>
      <c r="K5" s="142"/>
      <c r="L5" s="119" t="s">
        <v>525</v>
      </c>
    </row>
    <row r="6" spans="1:12" s="4" customFormat="1" ht="14.25" customHeight="1">
      <c r="A6" s="141" t="s">
        <v>96</v>
      </c>
      <c r="B6" s="142">
        <v>5</v>
      </c>
      <c r="C6" s="142"/>
      <c r="D6" s="143" t="s">
        <v>526</v>
      </c>
      <c r="E6" s="141"/>
      <c r="F6" s="142"/>
      <c r="G6" s="142"/>
      <c r="H6" s="143" t="s">
        <v>530</v>
      </c>
      <c r="I6" s="144" t="s">
        <v>806</v>
      </c>
      <c r="J6" s="142">
        <v>626</v>
      </c>
      <c r="K6" s="142"/>
      <c r="L6" s="119" t="s">
        <v>528</v>
      </c>
    </row>
    <row r="7" spans="1:12" s="4" customFormat="1" ht="14.25" customHeight="1">
      <c r="A7" s="141" t="s">
        <v>97</v>
      </c>
      <c r="B7" s="142">
        <v>6</v>
      </c>
      <c r="C7" s="142"/>
      <c r="D7" s="143" t="s">
        <v>529</v>
      </c>
      <c r="E7" s="141" t="s">
        <v>173</v>
      </c>
      <c r="F7" s="142">
        <v>324</v>
      </c>
      <c r="G7" s="142"/>
      <c r="H7" s="143" t="s">
        <v>533</v>
      </c>
      <c r="I7" s="144" t="s">
        <v>262</v>
      </c>
      <c r="J7" s="142">
        <v>628</v>
      </c>
      <c r="K7" s="142"/>
      <c r="L7" s="119" t="s">
        <v>531</v>
      </c>
    </row>
    <row r="8" spans="1:12" s="4" customFormat="1" ht="14.25" customHeight="1">
      <c r="A8" s="141" t="s">
        <v>98</v>
      </c>
      <c r="B8" s="142">
        <v>7</v>
      </c>
      <c r="C8" s="142"/>
      <c r="D8" s="143" t="s">
        <v>532</v>
      </c>
      <c r="E8" s="141" t="s">
        <v>174</v>
      </c>
      <c r="F8" s="142">
        <v>328</v>
      </c>
      <c r="G8" s="142"/>
      <c r="H8" s="143" t="s">
        <v>536</v>
      </c>
      <c r="I8" s="144" t="s">
        <v>263</v>
      </c>
      <c r="J8" s="142">
        <v>632</v>
      </c>
      <c r="K8" s="142"/>
      <c r="L8" s="119" t="s">
        <v>534</v>
      </c>
    </row>
    <row r="9" spans="1:12" s="4" customFormat="1" ht="14.25" customHeight="1">
      <c r="A9" s="141" t="s">
        <v>99</v>
      </c>
      <c r="B9" s="142">
        <v>8</v>
      </c>
      <c r="C9" s="142"/>
      <c r="D9" s="143" t="s">
        <v>535</v>
      </c>
      <c r="E9" s="141" t="s">
        <v>175</v>
      </c>
      <c r="F9" s="142">
        <v>329</v>
      </c>
      <c r="G9" s="142"/>
      <c r="H9" s="143" t="s">
        <v>1168</v>
      </c>
      <c r="I9" s="144" t="s">
        <v>264</v>
      </c>
      <c r="J9" s="142">
        <v>636</v>
      </c>
      <c r="K9" s="142"/>
      <c r="L9" s="119" t="s">
        <v>537</v>
      </c>
    </row>
    <row r="10" spans="1:12" s="4" customFormat="1" ht="14.25" customHeight="1">
      <c r="A10" s="141" t="s">
        <v>100</v>
      </c>
      <c r="B10" s="142">
        <v>9</v>
      </c>
      <c r="C10" s="142"/>
      <c r="D10" s="143" t="s">
        <v>538</v>
      </c>
      <c r="E10" s="141"/>
      <c r="F10" s="142"/>
      <c r="G10" s="142"/>
      <c r="H10" s="143" t="s">
        <v>1169</v>
      </c>
      <c r="I10" s="144" t="s">
        <v>265</v>
      </c>
      <c r="J10" s="142">
        <v>640</v>
      </c>
      <c r="K10" s="142"/>
      <c r="L10" s="119" t="s">
        <v>540</v>
      </c>
    </row>
    <row r="11" spans="1:12" s="4" customFormat="1" ht="14.25" customHeight="1">
      <c r="A11" s="141" t="s">
        <v>101</v>
      </c>
      <c r="B11" s="142">
        <v>10</v>
      </c>
      <c r="C11" s="142"/>
      <c r="D11" s="143" t="s">
        <v>541</v>
      </c>
      <c r="E11" s="141" t="s">
        <v>176</v>
      </c>
      <c r="F11" s="142">
        <v>330</v>
      </c>
      <c r="G11" s="142"/>
      <c r="H11" s="143" t="s">
        <v>542</v>
      </c>
      <c r="I11" s="144" t="s">
        <v>266</v>
      </c>
      <c r="J11" s="142">
        <v>644</v>
      </c>
      <c r="K11" s="142"/>
      <c r="L11" s="119" t="s">
        <v>543</v>
      </c>
    </row>
    <row r="12" spans="1:12" s="4" customFormat="1" ht="14.25" customHeight="1">
      <c r="A12" s="141" t="s">
        <v>102</v>
      </c>
      <c r="B12" s="142">
        <v>11</v>
      </c>
      <c r="C12" s="142"/>
      <c r="D12" s="143" t="s">
        <v>544</v>
      </c>
      <c r="E12" s="144" t="s">
        <v>177</v>
      </c>
      <c r="F12" s="142">
        <v>334</v>
      </c>
      <c r="G12" s="142"/>
      <c r="H12" s="143" t="s">
        <v>545</v>
      </c>
      <c r="I12" s="144" t="s">
        <v>267</v>
      </c>
      <c r="J12" s="142">
        <v>647</v>
      </c>
      <c r="K12" s="142"/>
      <c r="L12" s="119" t="s">
        <v>546</v>
      </c>
    </row>
    <row r="13" spans="1:12" s="4" customFormat="1" ht="14.25" customHeight="1">
      <c r="A13" s="141" t="s">
        <v>103</v>
      </c>
      <c r="B13" s="142">
        <v>13</v>
      </c>
      <c r="C13" s="142"/>
      <c r="D13" s="143" t="s">
        <v>547</v>
      </c>
      <c r="E13" s="144" t="s">
        <v>178</v>
      </c>
      <c r="F13" s="142">
        <v>336</v>
      </c>
      <c r="G13" s="142"/>
      <c r="H13" s="143" t="s">
        <v>548</v>
      </c>
      <c r="I13" s="144"/>
      <c r="J13" s="142"/>
      <c r="K13" s="142"/>
      <c r="L13" s="119" t="s">
        <v>549</v>
      </c>
    </row>
    <row r="14" spans="1:12" s="4" customFormat="1" ht="14.25" customHeight="1">
      <c r="A14" s="141" t="s">
        <v>104</v>
      </c>
      <c r="B14" s="142">
        <v>14</v>
      </c>
      <c r="C14" s="142"/>
      <c r="D14" s="143" t="s">
        <v>550</v>
      </c>
      <c r="E14" s="144" t="s">
        <v>179</v>
      </c>
      <c r="F14" s="142">
        <v>338</v>
      </c>
      <c r="G14" s="142"/>
      <c r="H14" s="143" t="s">
        <v>551</v>
      </c>
      <c r="I14" s="141" t="s">
        <v>268</v>
      </c>
      <c r="J14" s="142">
        <v>649</v>
      </c>
      <c r="K14" s="142"/>
      <c r="L14" s="119" t="s">
        <v>552</v>
      </c>
    </row>
    <row r="15" spans="1:12" s="4" customFormat="1" ht="14.25" customHeight="1">
      <c r="A15" s="141" t="s">
        <v>105</v>
      </c>
      <c r="B15" s="142">
        <v>15</v>
      </c>
      <c r="C15" s="142"/>
      <c r="D15" s="143" t="s">
        <v>553</v>
      </c>
      <c r="E15" s="144" t="s">
        <v>180</v>
      </c>
      <c r="F15" s="142">
        <v>342</v>
      </c>
      <c r="G15" s="142"/>
      <c r="H15" s="143" t="s">
        <v>554</v>
      </c>
      <c r="I15" s="141" t="s">
        <v>269</v>
      </c>
      <c r="J15" s="142">
        <v>653</v>
      </c>
      <c r="K15" s="142"/>
      <c r="L15" s="119" t="s">
        <v>555</v>
      </c>
    </row>
    <row r="16" spans="1:12" s="4" customFormat="1" ht="14.25" customHeight="1">
      <c r="A16" s="141" t="s">
        <v>106</v>
      </c>
      <c r="B16" s="142">
        <v>17</v>
      </c>
      <c r="C16" s="142"/>
      <c r="D16" s="143" t="s">
        <v>556</v>
      </c>
      <c r="E16" s="144" t="s">
        <v>181</v>
      </c>
      <c r="F16" s="142">
        <v>346</v>
      </c>
      <c r="G16" s="142"/>
      <c r="H16" s="143" t="s">
        <v>557</v>
      </c>
      <c r="I16" s="144" t="s">
        <v>270</v>
      </c>
      <c r="J16" s="142">
        <v>660</v>
      </c>
      <c r="K16" s="142"/>
      <c r="L16" s="119" t="s">
        <v>558</v>
      </c>
    </row>
    <row r="17" spans="1:12" s="4" customFormat="1" ht="14.25" customHeight="1">
      <c r="A17" s="141" t="s">
        <v>107</v>
      </c>
      <c r="B17" s="142">
        <v>18</v>
      </c>
      <c r="C17" s="142"/>
      <c r="D17" s="143" t="s">
        <v>559</v>
      </c>
      <c r="E17" s="144" t="s">
        <v>182</v>
      </c>
      <c r="F17" s="142">
        <v>350</v>
      </c>
      <c r="G17" s="142"/>
      <c r="H17" s="143" t="s">
        <v>560</v>
      </c>
      <c r="I17" s="144" t="s">
        <v>271</v>
      </c>
      <c r="J17" s="142">
        <v>662</v>
      </c>
      <c r="K17" s="142"/>
      <c r="L17" s="119" t="s">
        <v>561</v>
      </c>
    </row>
    <row r="18" spans="1:12" s="4" customFormat="1" ht="14.25" customHeight="1">
      <c r="A18" s="141" t="s">
        <v>141</v>
      </c>
      <c r="B18" s="142">
        <v>20</v>
      </c>
      <c r="C18" s="142"/>
      <c r="D18" s="143" t="s">
        <v>562</v>
      </c>
      <c r="E18" s="144" t="s">
        <v>183</v>
      </c>
      <c r="F18" s="142">
        <v>352</v>
      </c>
      <c r="G18" s="142"/>
      <c r="H18" s="143" t="s">
        <v>563</v>
      </c>
      <c r="I18" s="144" t="s">
        <v>272</v>
      </c>
      <c r="J18" s="142">
        <v>664</v>
      </c>
      <c r="K18" s="142"/>
      <c r="L18" s="119" t="s">
        <v>564</v>
      </c>
    </row>
    <row r="19" spans="1:12" s="4" customFormat="1" ht="14.25" customHeight="1">
      <c r="A19" s="141" t="s">
        <v>142</v>
      </c>
      <c r="B19" s="142">
        <v>23</v>
      </c>
      <c r="C19" s="142"/>
      <c r="D19" s="143" t="s">
        <v>565</v>
      </c>
      <c r="E19" s="144" t="s">
        <v>184</v>
      </c>
      <c r="F19" s="142">
        <v>355</v>
      </c>
      <c r="G19" s="142"/>
      <c r="H19" s="143" t="s">
        <v>566</v>
      </c>
      <c r="I19" s="144" t="s">
        <v>273</v>
      </c>
      <c r="J19" s="142">
        <v>666</v>
      </c>
      <c r="K19" s="142"/>
      <c r="L19" s="119" t="s">
        <v>567</v>
      </c>
    </row>
    <row r="20" spans="1:12" s="4" customFormat="1" ht="14.25" customHeight="1">
      <c r="A20" s="141" t="s">
        <v>108</v>
      </c>
      <c r="B20" s="142">
        <v>24</v>
      </c>
      <c r="C20" s="142"/>
      <c r="D20" s="143" t="s">
        <v>568</v>
      </c>
      <c r="E20" s="144" t="s">
        <v>185</v>
      </c>
      <c r="F20" s="142">
        <v>357</v>
      </c>
      <c r="G20" s="142"/>
      <c r="H20" s="143" t="s">
        <v>569</v>
      </c>
      <c r="I20" s="144" t="s">
        <v>274</v>
      </c>
      <c r="J20" s="142">
        <v>667</v>
      </c>
      <c r="K20" s="142"/>
      <c r="L20" s="119" t="s">
        <v>570</v>
      </c>
    </row>
    <row r="21" spans="1:12" s="4" customFormat="1" ht="14.25" customHeight="1">
      <c r="A21" s="141" t="s">
        <v>109</v>
      </c>
      <c r="B21" s="142">
        <v>28</v>
      </c>
      <c r="C21" s="142"/>
      <c r="D21" s="143" t="s">
        <v>571</v>
      </c>
      <c r="E21" s="144"/>
      <c r="F21" s="142"/>
      <c r="G21" s="142"/>
      <c r="H21" s="143" t="s">
        <v>572</v>
      </c>
      <c r="I21" s="144" t="s">
        <v>275</v>
      </c>
      <c r="J21" s="142">
        <v>669</v>
      </c>
      <c r="K21" s="142"/>
      <c r="L21" s="119" t="s">
        <v>573</v>
      </c>
    </row>
    <row r="22" spans="1:12" s="4" customFormat="1" ht="14.25" customHeight="1">
      <c r="A22" s="141" t="s">
        <v>110</v>
      </c>
      <c r="B22" s="142">
        <v>37</v>
      </c>
      <c r="C22" s="142"/>
      <c r="D22" s="143" t="s">
        <v>574</v>
      </c>
      <c r="E22" s="144" t="s">
        <v>186</v>
      </c>
      <c r="F22" s="142">
        <v>366</v>
      </c>
      <c r="G22" s="142"/>
      <c r="H22" s="143" t="s">
        <v>575</v>
      </c>
      <c r="I22" s="144" t="s">
        <v>276</v>
      </c>
      <c r="J22" s="142">
        <v>672</v>
      </c>
      <c r="K22" s="142"/>
      <c r="L22" s="119" t="s">
        <v>576</v>
      </c>
    </row>
    <row r="23" spans="1:12" s="4" customFormat="1" ht="14.25" customHeight="1">
      <c r="A23" s="141" t="s">
        <v>111</v>
      </c>
      <c r="B23" s="142">
        <v>39</v>
      </c>
      <c r="C23" s="142"/>
      <c r="D23" s="143" t="s">
        <v>577</v>
      </c>
      <c r="E23" s="144" t="s">
        <v>187</v>
      </c>
      <c r="F23" s="142">
        <v>370</v>
      </c>
      <c r="G23" s="142"/>
      <c r="H23" s="143" t="s">
        <v>578</v>
      </c>
      <c r="I23" s="144" t="s">
        <v>277</v>
      </c>
      <c r="J23" s="142">
        <v>675</v>
      </c>
      <c r="K23" s="142"/>
      <c r="L23" s="119" t="s">
        <v>579</v>
      </c>
    </row>
    <row r="24" spans="1:12" s="4" customFormat="1" ht="14.25" customHeight="1">
      <c r="A24" s="141" t="s">
        <v>112</v>
      </c>
      <c r="B24" s="142">
        <v>41</v>
      </c>
      <c r="C24" s="142"/>
      <c r="D24" s="143" t="s">
        <v>580</v>
      </c>
      <c r="E24" s="144" t="s">
        <v>188</v>
      </c>
      <c r="F24" s="142">
        <v>373</v>
      </c>
      <c r="G24" s="142"/>
      <c r="H24" s="143" t="s">
        <v>581</v>
      </c>
      <c r="I24" s="144" t="s">
        <v>278</v>
      </c>
      <c r="J24" s="142">
        <v>676</v>
      </c>
      <c r="K24" s="142"/>
      <c r="L24" s="119" t="s">
        <v>582</v>
      </c>
    </row>
    <row r="25" spans="1:12" s="4" customFormat="1" ht="14.25" customHeight="1">
      <c r="A25" s="141" t="s">
        <v>113</v>
      </c>
      <c r="B25" s="142">
        <v>43</v>
      </c>
      <c r="C25" s="142"/>
      <c r="D25" s="143" t="s">
        <v>583</v>
      </c>
      <c r="E25" s="144" t="s">
        <v>189</v>
      </c>
      <c r="F25" s="142">
        <v>375</v>
      </c>
      <c r="G25" s="142"/>
      <c r="H25" s="143" t="s">
        <v>584</v>
      </c>
      <c r="I25" s="144" t="s">
        <v>279</v>
      </c>
      <c r="J25" s="142">
        <v>680</v>
      </c>
      <c r="K25" s="142"/>
      <c r="L25" s="119" t="s">
        <v>585</v>
      </c>
    </row>
    <row r="26" spans="1:12" s="4" customFormat="1" ht="14.25" customHeight="1">
      <c r="A26" s="141" t="s">
        <v>114</v>
      </c>
      <c r="B26" s="142">
        <v>44</v>
      </c>
      <c r="C26" s="142"/>
      <c r="D26" s="143" t="s">
        <v>586</v>
      </c>
      <c r="E26" s="144" t="s">
        <v>190</v>
      </c>
      <c r="F26" s="142">
        <v>377</v>
      </c>
      <c r="G26" s="142"/>
      <c r="H26" s="143" t="s">
        <v>587</v>
      </c>
      <c r="I26" s="144" t="s">
        <v>280</v>
      </c>
      <c r="J26" s="142">
        <v>684</v>
      </c>
      <c r="K26" s="142"/>
      <c r="L26" s="119" t="s">
        <v>782</v>
      </c>
    </row>
    <row r="27" spans="1:12" s="4" customFormat="1" ht="14.25" customHeight="1">
      <c r="A27" s="141" t="s">
        <v>115</v>
      </c>
      <c r="B27" s="142">
        <v>45</v>
      </c>
      <c r="C27" s="142"/>
      <c r="D27" s="143" t="s">
        <v>588</v>
      </c>
      <c r="E27" s="144" t="s">
        <v>191</v>
      </c>
      <c r="F27" s="142">
        <v>378</v>
      </c>
      <c r="G27" s="142"/>
      <c r="H27" s="143" t="s">
        <v>589</v>
      </c>
      <c r="I27" s="4" t="s">
        <v>281</v>
      </c>
      <c r="J27" s="146">
        <v>690</v>
      </c>
      <c r="L27" s="145" t="s">
        <v>592</v>
      </c>
    </row>
    <row r="28" spans="1:12" s="4" customFormat="1" ht="14.25" customHeight="1">
      <c r="A28" s="141" t="s">
        <v>116</v>
      </c>
      <c r="B28" s="142">
        <v>46</v>
      </c>
      <c r="C28" s="142"/>
      <c r="D28" s="143" t="s">
        <v>590</v>
      </c>
      <c r="E28" s="144" t="s">
        <v>192</v>
      </c>
      <c r="F28" s="142">
        <v>382</v>
      </c>
      <c r="G28" s="142"/>
      <c r="H28" s="143" t="s">
        <v>591</v>
      </c>
      <c r="I28" s="4" t="s">
        <v>282</v>
      </c>
      <c r="J28" s="146">
        <v>696</v>
      </c>
      <c r="L28" s="145" t="s">
        <v>595</v>
      </c>
    </row>
    <row r="29" spans="1:12" s="4" customFormat="1" ht="14.25" customHeight="1">
      <c r="A29" s="141" t="s">
        <v>117</v>
      </c>
      <c r="B29" s="142">
        <v>47</v>
      </c>
      <c r="C29" s="142"/>
      <c r="D29" s="143" t="s">
        <v>593</v>
      </c>
      <c r="E29" s="144" t="s">
        <v>193</v>
      </c>
      <c r="F29" s="142">
        <v>386</v>
      </c>
      <c r="G29" s="142"/>
      <c r="H29" s="143" t="s">
        <v>594</v>
      </c>
      <c r="I29" s="4" t="s">
        <v>283</v>
      </c>
      <c r="J29" s="146">
        <v>700</v>
      </c>
      <c r="L29" s="145" t="s">
        <v>598</v>
      </c>
    </row>
    <row r="30" spans="1:12" s="4" customFormat="1" ht="14.25" customHeight="1">
      <c r="A30" s="144" t="s">
        <v>118</v>
      </c>
      <c r="B30" s="142">
        <v>52</v>
      </c>
      <c r="C30" s="142"/>
      <c r="D30" s="143" t="s">
        <v>596</v>
      </c>
      <c r="E30" s="144" t="s">
        <v>194</v>
      </c>
      <c r="F30" s="142">
        <v>388</v>
      </c>
      <c r="G30" s="142"/>
      <c r="H30" s="143" t="s">
        <v>597</v>
      </c>
      <c r="I30" s="4" t="s">
        <v>284</v>
      </c>
      <c r="J30" s="146">
        <v>701</v>
      </c>
      <c r="L30" s="145" t="s">
        <v>601</v>
      </c>
    </row>
    <row r="31" spans="1:12" s="4" customFormat="1" ht="14.25" customHeight="1">
      <c r="A31" s="141" t="s">
        <v>119</v>
      </c>
      <c r="B31" s="142">
        <v>53</v>
      </c>
      <c r="C31" s="142"/>
      <c r="D31" s="143" t="s">
        <v>599</v>
      </c>
      <c r="E31" s="144" t="s">
        <v>195</v>
      </c>
      <c r="F31" s="142">
        <v>389</v>
      </c>
      <c r="G31" s="142"/>
      <c r="H31" s="143" t="s">
        <v>600</v>
      </c>
      <c r="I31" s="4" t="s">
        <v>285</v>
      </c>
      <c r="J31" s="146">
        <v>703</v>
      </c>
      <c r="L31" s="145" t="s">
        <v>604</v>
      </c>
    </row>
    <row r="32" spans="1:12" s="4" customFormat="1" ht="14.25" customHeight="1">
      <c r="A32" s="141" t="s">
        <v>120</v>
      </c>
      <c r="B32" s="142">
        <v>54</v>
      </c>
      <c r="C32" s="142"/>
      <c r="D32" s="143" t="s">
        <v>602</v>
      </c>
      <c r="E32" s="144" t="s">
        <v>196</v>
      </c>
      <c r="F32" s="142">
        <v>391</v>
      </c>
      <c r="G32" s="142"/>
      <c r="H32" s="143" t="s">
        <v>603</v>
      </c>
      <c r="I32" s="4" t="s">
        <v>286</v>
      </c>
      <c r="J32" s="146">
        <v>706</v>
      </c>
      <c r="L32" s="145" t="s">
        <v>607</v>
      </c>
    </row>
    <row r="33" spans="1:12" s="4" customFormat="1" ht="14.25" customHeight="1">
      <c r="A33" s="141" t="s">
        <v>121</v>
      </c>
      <c r="B33" s="142">
        <v>55</v>
      </c>
      <c r="C33" s="142"/>
      <c r="D33" s="143" t="s">
        <v>605</v>
      </c>
      <c r="E33" s="144" t="s">
        <v>197</v>
      </c>
      <c r="F33" s="142">
        <v>393</v>
      </c>
      <c r="G33" s="142"/>
      <c r="H33" s="143" t="s">
        <v>606</v>
      </c>
      <c r="I33" s="4" t="s">
        <v>287</v>
      </c>
      <c r="J33" s="146">
        <v>708</v>
      </c>
      <c r="L33" s="145" t="s">
        <v>610</v>
      </c>
    </row>
    <row r="34" spans="1:12" s="4" customFormat="1" ht="14.25" customHeight="1">
      <c r="A34" s="141" t="s">
        <v>122</v>
      </c>
      <c r="B34" s="142">
        <v>60</v>
      </c>
      <c r="C34" s="142"/>
      <c r="D34" s="143" t="s">
        <v>608</v>
      </c>
      <c r="E34" s="144" t="s">
        <v>198</v>
      </c>
      <c r="F34" s="142">
        <v>395</v>
      </c>
      <c r="G34" s="142"/>
      <c r="H34" s="143" t="s">
        <v>609</v>
      </c>
      <c r="I34" s="4" t="s">
        <v>288</v>
      </c>
      <c r="J34" s="146">
        <v>716</v>
      </c>
      <c r="L34" s="145" t="s">
        <v>613</v>
      </c>
    </row>
    <row r="35" spans="1:12" s="4" customFormat="1" ht="14.25" customHeight="1">
      <c r="A35" s="141" t="s">
        <v>123</v>
      </c>
      <c r="B35" s="142">
        <v>61</v>
      </c>
      <c r="C35" s="142"/>
      <c r="D35" s="143" t="s">
        <v>611</v>
      </c>
      <c r="E35" s="144" t="s">
        <v>200</v>
      </c>
      <c r="F35" s="142">
        <v>400</v>
      </c>
      <c r="G35" s="142"/>
      <c r="H35" s="143" t="s">
        <v>612</v>
      </c>
      <c r="I35" s="4" t="s">
        <v>289</v>
      </c>
      <c r="J35" s="146">
        <v>720</v>
      </c>
      <c r="L35" s="145" t="s">
        <v>616</v>
      </c>
    </row>
    <row r="36" spans="1:12" s="4" customFormat="1" ht="14.25" customHeight="1">
      <c r="A36" s="141" t="s">
        <v>124</v>
      </c>
      <c r="B36" s="142">
        <v>63</v>
      </c>
      <c r="C36" s="142"/>
      <c r="D36" s="143" t="s">
        <v>614</v>
      </c>
      <c r="E36" s="144" t="s">
        <v>201</v>
      </c>
      <c r="F36" s="142">
        <v>404</v>
      </c>
      <c r="G36" s="142"/>
      <c r="H36" s="143" t="s">
        <v>615</v>
      </c>
      <c r="I36" s="144" t="s">
        <v>290</v>
      </c>
      <c r="J36" s="142">
        <v>724</v>
      </c>
      <c r="K36" s="142"/>
      <c r="L36" s="119" t="s">
        <v>619</v>
      </c>
    </row>
    <row r="37" spans="1:12" s="4" customFormat="1" ht="14.25" customHeight="1">
      <c r="A37" s="141" t="s">
        <v>125</v>
      </c>
      <c r="B37" s="142">
        <v>64</v>
      </c>
      <c r="C37" s="142"/>
      <c r="D37" s="143" t="s">
        <v>617</v>
      </c>
      <c r="E37" s="144" t="s">
        <v>202</v>
      </c>
      <c r="F37" s="142">
        <v>406</v>
      </c>
      <c r="G37" s="142"/>
      <c r="H37" s="143" t="s">
        <v>618</v>
      </c>
      <c r="L37" s="145" t="s">
        <v>622</v>
      </c>
    </row>
    <row r="38" spans="1:12" s="4" customFormat="1" ht="14.25" customHeight="1">
      <c r="A38" s="141" t="s">
        <v>126</v>
      </c>
      <c r="B38" s="142">
        <v>66</v>
      </c>
      <c r="C38" s="142"/>
      <c r="D38" s="143" t="s">
        <v>620</v>
      </c>
      <c r="E38" s="144" t="s">
        <v>203</v>
      </c>
      <c r="F38" s="142">
        <v>408</v>
      </c>
      <c r="G38" s="142"/>
      <c r="H38" s="143" t="s">
        <v>621</v>
      </c>
      <c r="I38" s="144" t="s">
        <v>291</v>
      </c>
      <c r="J38" s="142">
        <v>728</v>
      </c>
      <c r="K38" s="142"/>
      <c r="L38" s="119" t="s">
        <v>625</v>
      </c>
    </row>
    <row r="39" spans="1:12" s="4" customFormat="1" ht="14.25" customHeight="1">
      <c r="A39" s="141" t="s">
        <v>127</v>
      </c>
      <c r="B39" s="142">
        <v>68</v>
      </c>
      <c r="C39" s="142"/>
      <c r="D39" s="143" t="s">
        <v>623</v>
      </c>
      <c r="E39" s="144" t="s">
        <v>204</v>
      </c>
      <c r="F39" s="142">
        <v>412</v>
      </c>
      <c r="G39" s="142"/>
      <c r="H39" s="143" t="s">
        <v>624</v>
      </c>
      <c r="I39" s="144" t="s">
        <v>292</v>
      </c>
      <c r="J39" s="142">
        <v>732</v>
      </c>
      <c r="K39" s="142"/>
      <c r="L39" s="119" t="s">
        <v>628</v>
      </c>
    </row>
    <row r="40" spans="1:12" s="4" customFormat="1" ht="14.25" customHeight="1">
      <c r="A40" s="141" t="s">
        <v>128</v>
      </c>
      <c r="B40" s="142">
        <v>70</v>
      </c>
      <c r="C40" s="142"/>
      <c r="D40" s="143" t="s">
        <v>626</v>
      </c>
      <c r="E40" s="141" t="s">
        <v>205</v>
      </c>
      <c r="F40" s="146">
        <v>413</v>
      </c>
      <c r="H40" s="143" t="s">
        <v>627</v>
      </c>
      <c r="I40" s="144" t="s">
        <v>293</v>
      </c>
      <c r="J40" s="142">
        <v>736</v>
      </c>
      <c r="K40" s="142"/>
      <c r="L40" s="119" t="s">
        <v>631</v>
      </c>
    </row>
    <row r="41" spans="1:12" s="4" customFormat="1" ht="14.25" customHeight="1">
      <c r="A41" s="141" t="s">
        <v>129</v>
      </c>
      <c r="B41" s="142">
        <v>72</v>
      </c>
      <c r="C41" s="142"/>
      <c r="D41" s="143" t="s">
        <v>629</v>
      </c>
      <c r="E41" s="144" t="s">
        <v>206</v>
      </c>
      <c r="F41" s="142">
        <v>416</v>
      </c>
      <c r="G41" s="142"/>
      <c r="H41" s="143" t="s">
        <v>630</v>
      </c>
      <c r="I41" s="144" t="s">
        <v>294</v>
      </c>
      <c r="J41" s="142">
        <v>740</v>
      </c>
      <c r="K41" s="142"/>
      <c r="L41" s="119" t="s">
        <v>634</v>
      </c>
    </row>
    <row r="42" spans="1:12" s="4" customFormat="1" ht="14.25" customHeight="1">
      <c r="A42" s="141" t="s">
        <v>130</v>
      </c>
      <c r="B42" s="142">
        <v>73</v>
      </c>
      <c r="C42" s="142"/>
      <c r="D42" s="143" t="s">
        <v>632</v>
      </c>
      <c r="E42" s="144" t="s">
        <v>207</v>
      </c>
      <c r="F42" s="142">
        <v>421</v>
      </c>
      <c r="G42" s="142"/>
      <c r="H42" s="143" t="s">
        <v>633</v>
      </c>
      <c r="I42" s="144" t="s">
        <v>295</v>
      </c>
      <c r="J42" s="142">
        <v>743</v>
      </c>
      <c r="K42" s="142"/>
      <c r="L42" s="119" t="s">
        <v>637</v>
      </c>
    </row>
    <row r="43" spans="1:12" s="4" customFormat="1" ht="14.25" customHeight="1">
      <c r="A43" s="141" t="s">
        <v>131</v>
      </c>
      <c r="B43" s="142">
        <v>74</v>
      </c>
      <c r="C43" s="142"/>
      <c r="D43" s="143" t="s">
        <v>635</v>
      </c>
      <c r="E43" s="144" t="s">
        <v>208</v>
      </c>
      <c r="F43" s="142">
        <v>424</v>
      </c>
      <c r="G43" s="142"/>
      <c r="H43" s="143" t="s">
        <v>636</v>
      </c>
      <c r="I43" s="4" t="s">
        <v>296</v>
      </c>
      <c r="J43" s="146">
        <v>800</v>
      </c>
      <c r="L43" s="145" t="s">
        <v>640</v>
      </c>
    </row>
    <row r="44" spans="1:12" s="4" customFormat="1" ht="14.25" customHeight="1">
      <c r="A44" s="141" t="s">
        <v>132</v>
      </c>
      <c r="B44" s="142">
        <v>75</v>
      </c>
      <c r="C44" s="142"/>
      <c r="D44" s="143" t="s">
        <v>638</v>
      </c>
      <c r="E44" s="144" t="s">
        <v>209</v>
      </c>
      <c r="F44" s="142">
        <v>428</v>
      </c>
      <c r="G44" s="142"/>
      <c r="H44" s="143" t="s">
        <v>639</v>
      </c>
      <c r="I44" s="4" t="s">
        <v>297</v>
      </c>
      <c r="J44" s="146">
        <v>801</v>
      </c>
      <c r="L44" s="145" t="s">
        <v>643</v>
      </c>
    </row>
    <row r="45" spans="1:12" s="4" customFormat="1" ht="14.25" customHeight="1">
      <c r="A45" s="144" t="s">
        <v>248</v>
      </c>
      <c r="B45" s="142">
        <v>76</v>
      </c>
      <c r="C45" s="142"/>
      <c r="D45" s="143" t="s">
        <v>641</v>
      </c>
      <c r="E45" s="144" t="s">
        <v>210</v>
      </c>
      <c r="F45" s="142">
        <v>432</v>
      </c>
      <c r="G45" s="142"/>
      <c r="H45" s="143" t="s">
        <v>642</v>
      </c>
      <c r="I45" s="4" t="s">
        <v>298</v>
      </c>
      <c r="J45" s="146">
        <v>803</v>
      </c>
      <c r="L45" s="145" t="s">
        <v>646</v>
      </c>
    </row>
    <row r="46" spans="1:12" s="4" customFormat="1" ht="14.25" customHeight="1">
      <c r="A46" s="144" t="s">
        <v>249</v>
      </c>
      <c r="B46" s="142">
        <v>77</v>
      </c>
      <c r="C46" s="142"/>
      <c r="D46" s="143" t="s">
        <v>644</v>
      </c>
      <c r="E46" s="144" t="s">
        <v>211</v>
      </c>
      <c r="F46" s="142">
        <v>436</v>
      </c>
      <c r="G46" s="142"/>
      <c r="H46" s="143" t="s">
        <v>645</v>
      </c>
      <c r="I46" s="4" t="s">
        <v>299</v>
      </c>
      <c r="J46" s="146">
        <v>804</v>
      </c>
      <c r="L46" s="145" t="s">
        <v>649</v>
      </c>
    </row>
    <row r="47" spans="1:12" s="4" customFormat="1" ht="14.25" customHeight="1">
      <c r="A47" s="144" t="s">
        <v>250</v>
      </c>
      <c r="B47" s="142">
        <v>78</v>
      </c>
      <c r="C47" s="142"/>
      <c r="D47" s="143" t="s">
        <v>647</v>
      </c>
      <c r="E47" s="144" t="s">
        <v>212</v>
      </c>
      <c r="F47" s="142">
        <v>442</v>
      </c>
      <c r="G47" s="142"/>
      <c r="H47" s="143" t="s">
        <v>648</v>
      </c>
      <c r="I47" s="4" t="s">
        <v>300</v>
      </c>
      <c r="J47" s="146">
        <v>806</v>
      </c>
      <c r="L47" s="145" t="s">
        <v>652</v>
      </c>
    </row>
    <row r="48" spans="1:12" s="4" customFormat="1" ht="14.25" customHeight="1">
      <c r="A48" s="144" t="s">
        <v>251</v>
      </c>
      <c r="B48" s="142">
        <v>79</v>
      </c>
      <c r="C48" s="142"/>
      <c r="D48" s="143" t="s">
        <v>650</v>
      </c>
      <c r="E48" s="144" t="s">
        <v>213</v>
      </c>
      <c r="F48" s="142">
        <v>446</v>
      </c>
      <c r="G48" s="142"/>
      <c r="H48" s="143" t="s">
        <v>651</v>
      </c>
      <c r="I48" s="4" t="s">
        <v>301</v>
      </c>
      <c r="J48" s="146">
        <v>807</v>
      </c>
      <c r="L48" s="145" t="s">
        <v>655</v>
      </c>
    </row>
    <row r="49" spans="1:12" s="4" customFormat="1" ht="14.25" customHeight="1">
      <c r="A49" s="144" t="s">
        <v>252</v>
      </c>
      <c r="B49" s="142">
        <v>80</v>
      </c>
      <c r="C49" s="142"/>
      <c r="D49" s="143" t="s">
        <v>653</v>
      </c>
      <c r="E49" s="144" t="s">
        <v>214</v>
      </c>
      <c r="F49" s="142">
        <v>448</v>
      </c>
      <c r="G49" s="142"/>
      <c r="H49" s="143" t="s">
        <v>654</v>
      </c>
      <c r="I49" s="4" t="s">
        <v>302</v>
      </c>
      <c r="J49" s="146">
        <v>809</v>
      </c>
      <c r="L49" s="145" t="s">
        <v>658</v>
      </c>
    </row>
    <row r="50" spans="1:12" s="4" customFormat="1" ht="14.25" customHeight="1">
      <c r="A50" s="144" t="s">
        <v>253</v>
      </c>
      <c r="B50" s="142">
        <v>81</v>
      </c>
      <c r="C50" s="142"/>
      <c r="D50" s="143" t="s">
        <v>656</v>
      </c>
      <c r="E50" s="144" t="s">
        <v>215</v>
      </c>
      <c r="F50" s="142">
        <v>449</v>
      </c>
      <c r="G50" s="142"/>
      <c r="H50" s="143" t="s">
        <v>657</v>
      </c>
      <c r="I50" s="4" t="s">
        <v>303</v>
      </c>
      <c r="J50" s="146">
        <v>811</v>
      </c>
      <c r="L50" s="145" t="s">
        <v>661</v>
      </c>
    </row>
    <row r="51" spans="1:12" s="4" customFormat="1" ht="14.25" customHeight="1">
      <c r="A51" s="144" t="s">
        <v>254</v>
      </c>
      <c r="B51" s="142">
        <v>82</v>
      </c>
      <c r="C51" s="142"/>
      <c r="D51" s="143" t="s">
        <v>659</v>
      </c>
      <c r="E51" s="144" t="s">
        <v>216</v>
      </c>
      <c r="F51" s="142">
        <v>452</v>
      </c>
      <c r="G51" s="142"/>
      <c r="H51" s="143" t="s">
        <v>660</v>
      </c>
      <c r="I51" s="4" t="s">
        <v>304</v>
      </c>
      <c r="J51" s="146">
        <v>812</v>
      </c>
      <c r="L51" s="145" t="s">
        <v>668</v>
      </c>
    </row>
    <row r="52" spans="1:12" s="4" customFormat="1" ht="14.25" customHeight="1">
      <c r="A52" s="141" t="s">
        <v>255</v>
      </c>
      <c r="B52" s="142">
        <v>83</v>
      </c>
      <c r="C52" s="142"/>
      <c r="D52" s="143" t="s">
        <v>808</v>
      </c>
      <c r="E52" s="144" t="s">
        <v>217</v>
      </c>
      <c r="F52" s="142">
        <v>453</v>
      </c>
      <c r="G52" s="142"/>
      <c r="H52" s="143" t="s">
        <v>662</v>
      </c>
      <c r="I52" s="4" t="s">
        <v>305</v>
      </c>
      <c r="J52" s="146">
        <v>813</v>
      </c>
      <c r="L52" s="145" t="s">
        <v>817</v>
      </c>
    </row>
    <row r="53" spans="1:12" s="4" customFormat="1" ht="14.25" customHeight="1">
      <c r="A53" s="141" t="s">
        <v>133</v>
      </c>
      <c r="B53" s="142">
        <v>91</v>
      </c>
      <c r="C53" s="142"/>
      <c r="D53" s="143" t="s">
        <v>669</v>
      </c>
      <c r="E53" s="144" t="s">
        <v>218</v>
      </c>
      <c r="F53" s="142">
        <v>454</v>
      </c>
      <c r="G53" s="142"/>
      <c r="H53" s="143" t="s">
        <v>670</v>
      </c>
      <c r="I53" s="4" t="s">
        <v>306</v>
      </c>
      <c r="J53" s="146">
        <v>815</v>
      </c>
      <c r="L53" s="145" t="s">
        <v>673</v>
      </c>
    </row>
    <row r="54" spans="1:12" s="4" customFormat="1" ht="14.25" customHeight="1">
      <c r="A54" s="141" t="s">
        <v>134</v>
      </c>
      <c r="B54" s="142">
        <v>92</v>
      </c>
      <c r="C54" s="142"/>
      <c r="D54" s="143" t="s">
        <v>671</v>
      </c>
      <c r="E54" s="144" t="s">
        <v>219</v>
      </c>
      <c r="F54" s="142">
        <v>456</v>
      </c>
      <c r="G54" s="142"/>
      <c r="H54" s="143" t="s">
        <v>672</v>
      </c>
      <c r="I54" s="4" t="s">
        <v>307</v>
      </c>
      <c r="J54" s="146">
        <v>816</v>
      </c>
      <c r="L54" s="145" t="s">
        <v>675</v>
      </c>
    </row>
    <row r="55" spans="1:12" s="4" customFormat="1" ht="14.25" customHeight="1">
      <c r="A55" s="141" t="s">
        <v>135</v>
      </c>
      <c r="B55" s="142">
        <v>93</v>
      </c>
      <c r="C55" s="142"/>
      <c r="D55" s="143" t="s">
        <v>674</v>
      </c>
      <c r="E55" s="144" t="s">
        <v>220</v>
      </c>
      <c r="F55" s="142">
        <v>457</v>
      </c>
      <c r="G55" s="142"/>
      <c r="H55" s="143" t="s">
        <v>763</v>
      </c>
      <c r="I55" s="4" t="s">
        <v>308</v>
      </c>
      <c r="J55" s="146">
        <v>817</v>
      </c>
      <c r="L55" s="145" t="s">
        <v>676</v>
      </c>
    </row>
    <row r="56" spans="1:12" s="4" customFormat="1" ht="14.25" customHeight="1">
      <c r="A56" s="141" t="s">
        <v>136</v>
      </c>
      <c r="B56" s="142">
        <v>95</v>
      </c>
      <c r="C56" s="142"/>
      <c r="D56" s="143" t="s">
        <v>421</v>
      </c>
      <c r="E56" s="144" t="s">
        <v>221</v>
      </c>
      <c r="F56" s="142">
        <v>459</v>
      </c>
      <c r="G56" s="142"/>
      <c r="H56" s="143" t="s">
        <v>678</v>
      </c>
      <c r="I56" s="4" t="s">
        <v>309</v>
      </c>
      <c r="J56" s="146">
        <v>819</v>
      </c>
      <c r="L56" s="145" t="s">
        <v>679</v>
      </c>
    </row>
    <row r="57" spans="1:12" s="4" customFormat="1" ht="14.25" customHeight="1">
      <c r="A57" s="141" t="s">
        <v>137</v>
      </c>
      <c r="B57" s="142">
        <v>96</v>
      </c>
      <c r="C57" s="142"/>
      <c r="D57" s="143" t="s">
        <v>677</v>
      </c>
      <c r="E57" s="144" t="s">
        <v>222</v>
      </c>
      <c r="F57" s="142">
        <v>460</v>
      </c>
      <c r="G57" s="142"/>
      <c r="H57" s="143" t="s">
        <v>681</v>
      </c>
      <c r="I57" s="4" t="s">
        <v>310</v>
      </c>
      <c r="J57" s="146">
        <v>820</v>
      </c>
      <c r="L57" s="145" t="s">
        <v>682</v>
      </c>
    </row>
    <row r="58" spans="1:12" s="4" customFormat="1" ht="14.25" customHeight="1">
      <c r="A58" s="141"/>
      <c r="B58" s="142"/>
      <c r="C58" s="142"/>
      <c r="D58" s="143" t="s">
        <v>680</v>
      </c>
      <c r="E58" s="144" t="s">
        <v>223</v>
      </c>
      <c r="F58" s="142">
        <v>463</v>
      </c>
      <c r="G58" s="142"/>
      <c r="H58" s="143" t="s">
        <v>683</v>
      </c>
      <c r="I58" s="4" t="s">
        <v>311</v>
      </c>
      <c r="J58" s="146">
        <v>822</v>
      </c>
      <c r="L58" s="145" t="s">
        <v>684</v>
      </c>
    </row>
    <row r="59" spans="1:12" s="4" customFormat="1" ht="14.25" customHeight="1">
      <c r="A59" s="141" t="s">
        <v>803</v>
      </c>
      <c r="B59" s="142">
        <v>97</v>
      </c>
      <c r="C59" s="142"/>
      <c r="D59" s="143" t="s">
        <v>422</v>
      </c>
      <c r="E59" s="144" t="s">
        <v>224</v>
      </c>
      <c r="F59" s="142">
        <v>464</v>
      </c>
      <c r="G59" s="142"/>
      <c r="H59" s="143" t="s">
        <v>685</v>
      </c>
      <c r="I59" s="144" t="s">
        <v>312</v>
      </c>
      <c r="J59" s="142">
        <v>823</v>
      </c>
      <c r="K59" s="142"/>
      <c r="L59" s="145" t="s">
        <v>686</v>
      </c>
    </row>
    <row r="60" spans="1:12" s="4" customFormat="1" ht="14.25" customHeight="1">
      <c r="A60" s="141" t="s">
        <v>138</v>
      </c>
      <c r="B60" s="142">
        <v>98</v>
      </c>
      <c r="C60" s="251"/>
      <c r="D60" s="143" t="s">
        <v>423</v>
      </c>
      <c r="E60" s="144" t="s">
        <v>225</v>
      </c>
      <c r="F60" s="142">
        <v>465</v>
      </c>
      <c r="G60" s="142"/>
      <c r="H60" s="143" t="s">
        <v>688</v>
      </c>
      <c r="I60" s="144"/>
      <c r="J60" s="142"/>
      <c r="K60" s="142"/>
      <c r="L60" s="145" t="s">
        <v>689</v>
      </c>
    </row>
    <row r="61" spans="1:12" s="4" customFormat="1" ht="14.25" customHeight="1">
      <c r="A61" s="141" t="s">
        <v>143</v>
      </c>
      <c r="B61" s="142">
        <v>204</v>
      </c>
      <c r="C61" s="142"/>
      <c r="D61" s="143" t="s">
        <v>687</v>
      </c>
      <c r="E61" s="144" t="s">
        <v>226</v>
      </c>
      <c r="F61" s="142">
        <v>467</v>
      </c>
      <c r="G61" s="142"/>
      <c r="H61" s="143" t="s">
        <v>691</v>
      </c>
      <c r="I61" s="144" t="s">
        <v>313</v>
      </c>
      <c r="J61" s="142">
        <v>824</v>
      </c>
      <c r="K61" s="142"/>
      <c r="L61" s="145" t="s">
        <v>692</v>
      </c>
    </row>
    <row r="62" spans="1:12" s="4" customFormat="1" ht="14.25" customHeight="1">
      <c r="A62" s="141" t="s">
        <v>1130</v>
      </c>
      <c r="B62" s="142">
        <v>206</v>
      </c>
      <c r="C62" s="142"/>
      <c r="D62" s="143" t="s">
        <v>1159</v>
      </c>
      <c r="E62" s="144"/>
      <c r="F62" s="142"/>
      <c r="G62" s="142"/>
      <c r="H62" s="143" t="s">
        <v>694</v>
      </c>
      <c r="I62" s="144" t="s">
        <v>314</v>
      </c>
      <c r="J62" s="142">
        <v>825</v>
      </c>
      <c r="K62" s="142"/>
      <c r="L62" s="145" t="s">
        <v>695</v>
      </c>
    </row>
    <row r="63" spans="1:12" s="4" customFormat="1" ht="14.25" customHeight="1">
      <c r="A63" s="141" t="s">
        <v>144</v>
      </c>
      <c r="B63" s="142">
        <v>208</v>
      </c>
      <c r="C63" s="142"/>
      <c r="D63" s="143" t="s">
        <v>690</v>
      </c>
      <c r="E63" s="144" t="s">
        <v>227</v>
      </c>
      <c r="F63" s="142">
        <v>468</v>
      </c>
      <c r="G63" s="142"/>
      <c r="H63" s="143" t="s">
        <v>696</v>
      </c>
      <c r="I63" s="144" t="s">
        <v>315</v>
      </c>
      <c r="J63" s="142">
        <v>830</v>
      </c>
      <c r="K63" s="142"/>
      <c r="L63" s="145" t="s">
        <v>697</v>
      </c>
    </row>
    <row r="64" spans="1:12" s="4" customFormat="1" ht="14.25" customHeight="1">
      <c r="A64" s="141" t="s">
        <v>145</v>
      </c>
      <c r="B64" s="142">
        <v>212</v>
      </c>
      <c r="C64" s="142"/>
      <c r="D64" s="143" t="s">
        <v>693</v>
      </c>
      <c r="E64" s="144" t="s">
        <v>228</v>
      </c>
      <c r="F64" s="142">
        <v>469</v>
      </c>
      <c r="G64" s="142"/>
      <c r="H64" s="143" t="s">
        <v>698</v>
      </c>
      <c r="I64" s="144" t="s">
        <v>316</v>
      </c>
      <c r="J64" s="142">
        <v>831</v>
      </c>
      <c r="L64" s="145" t="s">
        <v>699</v>
      </c>
    </row>
    <row r="65" spans="1:12" s="4" customFormat="1" ht="14.25" customHeight="1">
      <c r="A65" s="141" t="s">
        <v>146</v>
      </c>
      <c r="B65" s="142">
        <v>216</v>
      </c>
      <c r="C65" s="142"/>
      <c r="D65" s="143" t="s">
        <v>1167</v>
      </c>
      <c r="E65" s="147" t="s">
        <v>229</v>
      </c>
      <c r="F65" s="142">
        <v>470</v>
      </c>
      <c r="G65" s="119"/>
      <c r="H65" s="143" t="s">
        <v>701</v>
      </c>
      <c r="I65" s="144" t="s">
        <v>317</v>
      </c>
      <c r="J65" s="142">
        <v>832</v>
      </c>
      <c r="L65" s="145" t="s">
        <v>702</v>
      </c>
    </row>
    <row r="66" spans="1:12" s="4" customFormat="1" ht="14.25" customHeight="1">
      <c r="A66" s="141" t="s">
        <v>147</v>
      </c>
      <c r="B66" s="142">
        <v>220</v>
      </c>
      <c r="D66" s="143" t="s">
        <v>700</v>
      </c>
      <c r="E66" s="144" t="s">
        <v>230</v>
      </c>
      <c r="F66" s="142">
        <v>472</v>
      </c>
      <c r="G66" s="142"/>
      <c r="H66" s="143" t="s">
        <v>704</v>
      </c>
      <c r="I66" s="144"/>
      <c r="J66" s="142"/>
      <c r="L66" s="145" t="s">
        <v>705</v>
      </c>
    </row>
    <row r="67" spans="1:12" s="4" customFormat="1" ht="14.25" customHeight="1">
      <c r="A67" s="141" t="s">
        <v>148</v>
      </c>
      <c r="B67" s="142">
        <v>224</v>
      </c>
      <c r="C67" s="142"/>
      <c r="D67" s="143" t="s">
        <v>703</v>
      </c>
      <c r="E67" s="144" t="s">
        <v>231</v>
      </c>
      <c r="F67" s="142">
        <v>473</v>
      </c>
      <c r="G67" s="142"/>
      <c r="H67" s="143" t="s">
        <v>707</v>
      </c>
      <c r="I67" s="4" t="s">
        <v>318</v>
      </c>
      <c r="J67" s="142">
        <v>833</v>
      </c>
      <c r="L67" s="145" t="s">
        <v>708</v>
      </c>
    </row>
    <row r="68" spans="1:12" s="4" customFormat="1" ht="14.25" customHeight="1">
      <c r="A68" s="4" t="s">
        <v>1132</v>
      </c>
      <c r="B68" s="142">
        <v>225</v>
      </c>
      <c r="D68" s="143" t="s">
        <v>1160</v>
      </c>
      <c r="E68" s="144" t="s">
        <v>232</v>
      </c>
      <c r="F68" s="142">
        <v>474</v>
      </c>
      <c r="G68" s="142"/>
      <c r="H68" s="143" t="s">
        <v>710</v>
      </c>
      <c r="I68" s="4" t="s">
        <v>319</v>
      </c>
      <c r="J68" s="142">
        <v>834</v>
      </c>
      <c r="L68" s="145" t="s">
        <v>711</v>
      </c>
    </row>
    <row r="69" spans="1:12" s="4" customFormat="1" ht="14.25" customHeight="1">
      <c r="A69" s="141" t="s">
        <v>149</v>
      </c>
      <c r="B69" s="142">
        <v>228</v>
      </c>
      <c r="C69" s="142"/>
      <c r="D69" s="143" t="s">
        <v>706</v>
      </c>
      <c r="E69" s="4" t="s">
        <v>1133</v>
      </c>
      <c r="F69" s="142">
        <v>475</v>
      </c>
      <c r="H69" s="143" t="s">
        <v>1161</v>
      </c>
      <c r="I69" s="4" t="s">
        <v>320</v>
      </c>
      <c r="J69" s="142">
        <v>835</v>
      </c>
      <c r="L69" s="145" t="s">
        <v>713</v>
      </c>
    </row>
    <row r="70" spans="1:12" s="4" customFormat="1" ht="14.25" customHeight="1">
      <c r="A70" s="141" t="s">
        <v>150</v>
      </c>
      <c r="B70" s="142">
        <v>232</v>
      </c>
      <c r="C70" s="142"/>
      <c r="D70" s="143" t="s">
        <v>709</v>
      </c>
      <c r="E70" s="4" t="s">
        <v>1134</v>
      </c>
      <c r="F70" s="142">
        <v>477</v>
      </c>
      <c r="H70" s="143" t="s">
        <v>1162</v>
      </c>
      <c r="J70" s="142"/>
      <c r="L70" s="145" t="s">
        <v>716</v>
      </c>
    </row>
    <row r="71" spans="1:12" s="4" customFormat="1" ht="14.25" customHeight="1">
      <c r="A71" s="141" t="s">
        <v>151</v>
      </c>
      <c r="B71" s="142">
        <v>236</v>
      </c>
      <c r="C71" s="142"/>
      <c r="D71" s="148" t="s">
        <v>712</v>
      </c>
      <c r="E71" s="144" t="s">
        <v>1135</v>
      </c>
      <c r="F71" s="142">
        <v>479</v>
      </c>
      <c r="G71" s="142"/>
      <c r="H71" s="143" t="s">
        <v>1163</v>
      </c>
      <c r="I71" s="4" t="s">
        <v>321</v>
      </c>
      <c r="J71" s="142">
        <v>836</v>
      </c>
      <c r="L71" s="145" t="s">
        <v>719</v>
      </c>
    </row>
    <row r="72" spans="1:12" s="4" customFormat="1" ht="14.25" customHeight="1">
      <c r="A72" s="141" t="s">
        <v>152</v>
      </c>
      <c r="B72" s="142">
        <v>240</v>
      </c>
      <c r="C72" s="142"/>
      <c r="D72" s="143" t="s">
        <v>714</v>
      </c>
      <c r="E72" s="144" t="s">
        <v>234</v>
      </c>
      <c r="F72" s="142">
        <v>480</v>
      </c>
      <c r="G72" s="142"/>
      <c r="H72" s="143" t="s">
        <v>715</v>
      </c>
      <c r="I72" s="4" t="s">
        <v>322</v>
      </c>
      <c r="J72" s="142">
        <v>837</v>
      </c>
      <c r="L72" s="145" t="s">
        <v>722</v>
      </c>
    </row>
    <row r="73" spans="1:12" s="4" customFormat="1" ht="14.25" customHeight="1">
      <c r="A73" s="141" t="s">
        <v>153</v>
      </c>
      <c r="B73" s="142">
        <v>244</v>
      </c>
      <c r="C73" s="142"/>
      <c r="D73" s="143" t="s">
        <v>717</v>
      </c>
      <c r="E73" s="4" t="s">
        <v>1136</v>
      </c>
      <c r="F73" s="142">
        <v>481</v>
      </c>
      <c r="H73" s="145" t="s">
        <v>1164</v>
      </c>
      <c r="I73" s="4" t="s">
        <v>323</v>
      </c>
      <c r="J73" s="142">
        <v>838</v>
      </c>
      <c r="L73" s="145" t="s">
        <v>725</v>
      </c>
    </row>
    <row r="74" spans="1:12" s="4" customFormat="1" ht="14.25" customHeight="1">
      <c r="A74" s="141" t="s">
        <v>154</v>
      </c>
      <c r="B74" s="142">
        <v>247</v>
      </c>
      <c r="C74" s="142"/>
      <c r="D74" s="143" t="s">
        <v>720</v>
      </c>
      <c r="E74" s="144" t="s">
        <v>235</v>
      </c>
      <c r="F74" s="142">
        <v>484</v>
      </c>
      <c r="G74" s="142"/>
      <c r="H74" s="143" t="s">
        <v>1171</v>
      </c>
      <c r="I74" s="4" t="s">
        <v>324</v>
      </c>
      <c r="J74" s="142">
        <v>839</v>
      </c>
      <c r="L74" s="145" t="s">
        <v>728</v>
      </c>
    </row>
    <row r="75" spans="1:12" s="4" customFormat="1" ht="14.25" customHeight="1">
      <c r="A75" s="141" t="s">
        <v>155</v>
      </c>
      <c r="B75" s="142">
        <v>248</v>
      </c>
      <c r="C75" s="142"/>
      <c r="D75" s="143" t="s">
        <v>723</v>
      </c>
      <c r="E75" s="144" t="s">
        <v>236</v>
      </c>
      <c r="F75" s="142">
        <v>488</v>
      </c>
      <c r="G75" s="142"/>
      <c r="H75" s="143" t="s">
        <v>721</v>
      </c>
      <c r="I75" s="4" t="s">
        <v>325</v>
      </c>
      <c r="J75" s="142">
        <v>891</v>
      </c>
      <c r="L75" s="145" t="s">
        <v>731</v>
      </c>
    </row>
    <row r="76" spans="1:12" s="4" customFormat="1" ht="14.25" customHeight="1">
      <c r="A76" s="141" t="s">
        <v>156</v>
      </c>
      <c r="B76" s="142">
        <v>252</v>
      </c>
      <c r="C76" s="142"/>
      <c r="D76" s="143" t="s">
        <v>726</v>
      </c>
      <c r="E76" s="144" t="s">
        <v>237</v>
      </c>
      <c r="F76" s="142">
        <v>492</v>
      </c>
      <c r="G76" s="142"/>
      <c r="H76" s="143" t="s">
        <v>724</v>
      </c>
      <c r="I76" s="4" t="s">
        <v>326</v>
      </c>
      <c r="J76" s="142">
        <v>892</v>
      </c>
      <c r="L76" s="145" t="s">
        <v>734</v>
      </c>
    </row>
    <row r="77" spans="1:12" s="4" customFormat="1" ht="14.25" customHeight="1">
      <c r="A77" s="141" t="s">
        <v>157</v>
      </c>
      <c r="B77" s="142">
        <v>257</v>
      </c>
      <c r="C77" s="142"/>
      <c r="D77" s="143" t="s">
        <v>729</v>
      </c>
      <c r="E77" s="144" t="s">
        <v>238</v>
      </c>
      <c r="F77" s="142">
        <v>500</v>
      </c>
      <c r="G77" s="142"/>
      <c r="H77" s="143" t="s">
        <v>727</v>
      </c>
      <c r="I77" s="4" t="s">
        <v>327</v>
      </c>
      <c r="J77" s="142">
        <v>893</v>
      </c>
      <c r="L77" s="145" t="s">
        <v>737</v>
      </c>
    </row>
    <row r="78" spans="1:12" s="4" customFormat="1" ht="14.25" customHeight="1">
      <c r="A78" s="141" t="s">
        <v>158</v>
      </c>
      <c r="B78" s="142">
        <v>260</v>
      </c>
      <c r="C78" s="142"/>
      <c r="D78" s="143" t="s">
        <v>732</v>
      </c>
      <c r="E78" s="144" t="s">
        <v>239</v>
      </c>
      <c r="F78" s="142">
        <v>504</v>
      </c>
      <c r="G78" s="142"/>
      <c r="H78" s="143" t="s">
        <v>730</v>
      </c>
      <c r="J78" s="142"/>
      <c r="L78" s="145" t="s">
        <v>740</v>
      </c>
    </row>
    <row r="79" spans="1:12" s="4" customFormat="1" ht="14.25" customHeight="1">
      <c r="A79" s="141" t="s">
        <v>159</v>
      </c>
      <c r="B79" s="142">
        <v>264</v>
      </c>
      <c r="C79" s="142"/>
      <c r="D79" s="143" t="s">
        <v>735</v>
      </c>
      <c r="E79" s="144" t="s">
        <v>240</v>
      </c>
      <c r="F79" s="142">
        <v>508</v>
      </c>
      <c r="G79" s="142"/>
      <c r="H79" s="143" t="s">
        <v>733</v>
      </c>
      <c r="I79" s="144" t="s">
        <v>328</v>
      </c>
      <c r="J79" s="142">
        <v>894</v>
      </c>
      <c r="L79" s="145" t="s">
        <v>1170</v>
      </c>
    </row>
    <row r="80" spans="1:12" s="4" customFormat="1" ht="14.25" customHeight="1">
      <c r="A80" s="141" t="s">
        <v>160</v>
      </c>
      <c r="B80" s="142">
        <v>268</v>
      </c>
      <c r="C80" s="142"/>
      <c r="D80" s="143" t="s">
        <v>738</v>
      </c>
      <c r="E80" s="144" t="s">
        <v>241</v>
      </c>
      <c r="F80" s="142">
        <v>512</v>
      </c>
      <c r="G80" s="142"/>
      <c r="H80" s="143" t="s">
        <v>736</v>
      </c>
      <c r="I80" s="144" t="s">
        <v>330</v>
      </c>
      <c r="J80" s="142">
        <v>950</v>
      </c>
      <c r="K80" s="142"/>
      <c r="L80" s="145" t="s">
        <v>745</v>
      </c>
    </row>
    <row r="81" spans="1:12" s="4" customFormat="1" ht="14.25" customHeight="1">
      <c r="A81" s="141" t="s">
        <v>161</v>
      </c>
      <c r="B81" s="142">
        <v>272</v>
      </c>
      <c r="C81" s="142"/>
      <c r="D81" s="143" t="s">
        <v>741</v>
      </c>
      <c r="E81" s="144" t="s">
        <v>242</v>
      </c>
      <c r="F81" s="142">
        <v>516</v>
      </c>
      <c r="G81" s="142"/>
      <c r="H81" s="143" t="s">
        <v>1166</v>
      </c>
      <c r="I81" s="149"/>
      <c r="J81" s="150"/>
      <c r="K81" s="150"/>
      <c r="L81" s="145" t="s">
        <v>748</v>
      </c>
    </row>
    <row r="82" spans="1:12" s="4" customFormat="1" ht="14.25" customHeight="1">
      <c r="A82" s="141" t="s">
        <v>162</v>
      </c>
      <c r="B82" s="142">
        <v>276</v>
      </c>
      <c r="C82" s="142"/>
      <c r="D82" s="143" t="s">
        <v>743</v>
      </c>
      <c r="E82" s="144" t="s">
        <v>243</v>
      </c>
      <c r="F82" s="142">
        <v>520</v>
      </c>
      <c r="G82" s="142"/>
      <c r="H82" s="143" t="s">
        <v>742</v>
      </c>
      <c r="I82" s="149"/>
      <c r="J82" s="150"/>
      <c r="K82" s="150"/>
      <c r="L82" s="151" t="s">
        <v>1072</v>
      </c>
    </row>
    <row r="83" spans="1:12" s="4" customFormat="1" ht="14.25" customHeight="1">
      <c r="A83" s="141" t="s">
        <v>163</v>
      </c>
      <c r="B83" s="142">
        <v>280</v>
      </c>
      <c r="C83" s="142"/>
      <c r="D83" s="143" t="s">
        <v>746</v>
      </c>
      <c r="E83" s="144" t="s">
        <v>244</v>
      </c>
      <c r="F83" s="142">
        <v>524</v>
      </c>
      <c r="G83" s="142"/>
      <c r="H83" s="143" t="s">
        <v>744</v>
      </c>
      <c r="I83" s="149"/>
      <c r="J83" s="150"/>
      <c r="K83" s="150"/>
      <c r="L83" s="151" t="s">
        <v>1075</v>
      </c>
    </row>
    <row r="84" spans="1:12" s="4" customFormat="1" ht="14.25" customHeight="1">
      <c r="A84" s="141" t="s">
        <v>164</v>
      </c>
      <c r="B84" s="142">
        <v>284</v>
      </c>
      <c r="C84" s="142"/>
      <c r="D84" s="143" t="s">
        <v>749</v>
      </c>
      <c r="E84" s="144" t="s">
        <v>245</v>
      </c>
      <c r="F84" s="142">
        <v>528</v>
      </c>
      <c r="G84" s="142"/>
      <c r="H84" s="143" t="s">
        <v>747</v>
      </c>
      <c r="I84" s="149"/>
      <c r="J84" s="150"/>
      <c r="K84" s="150"/>
      <c r="L84" s="151" t="s">
        <v>1073</v>
      </c>
    </row>
    <row r="85" spans="1:12" s="4" customFormat="1" ht="14.25" customHeight="1">
      <c r="A85" s="141" t="s">
        <v>165</v>
      </c>
      <c r="B85" s="142">
        <v>288</v>
      </c>
      <c r="C85" s="142"/>
      <c r="D85" s="143" t="s">
        <v>750</v>
      </c>
      <c r="E85" s="144" t="s">
        <v>246</v>
      </c>
      <c r="F85" s="142">
        <v>529</v>
      </c>
      <c r="G85" s="142"/>
      <c r="H85" s="143" t="s">
        <v>807</v>
      </c>
      <c r="I85" s="149"/>
      <c r="J85" s="150"/>
      <c r="K85" s="150"/>
      <c r="L85" s="151" t="s">
        <v>1074</v>
      </c>
    </row>
    <row r="86" spans="1:12" s="4" customFormat="1" ht="14.25" customHeight="1">
      <c r="A86" s="141" t="s">
        <v>166</v>
      </c>
      <c r="B86" s="142">
        <v>302</v>
      </c>
      <c r="C86" s="142"/>
      <c r="D86" s="143" t="s">
        <v>752</v>
      </c>
      <c r="E86" s="144" t="s">
        <v>139</v>
      </c>
      <c r="F86" s="142">
        <v>600</v>
      </c>
      <c r="G86" s="142"/>
      <c r="H86" s="143" t="s">
        <v>751</v>
      </c>
      <c r="I86" s="4" t="s">
        <v>1137</v>
      </c>
      <c r="J86" s="142">
        <v>953</v>
      </c>
      <c r="L86" s="145" t="s">
        <v>1165</v>
      </c>
    </row>
    <row r="87" spans="1:12" s="4" customFormat="1" ht="14.25" customHeight="1">
      <c r="A87" s="141" t="s">
        <v>167</v>
      </c>
      <c r="B87" s="142">
        <v>306</v>
      </c>
      <c r="C87" s="142"/>
      <c r="D87" s="143" t="s">
        <v>754</v>
      </c>
      <c r="E87" s="144" t="s">
        <v>256</v>
      </c>
      <c r="F87" s="142">
        <v>604</v>
      </c>
      <c r="G87" s="142"/>
      <c r="H87" s="143" t="s">
        <v>753</v>
      </c>
      <c r="I87" s="144" t="s">
        <v>1089</v>
      </c>
      <c r="J87" s="142">
        <v>958</v>
      </c>
      <c r="K87" s="142"/>
      <c r="L87" s="145" t="s">
        <v>1090</v>
      </c>
    </row>
    <row r="88" spans="4:12" s="4" customFormat="1" ht="14.25" customHeight="1">
      <c r="D88" s="143" t="s">
        <v>756</v>
      </c>
      <c r="E88" s="144" t="s">
        <v>257</v>
      </c>
      <c r="F88" s="142">
        <v>608</v>
      </c>
      <c r="G88" s="142"/>
      <c r="H88" s="143" t="s">
        <v>755</v>
      </c>
      <c r="I88" s="152" t="s">
        <v>1027</v>
      </c>
      <c r="J88" s="142">
        <v>959</v>
      </c>
      <c r="K88" s="142"/>
      <c r="L88" s="119" t="s">
        <v>1174</v>
      </c>
    </row>
    <row r="89" spans="1:12" s="4" customFormat="1" ht="14.25" customHeight="1">
      <c r="A89" s="141" t="s">
        <v>168</v>
      </c>
      <c r="B89" s="142">
        <v>310</v>
      </c>
      <c r="C89" s="142"/>
      <c r="D89" s="143" t="s">
        <v>758</v>
      </c>
      <c r="E89" s="144" t="s">
        <v>258</v>
      </c>
      <c r="F89" s="142">
        <v>612</v>
      </c>
      <c r="G89" s="142"/>
      <c r="H89" s="143" t="s">
        <v>757</v>
      </c>
      <c r="I89" s="152"/>
      <c r="J89" s="142"/>
      <c r="K89" s="142"/>
      <c r="L89" s="119"/>
    </row>
    <row r="90" spans="1:12" s="4" customFormat="1" ht="12.75" customHeight="1">
      <c r="A90" s="141" t="s">
        <v>169</v>
      </c>
      <c r="B90" s="142">
        <v>311</v>
      </c>
      <c r="C90" s="142"/>
      <c r="D90" s="143" t="s">
        <v>517</v>
      </c>
      <c r="E90" s="141" t="s">
        <v>259</v>
      </c>
      <c r="F90" s="142">
        <v>616</v>
      </c>
      <c r="G90" s="142"/>
      <c r="H90" s="143" t="s">
        <v>759</v>
      </c>
      <c r="I90" s="153"/>
      <c r="J90" s="150"/>
      <c r="K90" s="150"/>
      <c r="L90" s="119"/>
    </row>
    <row r="91" spans="1:12" s="4" customFormat="1" ht="7.5" customHeight="1">
      <c r="A91" s="1"/>
      <c r="B91" s="150"/>
      <c r="C91" s="150"/>
      <c r="D91" s="120"/>
      <c r="E91" s="295"/>
      <c r="F91" s="295"/>
      <c r="G91" s="295"/>
      <c r="H91" s="295"/>
      <c r="I91" s="295"/>
      <c r="J91" s="295"/>
      <c r="K91" s="295"/>
      <c r="L91" s="295"/>
    </row>
    <row r="92" spans="1:12" s="4" customFormat="1" ht="28.5" customHeight="1">
      <c r="A92" s="486" t="s">
        <v>1172</v>
      </c>
      <c r="B92" s="486"/>
      <c r="C92" s="486"/>
      <c r="D92" s="486"/>
      <c r="E92" s="486"/>
      <c r="F92" s="486"/>
      <c r="G92" s="486"/>
      <c r="H92" s="486"/>
      <c r="I92" s="486"/>
      <c r="J92" s="486"/>
      <c r="K92" s="486"/>
      <c r="L92" s="48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54"/>
      <c r="G112" s="154"/>
    </row>
    <row r="113" spans="1:12" ht="12" customHeight="1">
      <c r="A113" s="34"/>
      <c r="F113" s="154"/>
      <c r="G113" s="154"/>
      <c r="I113" s="155"/>
      <c r="J113" s="150"/>
      <c r="K113" s="150"/>
      <c r="L113" s="156"/>
    </row>
    <row r="114" spans="6:12" ht="12" customHeight="1">
      <c r="F114" s="154"/>
      <c r="G114" s="154"/>
      <c r="I114" s="157"/>
      <c r="J114" s="150"/>
      <c r="K114" s="150"/>
      <c r="L114" s="85"/>
    </row>
    <row r="115" spans="6:11" ht="12.75">
      <c r="F115" s="154"/>
      <c r="G115" s="154"/>
      <c r="J115" s="154"/>
      <c r="K115" s="154"/>
    </row>
    <row r="116" spans="2:11" ht="12.75">
      <c r="B116" s="154"/>
      <c r="C116" s="154"/>
      <c r="F116" s="154"/>
      <c r="G116" s="154"/>
      <c r="J116" s="154"/>
      <c r="K116" s="154"/>
    </row>
    <row r="117" spans="2:11" ht="12.75">
      <c r="B117" s="154"/>
      <c r="C117" s="154"/>
      <c r="F117" s="154"/>
      <c r="G117" s="154"/>
      <c r="J117" s="154"/>
      <c r="K117" s="154"/>
    </row>
    <row r="118" spans="2:11" ht="12.75">
      <c r="B118" s="154"/>
      <c r="C118" s="154"/>
      <c r="F118" s="154"/>
      <c r="G118" s="154"/>
      <c r="J118" s="154"/>
      <c r="K118" s="154"/>
    </row>
    <row r="119" spans="2:11" ht="12.75">
      <c r="B119" s="154"/>
      <c r="C119" s="154"/>
      <c r="F119" s="154"/>
      <c r="G119" s="154"/>
      <c r="J119" s="154"/>
      <c r="K119" s="154"/>
    </row>
    <row r="120" spans="2:11" ht="12.75">
      <c r="B120" s="154"/>
      <c r="C120" s="154"/>
      <c r="F120" s="154"/>
      <c r="G120" s="154"/>
      <c r="J120" s="154"/>
      <c r="K120" s="154"/>
    </row>
    <row r="121" spans="2:11" ht="12.75">
      <c r="B121" s="154"/>
      <c r="C121" s="154"/>
      <c r="F121" s="154"/>
      <c r="G121" s="154"/>
      <c r="J121" s="154"/>
      <c r="K121" s="154"/>
    </row>
    <row r="122" spans="2:11" ht="12.75">
      <c r="B122" s="154"/>
      <c r="C122" s="154"/>
      <c r="F122" s="154"/>
      <c r="G122" s="154"/>
      <c r="J122" s="154"/>
      <c r="K122" s="154"/>
    </row>
    <row r="123" spans="6:11" ht="12.75">
      <c r="F123" s="154"/>
      <c r="G123" s="154"/>
      <c r="J123" s="154"/>
      <c r="K123" s="154"/>
    </row>
    <row r="124" spans="6:11" ht="12.75">
      <c r="F124" s="154"/>
      <c r="G124" s="154"/>
      <c r="J124" s="154"/>
      <c r="K124" s="154"/>
    </row>
    <row r="125" spans="6:11" ht="12.75">
      <c r="F125" s="154"/>
      <c r="G125" s="154"/>
      <c r="J125" s="154"/>
      <c r="K125" s="154"/>
    </row>
    <row r="126" spans="6:11" ht="12.75">
      <c r="F126" s="154"/>
      <c r="G126" s="154"/>
      <c r="J126" s="154"/>
      <c r="K126" s="154"/>
    </row>
    <row r="127" spans="6:11" ht="12.75">
      <c r="F127" s="154"/>
      <c r="G127" s="154"/>
      <c r="J127" s="154"/>
      <c r="K127" s="154"/>
    </row>
    <row r="128" spans="6:11" ht="12.75">
      <c r="F128" s="154"/>
      <c r="G128" s="154"/>
      <c r="J128" s="154"/>
      <c r="K128" s="154"/>
    </row>
    <row r="129" spans="6:11" ht="12.75">
      <c r="F129" s="154"/>
      <c r="G129" s="154"/>
      <c r="J129" s="154"/>
      <c r="K129" s="154"/>
    </row>
    <row r="130" spans="6:11" ht="12.75">
      <c r="F130" s="154"/>
      <c r="G130" s="154"/>
      <c r="J130" s="154"/>
      <c r="K130" s="154"/>
    </row>
    <row r="131" spans="6:11" ht="12.75">
      <c r="F131" s="154"/>
      <c r="G131" s="154"/>
      <c r="J131" s="154"/>
      <c r="K131" s="154"/>
    </row>
    <row r="132" spans="6:11" ht="12.75">
      <c r="F132" s="154"/>
      <c r="G132" s="154"/>
      <c r="J132" s="154"/>
      <c r="K132" s="154"/>
    </row>
    <row r="133" spans="6:11" ht="12.75">
      <c r="F133" s="154"/>
      <c r="G133" s="154"/>
      <c r="J133" s="154"/>
      <c r="K133" s="154"/>
    </row>
    <row r="134" spans="6:11" ht="12.75">
      <c r="F134" s="154"/>
      <c r="G134" s="154"/>
      <c r="J134" s="154"/>
      <c r="K134" s="154"/>
    </row>
    <row r="135" spans="6:11" ht="12.75">
      <c r="F135" s="154"/>
      <c r="G135" s="154"/>
      <c r="J135" s="154"/>
      <c r="K135" s="154"/>
    </row>
    <row r="136" spans="6:11" ht="12.75">
      <c r="F136" s="154"/>
      <c r="G136" s="154"/>
      <c r="J136" s="154"/>
      <c r="K136" s="154"/>
    </row>
    <row r="137" spans="6:11" ht="12.75">
      <c r="F137" s="154"/>
      <c r="G137" s="154"/>
      <c r="J137" s="154"/>
      <c r="K137" s="154"/>
    </row>
    <row r="138" spans="6:11" ht="12.75">
      <c r="F138" s="154"/>
      <c r="G138" s="154"/>
      <c r="J138" s="154"/>
      <c r="K138" s="154"/>
    </row>
    <row r="139" spans="6:11" ht="12.75">
      <c r="F139" s="154"/>
      <c r="G139" s="154"/>
      <c r="J139" s="154"/>
      <c r="K139" s="154"/>
    </row>
    <row r="140" spans="6:11" ht="12.75">
      <c r="F140" s="154"/>
      <c r="G140" s="154"/>
      <c r="J140" s="154"/>
      <c r="K140" s="154"/>
    </row>
    <row r="141" spans="6:11" ht="12.75">
      <c r="F141" s="154"/>
      <c r="G141" s="154"/>
      <c r="J141" s="154"/>
      <c r="K141" s="154"/>
    </row>
    <row r="142" spans="6:11" ht="12.75">
      <c r="F142" s="154"/>
      <c r="G142" s="154"/>
      <c r="J142" s="154"/>
      <c r="K142" s="154"/>
    </row>
    <row r="143" spans="6:11" ht="12.75">
      <c r="F143" s="154"/>
      <c r="G143" s="154"/>
      <c r="J143" s="154"/>
      <c r="K143" s="154"/>
    </row>
    <row r="144" spans="6:11" ht="12.75">
      <c r="F144" s="154"/>
      <c r="G144" s="154"/>
      <c r="J144" s="154"/>
      <c r="K144" s="154"/>
    </row>
    <row r="145" spans="6:11" ht="12.75">
      <c r="F145" s="154"/>
      <c r="G145" s="154"/>
      <c r="J145" s="154"/>
      <c r="K145" s="154"/>
    </row>
    <row r="146" spans="6:11" ht="12.75">
      <c r="F146" s="154"/>
      <c r="G146" s="154"/>
      <c r="J146" s="154"/>
      <c r="K146" s="154"/>
    </row>
    <row r="147" spans="6:11" ht="12.75">
      <c r="F147" s="154"/>
      <c r="G147" s="154"/>
      <c r="J147" s="154"/>
      <c r="K147" s="154"/>
    </row>
    <row r="148" spans="6:11" ht="12.75">
      <c r="F148" s="154"/>
      <c r="G148" s="154"/>
      <c r="J148" s="154"/>
      <c r="K148" s="154"/>
    </row>
    <row r="149" spans="6:11" ht="12.75">
      <c r="F149" s="154"/>
      <c r="G149" s="154"/>
      <c r="J149" s="154"/>
      <c r="K149" s="154"/>
    </row>
    <row r="150" spans="6:11" ht="12.75">
      <c r="F150" s="154"/>
      <c r="G150" s="154"/>
      <c r="J150" s="154"/>
      <c r="K150" s="154"/>
    </row>
    <row r="151" spans="6:11" ht="12.75">
      <c r="F151" s="154"/>
      <c r="G151" s="154"/>
      <c r="J151" s="154"/>
      <c r="K151" s="154"/>
    </row>
    <row r="152" spans="6:11" ht="12.75">
      <c r="F152" s="154"/>
      <c r="G152" s="154"/>
      <c r="J152" s="154"/>
      <c r="K152" s="154"/>
    </row>
    <row r="153" spans="6:11" ht="12.75">
      <c r="F153" s="154"/>
      <c r="G153" s="154"/>
      <c r="J153" s="154"/>
      <c r="K153" s="154"/>
    </row>
    <row r="154" spans="6:11" ht="12.75">
      <c r="F154" s="154"/>
      <c r="G154" s="154"/>
      <c r="J154" s="154"/>
      <c r="K154" s="154"/>
    </row>
    <row r="155" spans="6:11" ht="12.75">
      <c r="F155" s="154"/>
      <c r="G155" s="154"/>
      <c r="J155" s="154"/>
      <c r="K155" s="154"/>
    </row>
    <row r="156" spans="6:11" ht="12.75">
      <c r="F156" s="154"/>
      <c r="G156" s="154"/>
      <c r="J156" s="154"/>
      <c r="K156" s="154"/>
    </row>
    <row r="157" spans="6:11" ht="12.75">
      <c r="F157" s="154"/>
      <c r="G157" s="154"/>
      <c r="J157" s="154"/>
      <c r="K157" s="154"/>
    </row>
    <row r="158" spans="6:11" ht="12.75">
      <c r="F158" s="154"/>
      <c r="G158" s="154"/>
      <c r="J158" s="154"/>
      <c r="K158" s="154"/>
    </row>
    <row r="159" spans="6:11" ht="12.75">
      <c r="F159" s="154"/>
      <c r="G159" s="154"/>
      <c r="J159" s="154"/>
      <c r="K159" s="154"/>
    </row>
    <row r="160" spans="6:11" ht="12.75">
      <c r="F160" s="154"/>
      <c r="G160" s="154"/>
      <c r="J160" s="154"/>
      <c r="K160" s="154"/>
    </row>
    <row r="161" spans="6:11" ht="12.75">
      <c r="F161" s="154"/>
      <c r="G161" s="154"/>
      <c r="J161" s="154"/>
      <c r="K161" s="154"/>
    </row>
    <row r="162" spans="6:11" ht="12.75">
      <c r="F162" s="154"/>
      <c r="G162" s="154"/>
      <c r="J162" s="154"/>
      <c r="K162" s="154"/>
    </row>
    <row r="163" spans="6:11" ht="12.75">
      <c r="F163" s="154"/>
      <c r="G163" s="154"/>
      <c r="J163" s="154"/>
      <c r="K163" s="154"/>
    </row>
    <row r="164" spans="6:11" ht="12.75">
      <c r="F164" s="154"/>
      <c r="G164" s="154"/>
      <c r="J164" s="154"/>
      <c r="K164" s="154"/>
    </row>
    <row r="165" spans="6:11" ht="12.75">
      <c r="F165" s="154"/>
      <c r="G165" s="154"/>
      <c r="J165" s="154"/>
      <c r="K165" s="154"/>
    </row>
    <row r="166" spans="6:11" ht="12.75">
      <c r="F166" s="154"/>
      <c r="G166" s="154"/>
      <c r="J166" s="154"/>
      <c r="K166" s="154"/>
    </row>
    <row r="167" spans="6:11" ht="12.75">
      <c r="F167" s="154"/>
      <c r="G167" s="154"/>
      <c r="J167" s="154"/>
      <c r="K167" s="154"/>
    </row>
    <row r="168" spans="6:11" ht="12.75">
      <c r="F168" s="154"/>
      <c r="G168" s="154"/>
      <c r="J168" s="154"/>
      <c r="K168" s="154"/>
    </row>
    <row r="169" spans="6:11" ht="12.75">
      <c r="F169" s="154"/>
      <c r="G169" s="154"/>
      <c r="J169" s="154"/>
      <c r="K169" s="154"/>
    </row>
    <row r="170" spans="6:11" ht="12.75">
      <c r="F170" s="154"/>
      <c r="G170" s="154"/>
      <c r="J170" s="154"/>
      <c r="K170" s="154"/>
    </row>
    <row r="171" spans="6:11" ht="12.75">
      <c r="F171" s="154"/>
      <c r="G171" s="154"/>
      <c r="J171" s="154"/>
      <c r="K171" s="154"/>
    </row>
    <row r="172" spans="6:11" ht="12.75">
      <c r="F172" s="154"/>
      <c r="G172" s="154"/>
      <c r="J172" s="154"/>
      <c r="K172" s="154"/>
    </row>
    <row r="173" spans="6:11" ht="12.75">
      <c r="F173" s="154"/>
      <c r="G173" s="154"/>
      <c r="J173" s="154"/>
      <c r="K173" s="154"/>
    </row>
    <row r="174" spans="6:11" ht="12.75">
      <c r="F174" s="154"/>
      <c r="G174" s="154"/>
      <c r="J174" s="154"/>
      <c r="K174" s="154"/>
    </row>
    <row r="175" spans="6:11" ht="12.75">
      <c r="F175" s="154"/>
      <c r="G175" s="154"/>
      <c r="J175" s="154"/>
      <c r="K175" s="154"/>
    </row>
    <row r="176" spans="6:11" ht="12.75">
      <c r="F176" s="154"/>
      <c r="G176" s="154"/>
      <c r="J176" s="154"/>
      <c r="K176" s="154"/>
    </row>
    <row r="177" spans="6:11" ht="12.75">
      <c r="F177" s="154"/>
      <c r="G177" s="154"/>
      <c r="J177" s="154"/>
      <c r="K177" s="154"/>
    </row>
    <row r="178" spans="6:11" ht="12.75">
      <c r="F178" s="154"/>
      <c r="G178" s="154"/>
      <c r="J178" s="154"/>
      <c r="K178" s="154"/>
    </row>
    <row r="179" spans="6:11" ht="12.75">
      <c r="F179" s="154"/>
      <c r="G179" s="154"/>
      <c r="J179" s="154"/>
      <c r="K179" s="154"/>
    </row>
    <row r="180" spans="6:11" ht="12.75">
      <c r="F180" s="154"/>
      <c r="G180" s="154"/>
      <c r="J180" s="154"/>
      <c r="K180" s="154"/>
    </row>
    <row r="181" spans="6:11" ht="12.75">
      <c r="F181" s="154"/>
      <c r="G181" s="154"/>
      <c r="J181" s="154"/>
      <c r="K181" s="154"/>
    </row>
    <row r="182" spans="6:11" ht="12.75">
      <c r="F182" s="154"/>
      <c r="G182" s="154"/>
      <c r="J182" s="154"/>
      <c r="K182" s="154"/>
    </row>
    <row r="183" spans="6:11" ht="12.75">
      <c r="F183" s="154"/>
      <c r="G183" s="154"/>
      <c r="J183" s="154"/>
      <c r="K183" s="154"/>
    </row>
    <row r="184" spans="6:11" ht="12.75">
      <c r="F184" s="154"/>
      <c r="G184" s="154"/>
      <c r="J184" s="154"/>
      <c r="K184" s="154"/>
    </row>
    <row r="185" spans="6:11" ht="12.75">
      <c r="F185" s="154"/>
      <c r="G185" s="154"/>
      <c r="J185" s="154"/>
      <c r="K185" s="154"/>
    </row>
    <row r="186" spans="6:7" ht="12.75">
      <c r="F186" s="154"/>
      <c r="G186" s="154"/>
    </row>
    <row r="187" spans="6:7" ht="12.75">
      <c r="F187" s="154"/>
      <c r="G187" s="154"/>
    </row>
    <row r="188" spans="6:7" ht="12.75">
      <c r="F188" s="154"/>
      <c r="G188" s="154"/>
    </row>
    <row r="189" spans="6:7" ht="12.75">
      <c r="F189" s="154"/>
      <c r="G189" s="154"/>
    </row>
    <row r="190" spans="6:7" ht="12.75">
      <c r="F190" s="154"/>
      <c r="G190" s="154"/>
    </row>
    <row r="191" spans="6:7" ht="12.75">
      <c r="F191" s="154"/>
      <c r="G191" s="154"/>
    </row>
    <row r="192" spans="6:7" ht="12.75">
      <c r="F192" s="154"/>
      <c r="G192" s="154"/>
    </row>
    <row r="193" spans="6:7" ht="12.75">
      <c r="F193" s="154"/>
      <c r="G193" s="154"/>
    </row>
    <row r="194" spans="6:7" ht="12.75">
      <c r="F194" s="154"/>
      <c r="G194" s="154"/>
    </row>
    <row r="195" spans="6:7" ht="12.75">
      <c r="F195" s="154"/>
      <c r="G195" s="154"/>
    </row>
    <row r="196" spans="6:7" ht="12.75">
      <c r="F196" s="154"/>
      <c r="G196" s="154"/>
    </row>
    <row r="197" spans="6:7" ht="12.75">
      <c r="F197" s="154"/>
      <c r="G197" s="154"/>
    </row>
    <row r="198" spans="6:7" ht="12.75">
      <c r="F198" s="154"/>
      <c r="G198" s="154"/>
    </row>
    <row r="199" spans="6:7" ht="12.75">
      <c r="F199" s="154"/>
      <c r="G199" s="154"/>
    </row>
    <row r="200" spans="6:7" ht="12.75">
      <c r="F200" s="154"/>
      <c r="G200" s="154"/>
    </row>
    <row r="201" spans="6:7" ht="12.75">
      <c r="F201" s="154"/>
      <c r="G201" s="154"/>
    </row>
    <row r="202" spans="6:7" ht="12.75">
      <c r="F202" s="154"/>
      <c r="G202" s="154"/>
    </row>
    <row r="203" spans="6:7" ht="12.75">
      <c r="F203" s="154"/>
      <c r="G203" s="154"/>
    </row>
    <row r="204" spans="6:7" ht="12.75">
      <c r="F204" s="154"/>
      <c r="G204" s="154"/>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9"/>
  <sheetViews>
    <sheetView zoomScale="80" zoomScaleNormal="80"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6" customFormat="1" ht="23.25" customHeight="1">
      <c r="A1" s="126"/>
      <c r="D1" s="121" t="s">
        <v>1175</v>
      </c>
      <c r="E1" s="7"/>
      <c r="F1" s="7"/>
      <c r="G1" s="7"/>
      <c r="H1" s="7"/>
      <c r="I1" s="7"/>
      <c r="K1" s="122"/>
    </row>
    <row r="2" spans="1:10" s="130" customFormat="1" ht="29.25" customHeight="1">
      <c r="A2" s="485" t="s">
        <v>667</v>
      </c>
      <c r="B2" s="485"/>
      <c r="C2" s="485"/>
      <c r="D2" s="485"/>
      <c r="E2" s="127"/>
      <c r="F2" s="127"/>
      <c r="G2" s="128"/>
      <c r="H2" s="127"/>
      <c r="I2" s="129"/>
      <c r="J2" s="129"/>
    </row>
    <row r="3" spans="1:10" s="130" customFormat="1" ht="39" customHeight="1">
      <c r="A3" s="123"/>
      <c r="B3" s="123"/>
      <c r="C3" s="123"/>
      <c r="D3" s="123"/>
      <c r="E3" s="127"/>
      <c r="F3" s="127"/>
      <c r="G3" s="128"/>
      <c r="H3" s="127"/>
      <c r="I3" s="129"/>
      <c r="J3" s="129"/>
    </row>
    <row r="4" spans="1:9" ht="17.25" customHeight="1">
      <c r="A4" s="131" t="s">
        <v>760</v>
      </c>
      <c r="B4" s="132" t="s">
        <v>780</v>
      </c>
      <c r="C4" s="29"/>
      <c r="E4" s="120"/>
      <c r="F4" s="120"/>
      <c r="H4" s="124"/>
      <c r="I4" s="120"/>
    </row>
    <row r="5" spans="1:9" ht="17.25" customHeight="1">
      <c r="A5" s="133" t="s">
        <v>516</v>
      </c>
      <c r="B5" s="133" t="s">
        <v>781</v>
      </c>
      <c r="C5" s="133" t="s">
        <v>587</v>
      </c>
      <c r="D5" s="134" t="s">
        <v>528</v>
      </c>
      <c r="E5" s="120"/>
      <c r="F5" s="120"/>
      <c r="H5" s="120"/>
      <c r="I5" s="120"/>
    </row>
    <row r="6" spans="1:9" ht="17.25" customHeight="1">
      <c r="A6" s="133" t="s">
        <v>519</v>
      </c>
      <c r="B6" s="133" t="s">
        <v>585</v>
      </c>
      <c r="C6" s="133" t="s">
        <v>589</v>
      </c>
      <c r="D6" s="134" t="s">
        <v>531</v>
      </c>
      <c r="E6" s="120"/>
      <c r="F6" s="120"/>
      <c r="H6" s="120"/>
      <c r="I6" s="120"/>
    </row>
    <row r="7" spans="1:9" ht="17.25" customHeight="1">
      <c r="A7" s="133" t="s">
        <v>526</v>
      </c>
      <c r="B7" s="133" t="s">
        <v>782</v>
      </c>
      <c r="C7" s="133" t="s">
        <v>591</v>
      </c>
      <c r="D7" s="134" t="s">
        <v>534</v>
      </c>
      <c r="E7" s="120"/>
      <c r="F7" s="120"/>
      <c r="H7" s="120"/>
      <c r="I7" s="120"/>
    </row>
    <row r="8" spans="1:9" ht="17.25" customHeight="1">
      <c r="A8" s="133" t="s">
        <v>529</v>
      </c>
      <c r="B8" s="133" t="s">
        <v>592</v>
      </c>
      <c r="C8" s="133" t="s">
        <v>594</v>
      </c>
      <c r="D8" s="134" t="s">
        <v>537</v>
      </c>
      <c r="E8" s="120"/>
      <c r="F8" s="120"/>
      <c r="H8" s="120"/>
      <c r="I8" s="120"/>
    </row>
    <row r="9" spans="1:9" ht="17.25" customHeight="1">
      <c r="A9" s="133" t="s">
        <v>532</v>
      </c>
      <c r="B9" s="133" t="s">
        <v>595</v>
      </c>
      <c r="C9" s="133" t="s">
        <v>597</v>
      </c>
      <c r="D9" s="134" t="s">
        <v>540</v>
      </c>
      <c r="E9" s="120"/>
      <c r="F9" s="120"/>
      <c r="H9" s="120"/>
      <c r="I9" s="120"/>
    </row>
    <row r="10" spans="1:9" ht="17.25" customHeight="1">
      <c r="A10" s="133" t="s">
        <v>535</v>
      </c>
      <c r="B10" s="133" t="s">
        <v>598</v>
      </c>
      <c r="C10" s="133" t="s">
        <v>600</v>
      </c>
      <c r="D10" s="134" t="s">
        <v>543</v>
      </c>
      <c r="E10" s="120"/>
      <c r="F10" s="120"/>
      <c r="H10" s="120"/>
      <c r="I10" s="120"/>
    </row>
    <row r="11" spans="1:9" ht="17.25" customHeight="1">
      <c r="A11" s="133" t="s">
        <v>538</v>
      </c>
      <c r="B11" s="133" t="s">
        <v>601</v>
      </c>
      <c r="C11" s="133" t="s">
        <v>603</v>
      </c>
      <c r="D11" s="134" t="s">
        <v>778</v>
      </c>
      <c r="E11" s="120"/>
      <c r="F11" s="120"/>
      <c r="H11" s="120"/>
      <c r="I11" s="120"/>
    </row>
    <row r="12" spans="1:9" ht="17.25" customHeight="1">
      <c r="A12" s="133" t="s">
        <v>541</v>
      </c>
      <c r="B12" s="133" t="s">
        <v>604</v>
      </c>
      <c r="C12" s="133" t="s">
        <v>606</v>
      </c>
      <c r="D12" s="134" t="s">
        <v>552</v>
      </c>
      <c r="E12" s="120"/>
      <c r="F12" s="120"/>
      <c r="H12" s="120"/>
      <c r="I12" s="120"/>
    </row>
    <row r="13" spans="1:9" ht="17.25" customHeight="1">
      <c r="A13" s="133" t="s">
        <v>544</v>
      </c>
      <c r="B13" s="133" t="s">
        <v>607</v>
      </c>
      <c r="C13" s="133" t="s">
        <v>609</v>
      </c>
      <c r="D13" s="134" t="s">
        <v>555</v>
      </c>
      <c r="E13" s="120"/>
      <c r="F13" s="120"/>
      <c r="H13" s="120"/>
      <c r="I13" s="120"/>
    </row>
    <row r="14" spans="1:9" ht="17.25" customHeight="1">
      <c r="A14" s="133" t="s">
        <v>547</v>
      </c>
      <c r="B14" s="133" t="s">
        <v>610</v>
      </c>
      <c r="C14" s="133" t="s">
        <v>618</v>
      </c>
      <c r="D14" s="134" t="s">
        <v>558</v>
      </c>
      <c r="E14" s="120"/>
      <c r="F14" s="120"/>
      <c r="H14" s="120"/>
      <c r="I14" s="120"/>
    </row>
    <row r="15" spans="1:9" ht="17.25" customHeight="1">
      <c r="A15" s="133" t="s">
        <v>550</v>
      </c>
      <c r="B15" s="133"/>
      <c r="C15" s="133" t="s">
        <v>621</v>
      </c>
      <c r="D15" s="134" t="s">
        <v>561</v>
      </c>
      <c r="E15" s="120"/>
      <c r="F15" s="120"/>
      <c r="H15" s="120"/>
      <c r="I15" s="120"/>
    </row>
    <row r="16" spans="1:9" ht="17.25" customHeight="1">
      <c r="A16" s="133" t="s">
        <v>553</v>
      </c>
      <c r="B16" s="131" t="s">
        <v>761</v>
      </c>
      <c r="C16" s="133" t="s">
        <v>627</v>
      </c>
      <c r="D16" s="134" t="s">
        <v>564</v>
      </c>
      <c r="E16" s="120"/>
      <c r="F16" s="120"/>
      <c r="H16" s="120"/>
      <c r="I16" s="120"/>
    </row>
    <row r="17" spans="1:9" ht="17.25" customHeight="1">
      <c r="A17" s="133" t="s">
        <v>556</v>
      </c>
      <c r="B17" s="133" t="s">
        <v>762</v>
      </c>
      <c r="C17" s="133" t="s">
        <v>630</v>
      </c>
      <c r="D17" s="134" t="s">
        <v>567</v>
      </c>
      <c r="E17" s="120"/>
      <c r="F17" s="120"/>
      <c r="H17" s="120"/>
      <c r="I17" s="120"/>
    </row>
    <row r="18" spans="1:9" ht="17.25" customHeight="1">
      <c r="A18" s="133" t="s">
        <v>559</v>
      </c>
      <c r="B18" s="133" t="s">
        <v>615</v>
      </c>
      <c r="C18" s="133" t="s">
        <v>633</v>
      </c>
      <c r="D18" s="134" t="s">
        <v>570</v>
      </c>
      <c r="E18" s="120"/>
      <c r="F18" s="120"/>
      <c r="H18" s="120"/>
      <c r="I18" s="120"/>
    </row>
    <row r="19" spans="1:9" ht="17.25" customHeight="1">
      <c r="A19" s="133" t="s">
        <v>590</v>
      </c>
      <c r="B19" s="133" t="s">
        <v>624</v>
      </c>
      <c r="C19" s="133" t="s">
        <v>636</v>
      </c>
      <c r="D19" s="134" t="s">
        <v>573</v>
      </c>
      <c r="E19" s="120"/>
      <c r="F19" s="120"/>
      <c r="H19" s="120"/>
      <c r="I19" s="120"/>
    </row>
    <row r="20" spans="1:9" ht="17.25" customHeight="1">
      <c r="A20" s="133" t="s">
        <v>599</v>
      </c>
      <c r="B20" s="133"/>
      <c r="C20" s="133" t="s">
        <v>639</v>
      </c>
      <c r="D20" s="134" t="s">
        <v>576</v>
      </c>
      <c r="E20" s="120"/>
      <c r="F20" s="120"/>
      <c r="H20" s="120"/>
      <c r="I20" s="120"/>
    </row>
    <row r="21" spans="1:9" ht="17.25" customHeight="1">
      <c r="A21" s="133" t="s">
        <v>602</v>
      </c>
      <c r="B21" s="131" t="s">
        <v>764</v>
      </c>
      <c r="C21" s="133" t="s">
        <v>642</v>
      </c>
      <c r="D21" s="134" t="s">
        <v>579</v>
      </c>
      <c r="E21" s="120"/>
      <c r="F21" s="120"/>
      <c r="H21" s="120"/>
      <c r="I21" s="120"/>
    </row>
    <row r="22" spans="1:9" ht="17.25" customHeight="1">
      <c r="A22" s="133" t="s">
        <v>605</v>
      </c>
      <c r="B22" s="133" t="s">
        <v>765</v>
      </c>
      <c r="C22" s="133" t="s">
        <v>645</v>
      </c>
      <c r="D22" s="134" t="s">
        <v>613</v>
      </c>
      <c r="E22" s="120"/>
      <c r="F22" s="120"/>
      <c r="H22" s="120"/>
      <c r="I22" s="101"/>
    </row>
    <row r="23" spans="1:9" ht="17.25" customHeight="1">
      <c r="A23" s="133" t="s">
        <v>608</v>
      </c>
      <c r="B23" s="133" t="s">
        <v>565</v>
      </c>
      <c r="C23" s="133" t="s">
        <v>648</v>
      </c>
      <c r="D23" s="134" t="s">
        <v>616</v>
      </c>
      <c r="E23" s="120"/>
      <c r="F23" s="120"/>
      <c r="H23" s="124"/>
      <c r="I23" s="124"/>
    </row>
    <row r="24" spans="1:9" ht="17.25" customHeight="1">
      <c r="A24" s="133" t="s">
        <v>611</v>
      </c>
      <c r="B24" s="133" t="s">
        <v>687</v>
      </c>
      <c r="C24" s="133" t="s">
        <v>651</v>
      </c>
      <c r="D24" s="134" t="s">
        <v>779</v>
      </c>
      <c r="E24" s="120"/>
      <c r="F24" s="120"/>
      <c r="H24" s="120"/>
      <c r="I24" s="120"/>
    </row>
    <row r="25" spans="1:9" ht="17.25" customHeight="1">
      <c r="A25" s="133" t="s">
        <v>614</v>
      </c>
      <c r="B25" s="133" t="s">
        <v>1159</v>
      </c>
      <c r="C25" s="133" t="s">
        <v>654</v>
      </c>
      <c r="D25" s="134" t="s">
        <v>625</v>
      </c>
      <c r="E25" s="120"/>
      <c r="F25" s="120"/>
      <c r="H25" s="120"/>
      <c r="I25" s="120"/>
    </row>
    <row r="26" spans="1:9" ht="17.25" customHeight="1">
      <c r="A26" s="133" t="s">
        <v>617</v>
      </c>
      <c r="B26" s="133" t="s">
        <v>690</v>
      </c>
      <c r="C26" s="133" t="s">
        <v>657</v>
      </c>
      <c r="D26" s="134" t="s">
        <v>628</v>
      </c>
      <c r="E26" s="120"/>
      <c r="F26" s="120"/>
      <c r="H26" s="120"/>
      <c r="I26" s="120"/>
    </row>
    <row r="27" spans="1:9" ht="17.25" customHeight="1">
      <c r="A27" s="133" t="s">
        <v>620</v>
      </c>
      <c r="B27" s="133" t="s">
        <v>693</v>
      </c>
      <c r="C27" s="133" t="s">
        <v>660</v>
      </c>
      <c r="D27" s="134" t="s">
        <v>631</v>
      </c>
      <c r="E27" s="120"/>
      <c r="F27" s="120"/>
      <c r="H27" s="120"/>
      <c r="I27" s="120"/>
    </row>
    <row r="28" spans="1:9" ht="17.25" customHeight="1">
      <c r="A28" s="133" t="s">
        <v>623</v>
      </c>
      <c r="B28" s="133" t="s">
        <v>1167</v>
      </c>
      <c r="C28" s="133" t="s">
        <v>662</v>
      </c>
      <c r="D28" s="134" t="s">
        <v>634</v>
      </c>
      <c r="E28" s="120"/>
      <c r="F28" s="120"/>
      <c r="H28" s="120"/>
      <c r="I28" s="120"/>
    </row>
    <row r="29" spans="1:9" ht="17.25" customHeight="1">
      <c r="A29" s="133" t="s">
        <v>669</v>
      </c>
      <c r="B29" s="133" t="s">
        <v>700</v>
      </c>
      <c r="C29" s="133" t="s">
        <v>670</v>
      </c>
      <c r="D29" s="134" t="s">
        <v>637</v>
      </c>
      <c r="E29" s="120"/>
      <c r="F29" s="120"/>
      <c r="H29" s="120"/>
      <c r="I29" s="120"/>
    </row>
    <row r="30" spans="1:9" ht="17.25" customHeight="1">
      <c r="A30" s="133" t="s">
        <v>751</v>
      </c>
      <c r="B30" s="133" t="s">
        <v>703</v>
      </c>
      <c r="C30" s="133" t="s">
        <v>672</v>
      </c>
      <c r="D30" s="134" t="s">
        <v>640</v>
      </c>
      <c r="E30" s="120"/>
      <c r="F30" s="120"/>
      <c r="H30" s="120"/>
      <c r="I30" s="120"/>
    </row>
    <row r="31" spans="1:9" ht="17.25" customHeight="1">
      <c r="A31" s="135"/>
      <c r="B31" s="133" t="s">
        <v>1160</v>
      </c>
      <c r="C31" s="133" t="s">
        <v>763</v>
      </c>
      <c r="D31" s="134" t="s">
        <v>643</v>
      </c>
      <c r="E31" s="120"/>
      <c r="F31" s="120"/>
      <c r="H31" s="120"/>
      <c r="I31" s="120"/>
    </row>
    <row r="32" spans="1:9" ht="17.25" customHeight="1">
      <c r="A32" s="131" t="s">
        <v>768</v>
      </c>
      <c r="B32" s="133" t="s">
        <v>706</v>
      </c>
      <c r="C32" s="133" t="s">
        <v>678</v>
      </c>
      <c r="D32" s="134" t="s">
        <v>646</v>
      </c>
      <c r="E32" s="120"/>
      <c r="F32" s="120"/>
      <c r="H32" s="120"/>
      <c r="I32" s="120"/>
    </row>
    <row r="33" spans="1:9" ht="17.25" customHeight="1">
      <c r="A33" s="133" t="s">
        <v>516</v>
      </c>
      <c r="B33" s="133" t="s">
        <v>709</v>
      </c>
      <c r="C33" s="133" t="s">
        <v>681</v>
      </c>
      <c r="D33" s="134" t="s">
        <v>649</v>
      </c>
      <c r="E33" s="120"/>
      <c r="F33" s="120"/>
      <c r="H33" s="120"/>
      <c r="I33" s="120"/>
    </row>
    <row r="34" spans="1:9" ht="17.25" customHeight="1">
      <c r="A34" s="133" t="s">
        <v>519</v>
      </c>
      <c r="B34" s="133" t="s">
        <v>712</v>
      </c>
      <c r="C34" s="133" t="s">
        <v>683</v>
      </c>
      <c r="D34" s="134" t="s">
        <v>652</v>
      </c>
      <c r="E34" s="120"/>
      <c r="F34" s="120"/>
      <c r="H34" s="120"/>
      <c r="I34" s="120"/>
    </row>
    <row r="35" spans="1:9" ht="17.25" customHeight="1">
      <c r="A35" s="133" t="s">
        <v>526</v>
      </c>
      <c r="B35" s="133" t="s">
        <v>714</v>
      </c>
      <c r="C35" s="133" t="s">
        <v>685</v>
      </c>
      <c r="D35" s="134" t="s">
        <v>655</v>
      </c>
      <c r="E35" s="120"/>
      <c r="F35" s="120"/>
      <c r="H35" s="120"/>
      <c r="I35" s="120"/>
    </row>
    <row r="36" spans="1:9" ht="17.25" customHeight="1">
      <c r="A36" s="133" t="s">
        <v>532</v>
      </c>
      <c r="B36" s="133" t="s">
        <v>717</v>
      </c>
      <c r="C36" s="133" t="s">
        <v>688</v>
      </c>
      <c r="D36" s="134" t="s">
        <v>658</v>
      </c>
      <c r="E36" s="120"/>
      <c r="F36" s="120"/>
      <c r="H36" s="120"/>
      <c r="I36" s="120"/>
    </row>
    <row r="37" spans="1:9" ht="17.25" customHeight="1">
      <c r="A37" s="133" t="s">
        <v>538</v>
      </c>
      <c r="B37" s="133" t="s">
        <v>720</v>
      </c>
      <c r="C37" s="133" t="s">
        <v>767</v>
      </c>
      <c r="D37" s="134" t="s">
        <v>661</v>
      </c>
      <c r="E37" s="120"/>
      <c r="F37" s="120"/>
      <c r="H37" s="120"/>
      <c r="I37" s="120"/>
    </row>
    <row r="38" spans="1:9" ht="17.25" customHeight="1">
      <c r="A38" s="133" t="s">
        <v>541</v>
      </c>
      <c r="B38" s="133" t="s">
        <v>723</v>
      </c>
      <c r="C38" s="133" t="s">
        <v>696</v>
      </c>
      <c r="D38" s="134" t="s">
        <v>668</v>
      </c>
      <c r="E38" s="120"/>
      <c r="F38" s="120"/>
      <c r="H38" s="120"/>
      <c r="I38" s="120"/>
    </row>
    <row r="39" spans="1:9" ht="17.25" customHeight="1">
      <c r="A39" s="133" t="s">
        <v>544</v>
      </c>
      <c r="B39" s="133" t="s">
        <v>726</v>
      </c>
      <c r="C39" s="133" t="s">
        <v>698</v>
      </c>
      <c r="D39" s="134" t="s">
        <v>817</v>
      </c>
      <c r="E39" s="120"/>
      <c r="F39" s="120"/>
      <c r="H39" s="120"/>
      <c r="I39" s="120"/>
    </row>
    <row r="40" spans="1:9" ht="17.25" customHeight="1">
      <c r="A40" s="133" t="s">
        <v>550</v>
      </c>
      <c r="B40" s="133" t="s">
        <v>729</v>
      </c>
      <c r="C40" s="133" t="s">
        <v>701</v>
      </c>
      <c r="D40" s="134" t="s">
        <v>673</v>
      </c>
      <c r="E40" s="120"/>
      <c r="F40" s="120"/>
      <c r="H40" s="120"/>
      <c r="I40" s="120"/>
    </row>
    <row r="41" spans="1:9" ht="17.25" customHeight="1">
      <c r="A41" s="133" t="s">
        <v>553</v>
      </c>
      <c r="B41" s="133" t="s">
        <v>732</v>
      </c>
      <c r="C41" s="133" t="s">
        <v>704</v>
      </c>
      <c r="D41" s="134" t="s">
        <v>675</v>
      </c>
      <c r="E41" s="120"/>
      <c r="F41" s="120"/>
      <c r="H41" s="120"/>
      <c r="I41" s="120"/>
    </row>
    <row r="42" spans="1:9" ht="17.25" customHeight="1">
      <c r="A42" s="133" t="s">
        <v>556</v>
      </c>
      <c r="B42" s="133" t="s">
        <v>735</v>
      </c>
      <c r="C42" s="133" t="s">
        <v>707</v>
      </c>
      <c r="D42" s="134" t="s">
        <v>676</v>
      </c>
      <c r="E42" s="120"/>
      <c r="F42" s="120"/>
      <c r="H42" s="120"/>
      <c r="I42" s="120"/>
    </row>
    <row r="43" spans="1:9" ht="17.25" customHeight="1">
      <c r="A43" s="133" t="s">
        <v>559</v>
      </c>
      <c r="B43" s="133" t="s">
        <v>738</v>
      </c>
      <c r="C43" s="133" t="s">
        <v>710</v>
      </c>
      <c r="D43" s="134" t="s">
        <v>679</v>
      </c>
      <c r="E43" s="120"/>
      <c r="F43" s="120"/>
      <c r="H43" s="120"/>
      <c r="I43" s="120"/>
    </row>
    <row r="44" spans="1:9" ht="17.25" customHeight="1">
      <c r="A44" s="133" t="s">
        <v>590</v>
      </c>
      <c r="B44" s="133" t="s">
        <v>769</v>
      </c>
      <c r="C44" s="133" t="s">
        <v>1161</v>
      </c>
      <c r="D44" s="134" t="s">
        <v>682</v>
      </c>
      <c r="E44" s="120"/>
      <c r="F44" s="120"/>
      <c r="H44" s="120"/>
      <c r="I44" s="120"/>
    </row>
    <row r="45" spans="1:9" ht="17.25" customHeight="1">
      <c r="A45" s="133" t="s">
        <v>599</v>
      </c>
      <c r="B45" s="133" t="s">
        <v>743</v>
      </c>
      <c r="C45" s="133" t="s">
        <v>1162</v>
      </c>
      <c r="D45" s="134" t="s">
        <v>684</v>
      </c>
      <c r="E45" s="120"/>
      <c r="F45" s="120"/>
      <c r="H45" s="120"/>
      <c r="I45" s="120"/>
    </row>
    <row r="46" spans="1:9" ht="17.25" customHeight="1">
      <c r="A46" s="133" t="s">
        <v>614</v>
      </c>
      <c r="B46" s="133" t="s">
        <v>746</v>
      </c>
      <c r="C46" s="133" t="s">
        <v>1163</v>
      </c>
      <c r="D46" s="134" t="s">
        <v>686</v>
      </c>
      <c r="E46" s="120"/>
      <c r="F46" s="120"/>
      <c r="H46" s="120"/>
      <c r="I46" s="120"/>
    </row>
    <row r="47" spans="1:9" ht="17.25" customHeight="1">
      <c r="A47" s="133" t="s">
        <v>669</v>
      </c>
      <c r="B47" s="133" t="s">
        <v>749</v>
      </c>
      <c r="C47" s="133" t="s">
        <v>715</v>
      </c>
      <c r="D47" s="134" t="s">
        <v>766</v>
      </c>
      <c r="E47" s="120"/>
      <c r="F47" s="120"/>
      <c r="H47" s="120"/>
      <c r="I47" s="120"/>
    </row>
    <row r="48" spans="1:9" ht="17.25" customHeight="1">
      <c r="A48" s="133" t="s">
        <v>751</v>
      </c>
      <c r="B48" s="133" t="s">
        <v>750</v>
      </c>
      <c r="C48" s="133" t="s">
        <v>1164</v>
      </c>
      <c r="D48" s="134" t="s">
        <v>692</v>
      </c>
      <c r="E48" s="120"/>
      <c r="F48" s="120"/>
      <c r="H48" s="120"/>
      <c r="I48" s="120"/>
    </row>
    <row r="49" spans="1:9" ht="17.25" customHeight="1">
      <c r="A49" s="133"/>
      <c r="B49" s="133" t="s">
        <v>752</v>
      </c>
      <c r="C49" s="133" t="s">
        <v>1171</v>
      </c>
      <c r="D49" s="134" t="s">
        <v>695</v>
      </c>
      <c r="E49" s="120"/>
      <c r="F49" s="120"/>
      <c r="H49" s="120"/>
      <c r="I49" s="124"/>
    </row>
    <row r="50" spans="1:9" ht="17.25" customHeight="1">
      <c r="A50" s="131" t="s">
        <v>774</v>
      </c>
      <c r="B50" s="133" t="s">
        <v>772</v>
      </c>
      <c r="C50" s="133" t="s">
        <v>721</v>
      </c>
      <c r="D50" s="134" t="s">
        <v>697</v>
      </c>
      <c r="E50" s="120"/>
      <c r="F50" s="120"/>
      <c r="H50" s="120"/>
      <c r="I50" s="120"/>
    </row>
    <row r="51" spans="1:9" ht="17.25" customHeight="1">
      <c r="A51" s="133" t="s">
        <v>568</v>
      </c>
      <c r="B51" s="133" t="s">
        <v>758</v>
      </c>
      <c r="C51" s="133" t="s">
        <v>724</v>
      </c>
      <c r="D51" s="134" t="s">
        <v>699</v>
      </c>
      <c r="E51" s="120"/>
      <c r="F51" s="120"/>
      <c r="H51" s="120"/>
      <c r="I51" s="120"/>
    </row>
    <row r="52" spans="1:9" ht="17.25" customHeight="1">
      <c r="A52" s="133" t="s">
        <v>571</v>
      </c>
      <c r="B52" s="133" t="s">
        <v>517</v>
      </c>
      <c r="C52" s="133" t="s">
        <v>727</v>
      </c>
      <c r="D52" s="134" t="s">
        <v>702</v>
      </c>
      <c r="E52" s="120"/>
      <c r="F52" s="120"/>
      <c r="H52" s="120"/>
      <c r="I52" s="120"/>
    </row>
    <row r="53" spans="1:9" ht="17.25" customHeight="1">
      <c r="A53" s="133" t="s">
        <v>574</v>
      </c>
      <c r="B53" s="133" t="s">
        <v>520</v>
      </c>
      <c r="C53" s="133" t="s">
        <v>730</v>
      </c>
      <c r="D53" s="134" t="s">
        <v>705</v>
      </c>
      <c r="E53" s="120"/>
      <c r="F53" s="120"/>
      <c r="H53" s="120"/>
      <c r="I53" s="120"/>
    </row>
    <row r="54" spans="1:9" ht="17.25" customHeight="1">
      <c r="A54" s="133" t="s">
        <v>577</v>
      </c>
      <c r="B54" s="133" t="s">
        <v>524</v>
      </c>
      <c r="C54" s="133" t="s">
        <v>733</v>
      </c>
      <c r="D54" s="134" t="s">
        <v>708</v>
      </c>
      <c r="E54" s="120"/>
      <c r="F54" s="120"/>
      <c r="H54" s="120"/>
      <c r="I54" s="120"/>
    </row>
    <row r="55" spans="1:9" ht="17.25" customHeight="1">
      <c r="A55" s="135"/>
      <c r="B55" s="133" t="s">
        <v>773</v>
      </c>
      <c r="C55" s="133" t="s">
        <v>736</v>
      </c>
      <c r="D55" s="134" t="s">
        <v>711</v>
      </c>
      <c r="E55" s="120"/>
      <c r="F55" s="120"/>
      <c r="H55" s="120"/>
      <c r="I55" s="120"/>
    </row>
    <row r="56" spans="1:9" ht="17.25" customHeight="1">
      <c r="A56" s="131" t="s">
        <v>776</v>
      </c>
      <c r="B56" s="133" t="s">
        <v>533</v>
      </c>
      <c r="C56" s="133" t="s">
        <v>1166</v>
      </c>
      <c r="D56" s="134" t="s">
        <v>713</v>
      </c>
      <c r="E56" s="120"/>
      <c r="F56" s="120"/>
      <c r="H56" s="120"/>
      <c r="I56" s="120"/>
    </row>
    <row r="57" spans="1:9" ht="17.25" customHeight="1">
      <c r="A57" s="133" t="s">
        <v>580</v>
      </c>
      <c r="B57" s="133" t="s">
        <v>536</v>
      </c>
      <c r="C57" s="133" t="s">
        <v>742</v>
      </c>
      <c r="D57" s="134" t="s">
        <v>716</v>
      </c>
      <c r="E57" s="120"/>
      <c r="F57" s="120"/>
      <c r="H57" s="120"/>
      <c r="I57" s="120"/>
    </row>
    <row r="58" spans="1:9" ht="17.25" customHeight="1">
      <c r="A58" s="133" t="s">
        <v>583</v>
      </c>
      <c r="B58" s="133" t="s">
        <v>1178</v>
      </c>
      <c r="C58" s="133" t="s">
        <v>744</v>
      </c>
      <c r="D58" s="134" t="s">
        <v>719</v>
      </c>
      <c r="E58" s="120"/>
      <c r="F58" s="120"/>
      <c r="H58" s="120"/>
      <c r="I58" s="120"/>
    </row>
    <row r="59" spans="1:9" ht="17.25" customHeight="1">
      <c r="A59" s="133" t="s">
        <v>586</v>
      </c>
      <c r="B59" s="133" t="s">
        <v>1169</v>
      </c>
      <c r="C59" s="133" t="s">
        <v>747</v>
      </c>
      <c r="D59" s="134" t="s">
        <v>722</v>
      </c>
      <c r="E59" s="120"/>
      <c r="F59" s="120"/>
      <c r="H59" s="120"/>
      <c r="I59" s="120"/>
    </row>
    <row r="60" spans="1:9" ht="17.25" customHeight="1">
      <c r="A60" s="133" t="s">
        <v>588</v>
      </c>
      <c r="B60" s="133" t="s">
        <v>542</v>
      </c>
      <c r="C60" s="133" t="s">
        <v>807</v>
      </c>
      <c r="D60" s="134" t="s">
        <v>725</v>
      </c>
      <c r="E60" s="120"/>
      <c r="F60" s="120"/>
      <c r="H60" s="120"/>
      <c r="I60" s="120"/>
    </row>
    <row r="61" spans="1:9" ht="17.25" customHeight="1">
      <c r="A61" s="133" t="s">
        <v>593</v>
      </c>
      <c r="B61" s="133" t="s">
        <v>545</v>
      </c>
      <c r="C61" s="133" t="s">
        <v>641</v>
      </c>
      <c r="D61" s="134" t="s">
        <v>728</v>
      </c>
      <c r="E61" s="120"/>
      <c r="F61" s="120"/>
      <c r="H61" s="120"/>
      <c r="I61" s="120"/>
    </row>
    <row r="62" spans="1:9" ht="17.25" customHeight="1">
      <c r="A62" s="133" t="s">
        <v>596</v>
      </c>
      <c r="B62" s="133" t="s">
        <v>548</v>
      </c>
      <c r="C62" s="133" t="s">
        <v>644</v>
      </c>
      <c r="D62" s="134" t="s">
        <v>731</v>
      </c>
      <c r="E62" s="120"/>
      <c r="F62" s="120"/>
      <c r="H62" s="120"/>
      <c r="I62" s="120"/>
    </row>
    <row r="63" spans="1:9" ht="17.25" customHeight="1">
      <c r="A63" s="133" t="s">
        <v>626</v>
      </c>
      <c r="B63" s="133" t="s">
        <v>551</v>
      </c>
      <c r="C63" s="133" t="s">
        <v>647</v>
      </c>
      <c r="D63" s="134" t="s">
        <v>734</v>
      </c>
      <c r="E63" s="120"/>
      <c r="F63" s="120"/>
      <c r="H63" s="120"/>
      <c r="I63" s="120"/>
    </row>
    <row r="64" spans="1:9" ht="17.25" customHeight="1">
      <c r="A64" s="133" t="s">
        <v>629</v>
      </c>
      <c r="B64" s="133" t="s">
        <v>554</v>
      </c>
      <c r="C64" s="133" t="s">
        <v>650</v>
      </c>
      <c r="D64" s="134" t="s">
        <v>737</v>
      </c>
      <c r="E64" s="120"/>
      <c r="F64" s="120"/>
      <c r="H64" s="120"/>
      <c r="I64" s="120"/>
    </row>
    <row r="65" spans="1:9" ht="17.25" customHeight="1">
      <c r="A65" s="133" t="s">
        <v>632</v>
      </c>
      <c r="B65" s="133" t="s">
        <v>557</v>
      </c>
      <c r="C65" s="133" t="s">
        <v>653</v>
      </c>
      <c r="D65" s="134" t="s">
        <v>740</v>
      </c>
      <c r="E65" s="120"/>
      <c r="F65" s="120"/>
      <c r="H65" s="120"/>
      <c r="I65" s="120"/>
    </row>
    <row r="66" spans="1:9" ht="17.25" customHeight="1">
      <c r="A66" s="133" t="s">
        <v>635</v>
      </c>
      <c r="B66" s="133" t="s">
        <v>560</v>
      </c>
      <c r="C66" s="133" t="s">
        <v>656</v>
      </c>
      <c r="D66" s="134" t="s">
        <v>1176</v>
      </c>
      <c r="E66" s="120"/>
      <c r="F66" s="120"/>
      <c r="H66" s="120"/>
      <c r="I66" s="120"/>
    </row>
    <row r="67" spans="1:9" ht="17.25" customHeight="1">
      <c r="A67" s="133" t="s">
        <v>638</v>
      </c>
      <c r="B67" s="133" t="s">
        <v>563</v>
      </c>
      <c r="C67" s="133" t="s">
        <v>659</v>
      </c>
      <c r="D67" s="134" t="s">
        <v>1177</v>
      </c>
      <c r="E67" s="120"/>
      <c r="F67" s="120"/>
      <c r="H67" s="120"/>
      <c r="I67" s="120"/>
    </row>
    <row r="68" spans="1:9" ht="17.25" customHeight="1">
      <c r="A68" s="133" t="s">
        <v>671</v>
      </c>
      <c r="B68" s="133" t="s">
        <v>566</v>
      </c>
      <c r="C68" s="133" t="s">
        <v>808</v>
      </c>
      <c r="D68" s="134" t="s">
        <v>770</v>
      </c>
      <c r="E68" s="120"/>
      <c r="F68" s="120"/>
      <c r="H68" s="120"/>
      <c r="I68" s="120"/>
    </row>
    <row r="69" spans="1:9" ht="17.25" customHeight="1">
      <c r="A69" s="133" t="s">
        <v>674</v>
      </c>
      <c r="B69" s="133" t="s">
        <v>777</v>
      </c>
      <c r="C69" s="133" t="s">
        <v>753</v>
      </c>
      <c r="D69" s="134" t="s">
        <v>771</v>
      </c>
      <c r="E69" s="120"/>
      <c r="F69" s="120"/>
      <c r="H69" s="120"/>
      <c r="I69" s="120"/>
    </row>
    <row r="70" spans="1:9" ht="17.25" customHeight="1">
      <c r="A70" s="133" t="s">
        <v>421</v>
      </c>
      <c r="B70" s="133" t="s">
        <v>572</v>
      </c>
      <c r="C70" s="133" t="s">
        <v>755</v>
      </c>
      <c r="D70" s="134" t="s">
        <v>1165</v>
      </c>
      <c r="E70" s="120"/>
      <c r="F70" s="120"/>
      <c r="H70" s="120"/>
      <c r="I70" s="120"/>
    </row>
    <row r="71" spans="1:9" ht="17.25" customHeight="1">
      <c r="A71" s="133" t="s">
        <v>677</v>
      </c>
      <c r="B71" s="133" t="s">
        <v>575</v>
      </c>
      <c r="C71" s="133" t="s">
        <v>757</v>
      </c>
      <c r="D71" s="134" t="s">
        <v>1076</v>
      </c>
      <c r="E71" s="120"/>
      <c r="F71" s="120"/>
      <c r="H71" s="124"/>
      <c r="I71" s="120"/>
    </row>
    <row r="72" spans="1:9" ht="17.25" customHeight="1">
      <c r="A72" s="133" t="s">
        <v>680</v>
      </c>
      <c r="B72" s="133" t="s">
        <v>578</v>
      </c>
      <c r="C72" s="133" t="s">
        <v>759</v>
      </c>
      <c r="D72" s="134" t="s">
        <v>1173</v>
      </c>
      <c r="E72" s="120"/>
      <c r="F72" s="120"/>
      <c r="H72" s="124"/>
      <c r="I72" s="120"/>
    </row>
    <row r="73" spans="1:9" ht="16.5" customHeight="1">
      <c r="A73" s="133" t="s">
        <v>422</v>
      </c>
      <c r="B73" s="133" t="s">
        <v>581</v>
      </c>
      <c r="C73" s="133" t="s">
        <v>518</v>
      </c>
      <c r="D73" s="168"/>
      <c r="E73" s="120"/>
      <c r="F73" s="120"/>
      <c r="H73" s="120"/>
      <c r="I73" s="120"/>
    </row>
    <row r="74" spans="1:4" ht="16.5" customHeight="1">
      <c r="A74" s="133" t="s">
        <v>423</v>
      </c>
      <c r="B74" s="133" t="s">
        <v>584</v>
      </c>
      <c r="C74" s="134" t="s">
        <v>775</v>
      </c>
      <c r="D74" s="168"/>
    </row>
    <row r="75" spans="1:4" ht="29.25" customHeight="1">
      <c r="A75" s="119"/>
      <c r="D75" s="168"/>
    </row>
    <row r="76" spans="1:4" ht="16.5" customHeight="1">
      <c r="A76" s="119" t="s">
        <v>783</v>
      </c>
      <c r="C76" s="29"/>
      <c r="D76" s="134"/>
    </row>
    <row r="77" spans="3:4" ht="16.5" customHeight="1">
      <c r="C77" s="29"/>
      <c r="D77" s="134"/>
    </row>
    <row r="78" spans="2:4" ht="16.5" customHeight="1">
      <c r="B78" s="29"/>
      <c r="C78" s="29"/>
      <c r="D78" s="134"/>
    </row>
    <row r="79" spans="1:4" ht="16.5">
      <c r="A79" s="22"/>
      <c r="B79" s="29"/>
      <c r="C79" s="29"/>
      <c r="D79" s="134"/>
    </row>
    <row r="80" spans="1:4" ht="16.5">
      <c r="A80" s="22"/>
      <c r="B80" s="29"/>
      <c r="C80" s="29"/>
      <c r="D80" s="134"/>
    </row>
    <row r="81" spans="2:4" ht="18">
      <c r="B81" s="29"/>
      <c r="C81" s="134"/>
      <c r="D81" s="136"/>
    </row>
    <row r="82" spans="2:4" ht="18">
      <c r="B82" s="29"/>
      <c r="C82" s="29"/>
      <c r="D82" s="136"/>
    </row>
    <row r="83" ht="12.75">
      <c r="B83" s="29"/>
    </row>
    <row r="84" ht="16.5">
      <c r="B84" s="134"/>
    </row>
    <row r="86" ht="15.75">
      <c r="A86" s="250"/>
    </row>
    <row r="87" spans="1:10" ht="15.75">
      <c r="A87" s="250"/>
      <c r="G87" s="120"/>
      <c r="J87" s="120"/>
    </row>
    <row r="88" spans="1:10" ht="15">
      <c r="A88" s="252"/>
      <c r="G88" s="120"/>
      <c r="J88" s="120"/>
    </row>
    <row r="89" spans="2:10" ht="15.75">
      <c r="B89" s="251"/>
      <c r="C89" s="251"/>
      <c r="G89" s="120"/>
      <c r="J89" s="120"/>
    </row>
    <row r="90" spans="2:10" ht="15.75">
      <c r="B90" s="251"/>
      <c r="C90" s="251"/>
      <c r="G90" s="120"/>
      <c r="J90" s="120"/>
    </row>
    <row r="91" spans="2:10" ht="15.75">
      <c r="B91" s="253"/>
      <c r="C91" s="253"/>
      <c r="D91" s="119"/>
      <c r="J91" s="101"/>
    </row>
    <row r="92" spans="4:10" ht="15.75">
      <c r="D92" s="119"/>
      <c r="J92" s="101"/>
    </row>
    <row r="93" spans="4:10" ht="15.75">
      <c r="D93" s="119"/>
      <c r="J93" s="101"/>
    </row>
    <row r="94" ht="15">
      <c r="J94" s="101"/>
    </row>
    <row r="95" ht="15">
      <c r="J95" s="101"/>
    </row>
    <row r="96" ht="15">
      <c r="J96" s="101"/>
    </row>
    <row r="97" ht="15">
      <c r="J97" s="101"/>
    </row>
    <row r="98" ht="15">
      <c r="J98" s="101"/>
    </row>
    <row r="99" ht="15">
      <c r="J99" s="101"/>
    </row>
    <row r="100" ht="15">
      <c r="J100" s="101"/>
    </row>
    <row r="101" ht="15">
      <c r="J101" s="101"/>
    </row>
    <row r="102" ht="15">
      <c r="J102" s="101"/>
    </row>
    <row r="103" ht="15">
      <c r="J103" s="101"/>
    </row>
    <row r="104" ht="15">
      <c r="J104" s="101"/>
    </row>
    <row r="105" ht="15">
      <c r="J105" s="101"/>
    </row>
    <row r="106" ht="15">
      <c r="J106" s="101"/>
    </row>
    <row r="107" ht="15">
      <c r="J107" s="101"/>
    </row>
    <row r="108" ht="15">
      <c r="J108" s="101"/>
    </row>
    <row r="109" ht="15">
      <c r="J109" s="101"/>
    </row>
    <row r="126" ht="15">
      <c r="D126" s="125"/>
    </row>
    <row r="289" ht="12.75">
      <c r="D289" s="22" t="s">
        <v>809</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1"/>
  <sheetViews>
    <sheetView workbookViewId="0" topLeftCell="A22">
      <selection activeCell="I64" sqref="I64"/>
    </sheetView>
  </sheetViews>
  <sheetFormatPr defaultColWidth="11.421875" defaultRowHeight="12.75"/>
  <cols>
    <col min="1" max="1" width="42.8515625" style="326" customWidth="1"/>
    <col min="2" max="6" width="13.421875" style="326" customWidth="1"/>
    <col min="7" max="7" width="12.00390625" style="326" customWidth="1"/>
    <col min="8" max="8" width="12.8515625" style="326" customWidth="1"/>
    <col min="9" max="9" width="4.8515625" style="326" customWidth="1"/>
    <col min="10" max="10" width="1.1484375" style="326" customWidth="1"/>
    <col min="11" max="11" width="4.00390625" style="326" customWidth="1"/>
    <col min="12" max="12" width="3.00390625" style="326" customWidth="1"/>
    <col min="13" max="13" width="4.00390625" style="326" customWidth="1"/>
    <col min="14" max="14" width="3.00390625" style="326" customWidth="1"/>
    <col min="15" max="15" width="4.00390625" style="326" customWidth="1"/>
    <col min="16" max="16" width="3.00390625" style="326" bestFit="1" customWidth="1"/>
    <col min="17" max="17" width="4.00390625" style="326" customWidth="1"/>
    <col min="18" max="18" width="4.421875" style="326" customWidth="1"/>
    <col min="19" max="19" width="15.00390625" style="327" customWidth="1"/>
    <col min="20" max="20" width="12.7109375" style="327" bestFit="1" customWidth="1"/>
    <col min="21" max="24" width="11.421875" style="327" customWidth="1"/>
    <col min="25" max="16384" width="11.421875" style="326" customWidth="1"/>
  </cols>
  <sheetData>
    <row r="1" spans="1:19" ht="12.75">
      <c r="A1" s="324" t="s">
        <v>1028</v>
      </c>
      <c r="B1" s="325">
        <v>1</v>
      </c>
      <c r="D1" s="326" t="s">
        <v>1029</v>
      </c>
      <c r="S1" s="327" t="s">
        <v>1030</v>
      </c>
    </row>
    <row r="2" spans="1:2" ht="12.75">
      <c r="A2" s="324" t="s">
        <v>1031</v>
      </c>
      <c r="B2" s="325">
        <v>2013</v>
      </c>
    </row>
    <row r="3" spans="1:21" ht="12.75">
      <c r="A3" s="328"/>
      <c r="S3" s="327" t="s">
        <v>1032</v>
      </c>
      <c r="T3" s="329" t="s">
        <v>1033</v>
      </c>
      <c r="U3" s="329" t="s">
        <v>1034</v>
      </c>
    </row>
    <row r="4" spans="1:21" ht="12.75">
      <c r="A4" s="328"/>
      <c r="T4" s="327" t="str">
        <f>IF(B1=1,"Januar",IF(B1=2,"Januar",IF(B1=3,"Januar",IF(B1=4,"Januar","FEHLER - eingegebenes Quartal prüfen!!!"))))</f>
        <v>Januar</v>
      </c>
      <c r="U4" s="327" t="str">
        <f>IF(B1=1,"März",IF(B1=2,"Juni",IF(B1=3,"September",IF(B1=4,"Dezember","FEHLER - eingegebenes Quartal prüfen!!!"))))</f>
        <v>März</v>
      </c>
    </row>
    <row r="5" spans="1:4" ht="12.75">
      <c r="A5" s="324" t="s">
        <v>1035</v>
      </c>
      <c r="B5" s="494" t="str">
        <f>CONCATENATE("1. Ausfuhr ",T4," ",B2-1," bis ",U4," ",B2)</f>
        <v>1. Ausfuhr Januar 2012 bis März 2013</v>
      </c>
      <c r="C5" s="494"/>
      <c r="D5" s="494"/>
    </row>
    <row r="6" spans="1:4" ht="12.75">
      <c r="A6" s="330" t="s">
        <v>1036</v>
      </c>
      <c r="B6" s="331" t="s">
        <v>1037</v>
      </c>
      <c r="C6" s="332">
        <f>B2-1</f>
        <v>2012</v>
      </c>
      <c r="D6" s="333">
        <f>B2</f>
        <v>2013</v>
      </c>
    </row>
    <row r="7" spans="1:7" ht="12.75">
      <c r="A7" s="328"/>
      <c r="B7" s="334" t="s">
        <v>1038</v>
      </c>
      <c r="C7" s="335">
        <v>1048.1</v>
      </c>
      <c r="D7" s="336">
        <v>968.3</v>
      </c>
      <c r="F7" s="337">
        <v>1050</v>
      </c>
      <c r="G7" s="338" t="s">
        <v>1039</v>
      </c>
    </row>
    <row r="8" spans="1:4" ht="12.75">
      <c r="A8" s="328"/>
      <c r="B8" s="339" t="s">
        <v>1040</v>
      </c>
      <c r="C8" s="340">
        <v>1138.3</v>
      </c>
      <c r="D8" s="341">
        <v>943.8</v>
      </c>
    </row>
    <row r="9" spans="1:4" ht="12.75">
      <c r="A9" s="328"/>
      <c r="B9" s="339" t="s">
        <v>1041</v>
      </c>
      <c r="C9" s="340">
        <v>1095.3</v>
      </c>
      <c r="D9" s="341">
        <v>1009.6</v>
      </c>
    </row>
    <row r="10" spans="1:4" ht="18" customHeight="1">
      <c r="A10" s="328"/>
      <c r="B10" s="339" t="s">
        <v>1042</v>
      </c>
      <c r="C10" s="340">
        <v>1000.6</v>
      </c>
      <c r="D10" s="341"/>
    </row>
    <row r="11" spans="2:4" ht="12.75">
      <c r="B11" s="339" t="s">
        <v>1043</v>
      </c>
      <c r="C11" s="340">
        <v>1068.4</v>
      </c>
      <c r="D11" s="341"/>
    </row>
    <row r="12" spans="2:4" ht="12.75">
      <c r="B12" s="339" t="s">
        <v>1044</v>
      </c>
      <c r="C12" s="340">
        <v>1118.7</v>
      </c>
      <c r="D12" s="341"/>
    </row>
    <row r="13" spans="2:4" ht="12.75">
      <c r="B13" s="339" t="s">
        <v>1045</v>
      </c>
      <c r="C13" s="340">
        <v>1071</v>
      </c>
      <c r="D13" s="341"/>
    </row>
    <row r="14" spans="1:4" ht="12.75">
      <c r="A14" s="342"/>
      <c r="B14" s="339" t="s">
        <v>1046</v>
      </c>
      <c r="C14" s="340">
        <v>1008.5</v>
      </c>
      <c r="D14" s="341"/>
    </row>
    <row r="15" spans="2:4" ht="12.75">
      <c r="B15" s="339" t="s">
        <v>1047</v>
      </c>
      <c r="C15" s="340">
        <v>1006.8</v>
      </c>
      <c r="D15" s="341"/>
    </row>
    <row r="16" spans="2:4" ht="12.75">
      <c r="B16" s="339" t="s">
        <v>1048</v>
      </c>
      <c r="C16" s="340">
        <v>1095.4</v>
      </c>
      <c r="D16" s="341"/>
    </row>
    <row r="17" spans="2:4" ht="12.75">
      <c r="B17" s="339" t="s">
        <v>1049</v>
      </c>
      <c r="C17" s="340">
        <v>1141.5</v>
      </c>
      <c r="D17" s="341"/>
    </row>
    <row r="18" spans="2:4" ht="12.75">
      <c r="B18" s="343" t="s">
        <v>1050</v>
      </c>
      <c r="C18" s="344">
        <v>883.7</v>
      </c>
      <c r="D18" s="345"/>
    </row>
    <row r="19" spans="2:4" ht="12.75">
      <c r="B19" s="346"/>
      <c r="C19" s="347"/>
      <c r="D19" s="347"/>
    </row>
    <row r="20" spans="1:4" ht="12.75">
      <c r="A20" s="324" t="s">
        <v>1051</v>
      </c>
      <c r="B20" s="494" t="str">
        <f>CONCATENATE("2. Einfuhr ",T4," ",B2-1," bis ",U4," ",B2)</f>
        <v>2. Einfuhr Januar 2012 bis März 2013</v>
      </c>
      <c r="C20" s="494"/>
      <c r="D20" s="494"/>
    </row>
    <row r="21" spans="1:4" ht="12.75">
      <c r="A21" s="330" t="s">
        <v>1052</v>
      </c>
      <c r="B21" s="331" t="s">
        <v>1037</v>
      </c>
      <c r="C21" s="332">
        <f>B2-1</f>
        <v>2012</v>
      </c>
      <c r="D21" s="333">
        <f>B2</f>
        <v>2013</v>
      </c>
    </row>
    <row r="22" spans="2:7" ht="12.75">
      <c r="B22" s="334" t="s">
        <v>1038</v>
      </c>
      <c r="C22" s="335">
        <v>682.7</v>
      </c>
      <c r="D22" s="336">
        <v>626.3</v>
      </c>
      <c r="F22" s="337">
        <v>1050</v>
      </c>
      <c r="G22" s="338" t="s">
        <v>1039</v>
      </c>
    </row>
    <row r="23" spans="2:4" ht="12.75">
      <c r="B23" s="339" t="s">
        <v>1040</v>
      </c>
      <c r="C23" s="340">
        <v>701.4</v>
      </c>
      <c r="D23" s="341">
        <v>632.6</v>
      </c>
    </row>
    <row r="24" spans="2:4" ht="12.75">
      <c r="B24" s="339" t="s">
        <v>1041</v>
      </c>
      <c r="C24" s="340">
        <v>679.3</v>
      </c>
      <c r="D24" s="341">
        <v>666</v>
      </c>
    </row>
    <row r="25" spans="2:4" ht="12.75">
      <c r="B25" s="339" t="s">
        <v>1042</v>
      </c>
      <c r="C25" s="340">
        <v>670.7</v>
      </c>
      <c r="D25" s="341"/>
    </row>
    <row r="26" spans="2:4" ht="12.75">
      <c r="B26" s="339" t="s">
        <v>1043</v>
      </c>
      <c r="C26" s="340">
        <v>683.7</v>
      </c>
      <c r="D26" s="341"/>
    </row>
    <row r="27" spans="2:4" ht="12.75">
      <c r="B27" s="339" t="s">
        <v>1044</v>
      </c>
      <c r="C27" s="340">
        <v>712.1</v>
      </c>
      <c r="D27" s="341"/>
    </row>
    <row r="28" spans="2:4" ht="12.75">
      <c r="B28" s="339" t="s">
        <v>1045</v>
      </c>
      <c r="C28" s="340">
        <v>731.4</v>
      </c>
      <c r="D28" s="341"/>
    </row>
    <row r="29" spans="2:4" ht="12.75">
      <c r="B29" s="339" t="s">
        <v>1046</v>
      </c>
      <c r="C29" s="340">
        <v>686.5</v>
      </c>
      <c r="D29" s="341"/>
    </row>
    <row r="30" spans="2:4" ht="12.75">
      <c r="B30" s="339" t="s">
        <v>1047</v>
      </c>
      <c r="C30" s="340">
        <v>673.2</v>
      </c>
      <c r="D30" s="341"/>
    </row>
    <row r="31" spans="2:4" ht="12.75">
      <c r="B31" s="339" t="s">
        <v>1048</v>
      </c>
      <c r="C31" s="340">
        <v>694.6</v>
      </c>
      <c r="D31" s="341"/>
    </row>
    <row r="32" spans="2:4" ht="12.75">
      <c r="B32" s="339" t="s">
        <v>1049</v>
      </c>
      <c r="C32" s="340">
        <v>629</v>
      </c>
      <c r="D32" s="341"/>
    </row>
    <row r="33" spans="2:4" ht="12.75">
      <c r="B33" s="343" t="s">
        <v>1050</v>
      </c>
      <c r="C33" s="344">
        <v>585.9</v>
      </c>
      <c r="D33" s="345"/>
    </row>
    <row r="34" ht="12.75">
      <c r="B34" s="346"/>
    </row>
    <row r="35" spans="2:24" ht="12.75">
      <c r="B35" s="346"/>
      <c r="S35" s="328"/>
      <c r="T35" s="328"/>
      <c r="U35" s="328"/>
      <c r="V35" s="328"/>
      <c r="W35" s="328"/>
      <c r="X35" s="328"/>
    </row>
    <row r="36" spans="19:24" ht="12.75">
      <c r="S36" s="328"/>
      <c r="T36" s="328"/>
      <c r="U36" s="328"/>
      <c r="V36" s="328"/>
      <c r="W36" s="328"/>
      <c r="X36" s="328"/>
    </row>
    <row r="37" spans="19:24" ht="12.75">
      <c r="S37" s="328"/>
      <c r="T37" s="328"/>
      <c r="U37" s="328"/>
      <c r="V37" s="328"/>
      <c r="W37" s="328"/>
      <c r="X37" s="328"/>
    </row>
    <row r="38" spans="1:24" ht="12.75">
      <c r="A38" s="348" t="s">
        <v>1053</v>
      </c>
      <c r="B38" s="487" t="str">
        <f>CONCATENATE("        3. Ausfuhr von ausgewählten Enderzeugnissen im ",B1,". Vierteljahr ",B2,"             in der Reihenfolge ihrer Anteile")</f>
        <v>        3. Ausfuhr von ausgewählten Enderzeugnissen im 1. Vierteljahr 2013             in der Reihenfolge ihrer Anteile</v>
      </c>
      <c r="C38" s="488"/>
      <c r="D38" s="488"/>
      <c r="E38" s="489"/>
      <c r="F38" s="489"/>
      <c r="G38" s="489"/>
      <c r="H38" s="489"/>
      <c r="I38" s="490"/>
      <c r="J38" s="349"/>
      <c r="S38" s="328"/>
      <c r="T38" s="350"/>
      <c r="U38" s="328"/>
      <c r="V38" s="328"/>
      <c r="W38" s="328"/>
      <c r="X38" s="328"/>
    </row>
    <row r="39" spans="1:24" ht="12.75">
      <c r="A39" s="326" t="s">
        <v>1054</v>
      </c>
      <c r="B39" s="351" t="s">
        <v>1115</v>
      </c>
      <c r="D39" s="352"/>
      <c r="E39" s="352">
        <v>422931388</v>
      </c>
      <c r="G39" s="353"/>
      <c r="I39" s="354">
        <v>4</v>
      </c>
      <c r="J39" s="354"/>
      <c r="K39" s="342"/>
      <c r="L39" s="342"/>
      <c r="S39" s="328"/>
      <c r="T39" s="350"/>
      <c r="U39" s="328"/>
      <c r="V39" s="328"/>
      <c r="W39" s="328"/>
      <c r="X39" s="328"/>
    </row>
    <row r="40" spans="2:24" ht="12.75">
      <c r="B40" s="351" t="s">
        <v>1116</v>
      </c>
      <c r="D40" s="355"/>
      <c r="E40" s="355">
        <v>172045647</v>
      </c>
      <c r="I40" s="354">
        <v>13</v>
      </c>
      <c r="J40" s="354"/>
      <c r="K40" s="356"/>
      <c r="L40" s="357">
        <v>1</v>
      </c>
      <c r="M40" s="358"/>
      <c r="N40" s="358">
        <v>15</v>
      </c>
      <c r="O40" s="359"/>
      <c r="P40" s="358">
        <v>29</v>
      </c>
      <c r="Q40" s="360"/>
      <c r="R40" s="358">
        <v>43</v>
      </c>
      <c r="S40" s="328"/>
      <c r="T40" s="350"/>
      <c r="U40" s="328"/>
      <c r="V40" s="328"/>
      <c r="W40" s="328"/>
      <c r="X40" s="328"/>
    </row>
    <row r="41" spans="2:24" ht="12.75">
      <c r="B41" s="351" t="s">
        <v>1117</v>
      </c>
      <c r="D41" s="355"/>
      <c r="E41" s="355">
        <v>162774297</v>
      </c>
      <c r="G41" s="361"/>
      <c r="I41" s="354">
        <v>46</v>
      </c>
      <c r="J41" s="354"/>
      <c r="K41" s="325"/>
      <c r="L41" s="357">
        <v>2</v>
      </c>
      <c r="M41" s="362"/>
      <c r="N41" s="358">
        <v>16</v>
      </c>
      <c r="O41" s="363"/>
      <c r="P41" s="358">
        <v>30</v>
      </c>
      <c r="Q41" s="364"/>
      <c r="R41" s="358">
        <v>44</v>
      </c>
      <c r="S41" s="328"/>
      <c r="T41" s="350"/>
      <c r="U41" s="328"/>
      <c r="V41" s="328"/>
      <c r="W41" s="328"/>
      <c r="X41" s="328"/>
    </row>
    <row r="42" spans="2:24" ht="76.5">
      <c r="B42" s="370" t="s">
        <v>1118</v>
      </c>
      <c r="D42" s="355"/>
      <c r="E42" s="355">
        <v>146300164</v>
      </c>
      <c r="G42" s="365"/>
      <c r="I42" s="354">
        <v>15</v>
      </c>
      <c r="J42" s="354"/>
      <c r="K42" s="366"/>
      <c r="L42" s="357">
        <v>3</v>
      </c>
      <c r="M42" s="367"/>
      <c r="N42" s="358">
        <v>17</v>
      </c>
      <c r="O42" s="368"/>
      <c r="P42" s="358">
        <v>31</v>
      </c>
      <c r="Q42" s="369"/>
      <c r="R42" s="358">
        <v>45</v>
      </c>
      <c r="S42" s="328"/>
      <c r="T42" s="350"/>
      <c r="U42" s="328"/>
      <c r="V42" s="328"/>
      <c r="W42" s="328"/>
      <c r="X42" s="328"/>
    </row>
    <row r="43" spans="2:24" ht="19.5" customHeight="1">
      <c r="B43" s="493" t="s">
        <v>1218</v>
      </c>
      <c r="C43" s="493"/>
      <c r="D43" s="493"/>
      <c r="E43" s="371">
        <v>120539707</v>
      </c>
      <c r="G43" s="372"/>
      <c r="I43" s="354">
        <v>16</v>
      </c>
      <c r="J43" s="354"/>
      <c r="K43" s="373"/>
      <c r="L43" s="357">
        <v>4</v>
      </c>
      <c r="M43" s="374"/>
      <c r="N43" s="358">
        <v>18</v>
      </c>
      <c r="O43" s="375"/>
      <c r="P43" s="358">
        <v>32</v>
      </c>
      <c r="Q43" s="376"/>
      <c r="R43" s="358">
        <v>46</v>
      </c>
      <c r="S43" s="328"/>
      <c r="T43" s="350"/>
      <c r="U43" s="328"/>
      <c r="V43" s="328"/>
      <c r="W43" s="328"/>
      <c r="X43" s="328"/>
    </row>
    <row r="44" spans="2:24" ht="12.75">
      <c r="B44" s="377" t="s">
        <v>1055</v>
      </c>
      <c r="C44" s="378"/>
      <c r="D44" s="379"/>
      <c r="E44" s="380">
        <v>2158012739</v>
      </c>
      <c r="G44" s="381"/>
      <c r="I44" s="354">
        <v>20</v>
      </c>
      <c r="J44" s="354"/>
      <c r="K44" s="382"/>
      <c r="L44" s="357">
        <v>5</v>
      </c>
      <c r="M44" s="383"/>
      <c r="N44" s="358">
        <v>19</v>
      </c>
      <c r="O44" s="384"/>
      <c r="P44" s="358">
        <v>33</v>
      </c>
      <c r="Q44" s="385"/>
      <c r="R44" s="358">
        <v>47</v>
      </c>
      <c r="S44" s="328"/>
      <c r="T44" s="350"/>
      <c r="U44" s="328"/>
      <c r="V44" s="328"/>
      <c r="W44" s="328"/>
      <c r="X44" s="328"/>
    </row>
    <row r="45" spans="2:24" ht="12.75">
      <c r="B45" s="495" t="s">
        <v>1217</v>
      </c>
      <c r="C45" s="496"/>
      <c r="D45" s="497"/>
      <c r="E45" s="386">
        <f>E44-E39-E40-E41-E42-E43</f>
        <v>1133421536</v>
      </c>
      <c r="I45" s="387"/>
      <c r="J45" s="387"/>
      <c r="K45" s="388"/>
      <c r="L45" s="357">
        <v>6</v>
      </c>
      <c r="M45" s="389"/>
      <c r="N45" s="358">
        <v>20</v>
      </c>
      <c r="O45" s="390"/>
      <c r="P45" s="358">
        <v>34</v>
      </c>
      <c r="Q45" s="391"/>
      <c r="R45" s="358">
        <v>48</v>
      </c>
      <c r="S45" s="328"/>
      <c r="T45" s="328"/>
      <c r="U45" s="328"/>
      <c r="V45" s="328"/>
      <c r="W45" s="328"/>
      <c r="X45" s="328"/>
    </row>
    <row r="46" spans="9:24" ht="12.75">
      <c r="I46" s="387"/>
      <c r="J46" s="387"/>
      <c r="K46" s="392"/>
      <c r="L46" s="357">
        <v>7</v>
      </c>
      <c r="M46" s="393"/>
      <c r="N46" s="358">
        <v>21</v>
      </c>
      <c r="O46" s="394"/>
      <c r="P46" s="358">
        <v>35</v>
      </c>
      <c r="Q46" s="395"/>
      <c r="R46" s="358">
        <v>49</v>
      </c>
      <c r="S46" s="328"/>
      <c r="T46" s="328"/>
      <c r="U46" s="328"/>
      <c r="V46" s="328"/>
      <c r="W46" s="328"/>
      <c r="X46" s="328"/>
    </row>
    <row r="47" spans="1:24" ht="12.75">
      <c r="A47" s="348" t="s">
        <v>1056</v>
      </c>
      <c r="B47" s="487" t="str">
        <f>CONCATENATE("        4. Einfuhr von ausgewählten Enderzeugnissen im ",B1,". Vierteljahr ",B2,"                  in der Reihenfolge ihrer Anteile")</f>
        <v>        4. Einfuhr von ausgewählten Enderzeugnissen im 1. Vierteljahr 2013                  in der Reihenfolge ihrer Anteile</v>
      </c>
      <c r="C47" s="488"/>
      <c r="D47" s="488"/>
      <c r="E47" s="489"/>
      <c r="F47" s="489"/>
      <c r="G47" s="489"/>
      <c r="H47" s="489"/>
      <c r="I47" s="490"/>
      <c r="J47" s="349"/>
      <c r="K47" s="396"/>
      <c r="L47" s="357">
        <v>8</v>
      </c>
      <c r="M47" s="397"/>
      <c r="N47" s="358">
        <v>22</v>
      </c>
      <c r="O47" s="398"/>
      <c r="P47" s="358">
        <v>36</v>
      </c>
      <c r="Q47" s="399"/>
      <c r="R47" s="358">
        <v>50</v>
      </c>
      <c r="S47" s="328"/>
      <c r="T47" s="328"/>
      <c r="U47" s="328"/>
      <c r="V47" s="328"/>
      <c r="W47" s="328"/>
      <c r="X47" s="328"/>
    </row>
    <row r="48" spans="1:24" ht="12.75">
      <c r="A48" s="326" t="s">
        <v>1057</v>
      </c>
      <c r="B48" s="351" t="s">
        <v>1115</v>
      </c>
      <c r="C48" s="352"/>
      <c r="D48" s="352"/>
      <c r="E48" s="400">
        <v>166277916</v>
      </c>
      <c r="G48" s="353"/>
      <c r="I48" s="354">
        <v>4</v>
      </c>
      <c r="J48" s="354"/>
      <c r="K48" s="401"/>
      <c r="L48" s="357">
        <v>9</v>
      </c>
      <c r="M48" s="402"/>
      <c r="N48" s="358">
        <v>23</v>
      </c>
      <c r="O48" s="403"/>
      <c r="P48" s="358">
        <v>37</v>
      </c>
      <c r="Q48" s="404"/>
      <c r="R48" s="358">
        <v>51</v>
      </c>
      <c r="S48" s="328"/>
      <c r="T48" s="328"/>
      <c r="U48" s="328"/>
      <c r="V48" s="328"/>
      <c r="W48" s="328"/>
      <c r="X48" s="328"/>
    </row>
    <row r="49" spans="2:24" ht="12.75">
      <c r="B49" s="351" t="s">
        <v>1119</v>
      </c>
      <c r="C49" s="355"/>
      <c r="D49" s="355"/>
      <c r="E49" s="400">
        <v>109692724</v>
      </c>
      <c r="G49" s="405"/>
      <c r="I49" s="354">
        <v>9</v>
      </c>
      <c r="J49" s="354"/>
      <c r="K49" s="406"/>
      <c r="L49" s="357">
        <v>10</v>
      </c>
      <c r="M49" s="407"/>
      <c r="N49" s="358">
        <v>24</v>
      </c>
      <c r="O49" s="408"/>
      <c r="P49" s="358">
        <v>38</v>
      </c>
      <c r="Q49" s="409"/>
      <c r="R49" s="358">
        <v>52</v>
      </c>
      <c r="S49" s="328"/>
      <c r="T49" s="328"/>
      <c r="U49" s="328"/>
      <c r="V49" s="328"/>
      <c r="W49" s="328"/>
      <c r="X49" s="328"/>
    </row>
    <row r="50" spans="2:24" ht="12.75">
      <c r="B50" s="351" t="s">
        <v>1120</v>
      </c>
      <c r="C50" s="355"/>
      <c r="D50" s="355"/>
      <c r="E50" s="400">
        <v>82365911</v>
      </c>
      <c r="G50" s="372"/>
      <c r="I50" s="354">
        <v>34</v>
      </c>
      <c r="J50" s="354"/>
      <c r="K50" s="410"/>
      <c r="L50" s="357">
        <v>11</v>
      </c>
      <c r="M50" s="411"/>
      <c r="N50" s="358">
        <v>25</v>
      </c>
      <c r="O50" s="412"/>
      <c r="P50" s="358">
        <v>39</v>
      </c>
      <c r="Q50" s="413"/>
      <c r="R50" s="358">
        <v>53</v>
      </c>
      <c r="S50" s="328"/>
      <c r="T50" s="328"/>
      <c r="U50" s="328"/>
      <c r="V50" s="328"/>
      <c r="W50" s="328"/>
      <c r="X50" s="328"/>
    </row>
    <row r="51" spans="2:24" ht="12.75">
      <c r="B51" s="351" t="s">
        <v>1117</v>
      </c>
      <c r="C51" s="355"/>
      <c r="D51" s="355"/>
      <c r="E51" s="400">
        <v>72688290</v>
      </c>
      <c r="G51" s="381"/>
      <c r="I51" s="354">
        <v>12</v>
      </c>
      <c r="J51" s="354"/>
      <c r="K51" s="414"/>
      <c r="L51" s="357">
        <v>12</v>
      </c>
      <c r="M51" s="415"/>
      <c r="N51" s="358">
        <v>26</v>
      </c>
      <c r="O51" s="416"/>
      <c r="P51" s="358">
        <v>40</v>
      </c>
      <c r="Q51" s="417"/>
      <c r="R51" s="358">
        <v>54</v>
      </c>
      <c r="S51" s="328"/>
      <c r="T51" s="328"/>
      <c r="U51" s="328"/>
      <c r="V51" s="328"/>
      <c r="W51" s="328"/>
      <c r="X51" s="328"/>
    </row>
    <row r="52" spans="2:24" ht="18.75" customHeight="1">
      <c r="B52" s="493" t="s">
        <v>1218</v>
      </c>
      <c r="C52" s="493"/>
      <c r="D52" s="493"/>
      <c r="E52" s="400">
        <v>63588954</v>
      </c>
      <c r="G52" s="361"/>
      <c r="I52" s="354">
        <v>15</v>
      </c>
      <c r="J52" s="354"/>
      <c r="K52" s="418"/>
      <c r="L52" s="357">
        <v>13</v>
      </c>
      <c r="M52" s="419"/>
      <c r="N52" s="358">
        <v>27</v>
      </c>
      <c r="O52" s="420"/>
      <c r="P52" s="358">
        <v>41</v>
      </c>
      <c r="Q52" s="421"/>
      <c r="R52" s="358">
        <v>55</v>
      </c>
      <c r="S52" s="328"/>
      <c r="T52" s="328"/>
      <c r="U52" s="328"/>
      <c r="V52" s="328"/>
      <c r="W52" s="328"/>
      <c r="X52" s="328"/>
    </row>
    <row r="53" spans="2:24" ht="12.75">
      <c r="B53" s="377" t="s">
        <v>1055</v>
      </c>
      <c r="C53" s="378"/>
      <c r="D53" s="379"/>
      <c r="E53" s="380">
        <v>1137349386</v>
      </c>
      <c r="G53" s="422"/>
      <c r="I53" s="354">
        <v>19</v>
      </c>
      <c r="J53" s="354"/>
      <c r="K53" s="423"/>
      <c r="L53" s="357">
        <v>14</v>
      </c>
      <c r="M53" s="424"/>
      <c r="N53" s="358">
        <v>28</v>
      </c>
      <c r="O53" s="425"/>
      <c r="P53" s="358">
        <v>42</v>
      </c>
      <c r="Q53" s="426"/>
      <c r="R53" s="358">
        <v>56</v>
      </c>
      <c r="S53" s="328"/>
      <c r="T53" s="328"/>
      <c r="U53" s="328"/>
      <c r="V53" s="328"/>
      <c r="W53" s="328"/>
      <c r="X53" s="328"/>
    </row>
    <row r="54" spans="2:24" ht="12.75">
      <c r="B54" s="495" t="s">
        <v>1217</v>
      </c>
      <c r="C54" s="496"/>
      <c r="D54" s="497"/>
      <c r="E54" s="386">
        <f>E53-E48-E49-E50-E51-E52</f>
        <v>642735591</v>
      </c>
      <c r="I54" s="387"/>
      <c r="J54" s="387"/>
      <c r="S54" s="328"/>
      <c r="T54" s="328"/>
      <c r="U54" s="328"/>
      <c r="V54" s="328"/>
      <c r="W54" s="328"/>
      <c r="X54" s="328"/>
    </row>
    <row r="55" spans="9:24" ht="12.75">
      <c r="I55" s="387"/>
      <c r="J55" s="387"/>
      <c r="S55" s="328"/>
      <c r="T55" s="328"/>
      <c r="U55" s="328"/>
      <c r="V55" s="328"/>
      <c r="W55" s="328"/>
      <c r="X55" s="328"/>
    </row>
    <row r="56" spans="9:10" ht="12.75">
      <c r="I56" s="387"/>
      <c r="J56" s="387"/>
    </row>
    <row r="57" spans="9:10" ht="12.75">
      <c r="I57" s="387"/>
      <c r="J57" s="387"/>
    </row>
    <row r="58" spans="1:10" ht="12.75">
      <c r="A58" s="348" t="s">
        <v>1058</v>
      </c>
      <c r="B58" s="487" t="str">
        <f>CONCATENATE("5. Ausfuhr im ",B1,". Vierteljahr ",B2," nach ausgewählten Ländern
in der Reihenfolge ihrer Anteile")</f>
        <v>5. Ausfuhr im 1. Vierteljahr 2013 nach ausgewählten Ländern
in der Reihenfolge ihrer Anteile</v>
      </c>
      <c r="C58" s="488"/>
      <c r="D58" s="488"/>
      <c r="E58" s="489"/>
      <c r="F58" s="489"/>
      <c r="G58" s="489"/>
      <c r="H58" s="489"/>
      <c r="I58" s="490"/>
      <c r="J58" s="349"/>
    </row>
    <row r="59" spans="1:4" ht="12.75">
      <c r="A59" s="330" t="s">
        <v>1059</v>
      </c>
      <c r="B59" s="427">
        <f aca="true" t="shared" si="0" ref="B59:B73">D59/1000</f>
        <v>65.699</v>
      </c>
      <c r="C59" s="428" t="s">
        <v>614</v>
      </c>
      <c r="D59" s="429">
        <v>65699</v>
      </c>
    </row>
    <row r="60" spans="2:4" ht="12.75">
      <c r="B60" s="430">
        <f t="shared" si="0"/>
        <v>83.158</v>
      </c>
      <c r="C60" s="428" t="s">
        <v>638</v>
      </c>
      <c r="D60" s="431">
        <v>83158</v>
      </c>
    </row>
    <row r="61" spans="2:4" ht="12.75">
      <c r="B61" s="430">
        <f t="shared" si="0"/>
        <v>90.908</v>
      </c>
      <c r="C61" s="428" t="s">
        <v>556</v>
      </c>
      <c r="D61" s="431">
        <v>90908</v>
      </c>
    </row>
    <row r="62" spans="2:4" ht="12.75">
      <c r="B62" s="430">
        <f t="shared" si="0"/>
        <v>113.022</v>
      </c>
      <c r="C62" s="428" t="s">
        <v>577</v>
      </c>
      <c r="D62" s="431">
        <v>113022</v>
      </c>
    </row>
    <row r="63" spans="2:4" ht="12.75">
      <c r="B63" s="430">
        <f t="shared" si="0"/>
        <v>134.148</v>
      </c>
      <c r="C63" s="428" t="s">
        <v>544</v>
      </c>
      <c r="D63" s="431">
        <v>134148</v>
      </c>
    </row>
    <row r="64" spans="2:4" ht="12.75">
      <c r="B64" s="430">
        <f t="shared" si="0"/>
        <v>135.715</v>
      </c>
      <c r="C64" s="428" t="s">
        <v>519</v>
      </c>
      <c r="D64" s="431">
        <v>135715</v>
      </c>
    </row>
    <row r="65" spans="2:4" ht="12.75">
      <c r="B65" s="430">
        <f t="shared" si="0"/>
        <v>145.05</v>
      </c>
      <c r="C65" s="432" t="s">
        <v>608</v>
      </c>
      <c r="D65" s="431">
        <v>145050</v>
      </c>
    </row>
    <row r="66" spans="2:4" ht="12.75">
      <c r="B66" s="430">
        <f t="shared" si="0"/>
        <v>151.767</v>
      </c>
      <c r="C66" s="428" t="s">
        <v>616</v>
      </c>
      <c r="D66" s="431">
        <v>151767</v>
      </c>
    </row>
    <row r="67" spans="2:7" ht="12.75">
      <c r="B67" s="430">
        <f t="shared" si="0"/>
        <v>159.785</v>
      </c>
      <c r="C67" s="433" t="s">
        <v>611</v>
      </c>
      <c r="D67" s="431">
        <v>159785</v>
      </c>
      <c r="F67" s="337">
        <v>300</v>
      </c>
      <c r="G67" s="338" t="s">
        <v>1039</v>
      </c>
    </row>
    <row r="68" spans="2:4" ht="12.75">
      <c r="B68" s="430">
        <f t="shared" si="0"/>
        <v>160.394</v>
      </c>
      <c r="C68" s="428" t="s">
        <v>529</v>
      </c>
      <c r="D68" s="431">
        <v>160394</v>
      </c>
    </row>
    <row r="69" spans="2:4" ht="12.75">
      <c r="B69" s="430">
        <f t="shared" si="0"/>
        <v>163.85</v>
      </c>
      <c r="C69" s="428" t="s">
        <v>526</v>
      </c>
      <c r="D69" s="431">
        <v>163850</v>
      </c>
    </row>
    <row r="70" spans="2:4" ht="12.75">
      <c r="B70" s="430">
        <f t="shared" si="0"/>
        <v>168.053</v>
      </c>
      <c r="C70" s="428" t="s">
        <v>617</v>
      </c>
      <c r="D70" s="431">
        <v>168053</v>
      </c>
    </row>
    <row r="71" spans="2:4" ht="12.75">
      <c r="B71" s="430">
        <f t="shared" si="0"/>
        <v>176.203</v>
      </c>
      <c r="C71" s="428" t="s">
        <v>553</v>
      </c>
      <c r="D71" s="431">
        <v>176203</v>
      </c>
    </row>
    <row r="72" spans="2:4" ht="12.75">
      <c r="B72" s="430">
        <f t="shared" si="0"/>
        <v>176.308</v>
      </c>
      <c r="C72" s="428" t="s">
        <v>612</v>
      </c>
      <c r="D72" s="431">
        <v>176308</v>
      </c>
    </row>
    <row r="73" spans="2:4" ht="12.75">
      <c r="B73" s="434">
        <f t="shared" si="0"/>
        <v>234.176</v>
      </c>
      <c r="C73" s="428" t="s">
        <v>516</v>
      </c>
      <c r="D73" s="435">
        <v>234176</v>
      </c>
    </row>
    <row r="75" spans="1:10" ht="12.75">
      <c r="A75" s="348" t="s">
        <v>1060</v>
      </c>
      <c r="B75" s="487" t="str">
        <f>CONCATENATE("6. Einfuhr im ",B1,". Vierteljahr ",B2," nach ausgewählten Ländern
in der Reihenfolge ihrer Anteile")</f>
        <v>6. Einfuhr im 1. Vierteljahr 2013 nach ausgewählten Ländern
in der Reihenfolge ihrer Anteile</v>
      </c>
      <c r="C75" s="488"/>
      <c r="D75" s="488"/>
      <c r="E75" s="489"/>
      <c r="F75" s="489"/>
      <c r="G75" s="489"/>
      <c r="H75" s="489"/>
      <c r="I75" s="490"/>
      <c r="J75" s="349"/>
    </row>
    <row r="76" spans="1:4" ht="12.75">
      <c r="A76" s="330" t="s">
        <v>1061</v>
      </c>
      <c r="B76" s="427">
        <f aca="true" t="shared" si="1" ref="B76:B90">D76/1000</f>
        <v>37.642</v>
      </c>
      <c r="C76" s="436" t="s">
        <v>617</v>
      </c>
      <c r="D76" s="429">
        <v>37642</v>
      </c>
    </row>
    <row r="77" spans="2:4" ht="12.75">
      <c r="B77" s="430">
        <f t="shared" si="1"/>
        <v>37.77</v>
      </c>
      <c r="C77" s="437" t="s">
        <v>577</v>
      </c>
      <c r="D77" s="431">
        <v>37770</v>
      </c>
    </row>
    <row r="78" spans="2:4" ht="12.75">
      <c r="B78" s="430">
        <f t="shared" si="1"/>
        <v>40.517</v>
      </c>
      <c r="C78" s="437" t="s">
        <v>614</v>
      </c>
      <c r="D78" s="431">
        <v>40517</v>
      </c>
    </row>
    <row r="79" spans="2:4" ht="12.75">
      <c r="B79" s="430">
        <f t="shared" si="1"/>
        <v>43.781</v>
      </c>
      <c r="C79" s="437" t="s">
        <v>620</v>
      </c>
      <c r="D79" s="431">
        <v>43781</v>
      </c>
    </row>
    <row r="80" spans="2:4" ht="12.75">
      <c r="B80" s="430">
        <f t="shared" si="1"/>
        <v>53.973</v>
      </c>
      <c r="C80" s="437" t="s">
        <v>612</v>
      </c>
      <c r="D80" s="431">
        <v>53973</v>
      </c>
    </row>
    <row r="81" spans="2:4" ht="12.75">
      <c r="B81" s="430">
        <f t="shared" si="1"/>
        <v>90.081</v>
      </c>
      <c r="C81" s="437" t="s">
        <v>556</v>
      </c>
      <c r="D81" s="431">
        <v>90081</v>
      </c>
    </row>
    <row r="82" spans="2:4" ht="12.75">
      <c r="B82" s="430">
        <f t="shared" si="1"/>
        <v>90.238</v>
      </c>
      <c r="C82" s="437" t="s">
        <v>544</v>
      </c>
      <c r="D82" s="431">
        <v>90238</v>
      </c>
    </row>
    <row r="83" spans="2:4" ht="12.75">
      <c r="B83" s="430">
        <f t="shared" si="1"/>
        <v>107.858</v>
      </c>
      <c r="C83" s="437" t="s">
        <v>611</v>
      </c>
      <c r="D83" s="431">
        <v>107858</v>
      </c>
    </row>
    <row r="84" spans="2:7" ht="12.75">
      <c r="B84" s="430">
        <f t="shared" si="1"/>
        <v>108.437</v>
      </c>
      <c r="C84" s="437" t="s">
        <v>516</v>
      </c>
      <c r="D84" s="431">
        <v>108437</v>
      </c>
      <c r="F84" s="337">
        <v>300</v>
      </c>
      <c r="G84" s="338" t="s">
        <v>1039</v>
      </c>
    </row>
    <row r="85" spans="2:4" ht="12.75">
      <c r="B85" s="430">
        <f t="shared" si="1"/>
        <v>121.203</v>
      </c>
      <c r="C85" s="437" t="s">
        <v>608</v>
      </c>
      <c r="D85" s="431">
        <v>121203</v>
      </c>
    </row>
    <row r="86" spans="2:4" ht="12.75">
      <c r="B86" s="430">
        <f t="shared" si="1"/>
        <v>123.965</v>
      </c>
      <c r="C86" s="437" t="s">
        <v>553</v>
      </c>
      <c r="D86" s="431">
        <v>123965</v>
      </c>
    </row>
    <row r="87" spans="2:4" ht="12.75">
      <c r="B87" s="430">
        <f t="shared" si="1"/>
        <v>131.5</v>
      </c>
      <c r="C87" s="437" t="s">
        <v>519</v>
      </c>
      <c r="D87" s="431">
        <v>131500</v>
      </c>
    </row>
    <row r="88" spans="2:4" ht="12.75">
      <c r="B88" s="430">
        <f t="shared" si="1"/>
        <v>172.65</v>
      </c>
      <c r="C88" s="437" t="s">
        <v>529</v>
      </c>
      <c r="D88" s="431">
        <v>172650</v>
      </c>
    </row>
    <row r="89" spans="2:4" ht="12.75">
      <c r="B89" s="430">
        <f t="shared" si="1"/>
        <v>181.696</v>
      </c>
      <c r="C89" s="428" t="s">
        <v>616</v>
      </c>
      <c r="D89" s="431">
        <v>181696</v>
      </c>
    </row>
    <row r="90" spans="2:4" ht="12.75">
      <c r="B90" s="434">
        <f t="shared" si="1"/>
        <v>190.548</v>
      </c>
      <c r="C90" s="438" t="s">
        <v>526</v>
      </c>
      <c r="D90" s="435">
        <v>190548</v>
      </c>
    </row>
    <row r="94" spans="1:10" ht="12.75">
      <c r="A94" s="348" t="s">
        <v>1062</v>
      </c>
      <c r="B94" s="487" t="str">
        <f>CONCATENATE("7. Außenhandel mit den EU-Ländern (EU-27) im ",B1,". Vierteljahr ",B2,"")</f>
        <v>7. Außenhandel mit den EU-Ländern (EU-27) im 1. Vierteljahr 2013</v>
      </c>
      <c r="C94" s="488"/>
      <c r="D94" s="491"/>
      <c r="E94" s="492"/>
      <c r="F94" s="489"/>
      <c r="G94" s="489"/>
      <c r="H94" s="489"/>
      <c r="I94" s="490"/>
      <c r="J94" s="349"/>
    </row>
    <row r="95" spans="1:5" ht="12.75">
      <c r="A95" s="330" t="s">
        <v>1063</v>
      </c>
      <c r="B95" s="439" t="s">
        <v>1122</v>
      </c>
      <c r="C95" s="440" t="s">
        <v>1123</v>
      </c>
      <c r="D95" s="441" t="s">
        <v>1064</v>
      </c>
      <c r="E95" s="442"/>
    </row>
    <row r="96" spans="1:10" ht="12.75">
      <c r="A96" s="326">
        <v>1</v>
      </c>
      <c r="B96" s="427">
        <v>234.175725</v>
      </c>
      <c r="C96" s="427">
        <v>108.437189</v>
      </c>
      <c r="D96" s="443" t="s">
        <v>516</v>
      </c>
      <c r="E96" s="444"/>
      <c r="H96" s="337">
        <v>275</v>
      </c>
      <c r="I96" s="338" t="s">
        <v>1039</v>
      </c>
      <c r="J96" s="338"/>
    </row>
    <row r="97" spans="1:5" ht="12.75">
      <c r="A97" s="326">
        <v>2</v>
      </c>
      <c r="B97" s="430">
        <v>135.714528</v>
      </c>
      <c r="C97" s="430">
        <v>131.499645</v>
      </c>
      <c r="D97" s="445" t="s">
        <v>519</v>
      </c>
      <c r="E97" s="446"/>
    </row>
    <row r="98" spans="1:5" ht="12.75">
      <c r="A98" s="326">
        <v>3</v>
      </c>
      <c r="B98" s="430">
        <v>163.849827</v>
      </c>
      <c r="C98" s="430">
        <v>190.548371</v>
      </c>
      <c r="D98" s="445" t="s">
        <v>526</v>
      </c>
      <c r="E98" s="446"/>
    </row>
    <row r="99" spans="1:5" ht="12.75">
      <c r="A99" s="326">
        <v>4</v>
      </c>
      <c r="B99" s="430">
        <v>160.394353</v>
      </c>
      <c r="C99" s="430">
        <v>172.649796</v>
      </c>
      <c r="D99" s="445" t="s">
        <v>529</v>
      </c>
      <c r="E99" s="446"/>
    </row>
    <row r="100" spans="1:5" ht="12.75">
      <c r="A100" s="326">
        <v>5</v>
      </c>
      <c r="B100" s="430">
        <v>11.846884</v>
      </c>
      <c r="C100" s="430">
        <v>9.749084</v>
      </c>
      <c r="D100" s="445" t="s">
        <v>532</v>
      </c>
      <c r="E100" s="446"/>
    </row>
    <row r="101" spans="1:5" ht="12.75">
      <c r="A101" s="326">
        <v>6</v>
      </c>
      <c r="B101" s="430">
        <v>30.330563</v>
      </c>
      <c r="C101" s="430">
        <v>27.333406</v>
      </c>
      <c r="D101" s="445" t="s">
        <v>535</v>
      </c>
      <c r="E101" s="446"/>
    </row>
    <row r="102" spans="1:5" ht="12.75">
      <c r="A102" s="326">
        <v>7</v>
      </c>
      <c r="B102" s="430">
        <v>7.836447</v>
      </c>
      <c r="C102" s="430">
        <v>3.873322</v>
      </c>
      <c r="D102" s="445" t="s">
        <v>538</v>
      </c>
      <c r="E102" s="446"/>
    </row>
    <row r="103" spans="1:5" ht="12.75">
      <c r="A103" s="326">
        <v>8</v>
      </c>
      <c r="B103" s="430">
        <v>21.842799</v>
      </c>
      <c r="C103" s="430">
        <v>13.130264</v>
      </c>
      <c r="D103" s="445" t="s">
        <v>541</v>
      </c>
      <c r="E103" s="446"/>
    </row>
    <row r="104" spans="1:9" ht="12.75">
      <c r="A104" s="326">
        <v>9</v>
      </c>
      <c r="B104" s="430">
        <v>134.14809</v>
      </c>
      <c r="C104" s="430">
        <v>90.23763</v>
      </c>
      <c r="D104" s="445" t="s">
        <v>544</v>
      </c>
      <c r="E104" s="446"/>
      <c r="G104" s="326" t="s">
        <v>1065</v>
      </c>
      <c r="I104" s="447" t="str">
        <f>CONCATENATE("im Moment ist Quartal ",B1," gewählt!")</f>
        <v>im Moment ist Quartal 1 gewählt!</v>
      </c>
    </row>
    <row r="105" spans="1:7" ht="12.75">
      <c r="A105" s="326">
        <v>10</v>
      </c>
      <c r="B105" s="430">
        <v>44.300054</v>
      </c>
      <c r="C105" s="430">
        <v>33.528972</v>
      </c>
      <c r="D105" s="445" t="s">
        <v>547</v>
      </c>
      <c r="E105" s="446"/>
      <c r="G105" s="326" t="s">
        <v>1066</v>
      </c>
    </row>
    <row r="106" spans="1:7" ht="12.75">
      <c r="A106" s="326">
        <v>11</v>
      </c>
      <c r="B106" s="430">
        <v>18.495719</v>
      </c>
      <c r="C106" s="430">
        <v>11.846539</v>
      </c>
      <c r="D106" s="445" t="s">
        <v>550</v>
      </c>
      <c r="E106" s="446"/>
      <c r="G106" s="326" t="s">
        <v>1067</v>
      </c>
    </row>
    <row r="107" spans="1:7" ht="12.75">
      <c r="A107" s="326">
        <v>12</v>
      </c>
      <c r="B107" s="430">
        <v>176.202621</v>
      </c>
      <c r="C107" s="430">
        <v>123.965327</v>
      </c>
      <c r="D107" s="445" t="s">
        <v>553</v>
      </c>
      <c r="E107" s="446"/>
      <c r="G107" s="326" t="s">
        <v>1068</v>
      </c>
    </row>
    <row r="108" spans="1:7" ht="12.75">
      <c r="A108" s="326">
        <v>13</v>
      </c>
      <c r="B108" s="430">
        <v>90.908061</v>
      </c>
      <c r="C108" s="430">
        <v>90.080983</v>
      </c>
      <c r="D108" s="445" t="s">
        <v>556</v>
      </c>
      <c r="E108" s="446"/>
      <c r="G108" s="326" t="s">
        <v>1069</v>
      </c>
    </row>
    <row r="109" spans="1:5" ht="12.75">
      <c r="A109" s="326">
        <v>14</v>
      </c>
      <c r="B109" s="430">
        <v>14.873864</v>
      </c>
      <c r="C109" s="430">
        <v>28.838053</v>
      </c>
      <c r="D109" s="445" t="s">
        <v>559</v>
      </c>
      <c r="E109" s="446"/>
    </row>
    <row r="110" spans="1:7" ht="12.75">
      <c r="A110" s="326">
        <v>15</v>
      </c>
      <c r="B110" s="430">
        <v>0.448511</v>
      </c>
      <c r="C110" s="430">
        <v>0.019832</v>
      </c>
      <c r="D110" s="445" t="s">
        <v>590</v>
      </c>
      <c r="E110" s="446"/>
      <c r="G110" s="448" t="s">
        <v>1070</v>
      </c>
    </row>
    <row r="111" spans="1:5" ht="12.75">
      <c r="A111" s="326">
        <v>16</v>
      </c>
      <c r="B111" s="430">
        <v>3.689266</v>
      </c>
      <c r="C111" s="430">
        <v>0.80554</v>
      </c>
      <c r="D111" s="445" t="s">
        <v>599</v>
      </c>
      <c r="E111" s="446"/>
    </row>
    <row r="112" spans="1:5" ht="12.75">
      <c r="A112" s="326">
        <v>17</v>
      </c>
      <c r="B112" s="430">
        <v>2.953234</v>
      </c>
      <c r="C112" s="430">
        <v>2.364185</v>
      </c>
      <c r="D112" s="445" t="s">
        <v>602</v>
      </c>
      <c r="E112" s="446"/>
    </row>
    <row r="113" spans="1:5" ht="12.75">
      <c r="A113" s="326">
        <v>18</v>
      </c>
      <c r="B113" s="430">
        <v>11.808585</v>
      </c>
      <c r="C113" s="430">
        <v>18.92904</v>
      </c>
      <c r="D113" s="445" t="s">
        <v>605</v>
      </c>
      <c r="E113" s="446"/>
    </row>
    <row r="114" spans="1:5" ht="12.75">
      <c r="A114" s="326">
        <v>19</v>
      </c>
      <c r="B114" s="430">
        <v>145.049549</v>
      </c>
      <c r="C114" s="430">
        <v>121.203308</v>
      </c>
      <c r="D114" s="445" t="s">
        <v>608</v>
      </c>
      <c r="E114" s="446"/>
    </row>
    <row r="115" spans="1:5" ht="12.75">
      <c r="A115" s="326">
        <v>20</v>
      </c>
      <c r="B115" s="430">
        <v>159.784848</v>
      </c>
      <c r="C115" s="430">
        <v>107.857798</v>
      </c>
      <c r="D115" s="445" t="s">
        <v>611</v>
      </c>
      <c r="E115" s="446"/>
    </row>
    <row r="116" spans="1:5" ht="12.75">
      <c r="A116" s="326">
        <v>21</v>
      </c>
      <c r="B116" s="430">
        <v>65.699072</v>
      </c>
      <c r="C116" s="430">
        <v>40.517474</v>
      </c>
      <c r="D116" s="445" t="s">
        <v>614</v>
      </c>
      <c r="E116" s="446"/>
    </row>
    <row r="117" spans="1:5" ht="12.75">
      <c r="A117" s="326">
        <v>22</v>
      </c>
      <c r="B117" s="430">
        <v>168.053159</v>
      </c>
      <c r="C117" s="430">
        <v>37.642041</v>
      </c>
      <c r="D117" s="445" t="s">
        <v>617</v>
      </c>
      <c r="E117" s="446"/>
    </row>
    <row r="118" spans="1:5" ht="12.75">
      <c r="A118" s="326">
        <v>23</v>
      </c>
      <c r="B118" s="430">
        <v>29.288702</v>
      </c>
      <c r="C118" s="430">
        <v>43.780599</v>
      </c>
      <c r="D118" s="445" t="s">
        <v>620</v>
      </c>
      <c r="E118" s="446"/>
    </row>
    <row r="119" spans="1:5" ht="12.75">
      <c r="A119" s="326">
        <v>24</v>
      </c>
      <c r="B119" s="430">
        <v>9.367589</v>
      </c>
      <c r="C119" s="430">
        <v>7.610474</v>
      </c>
      <c r="D119" s="445" t="s">
        <v>623</v>
      </c>
      <c r="E119" s="446"/>
    </row>
    <row r="120" spans="1:5" ht="12.75">
      <c r="A120" s="326">
        <v>25</v>
      </c>
      <c r="B120" s="430">
        <v>14.519258</v>
      </c>
      <c r="C120" s="430">
        <v>17.351513</v>
      </c>
      <c r="D120" s="445" t="s">
        <v>669</v>
      </c>
      <c r="E120" s="446"/>
    </row>
    <row r="121" spans="1:5" ht="12.75">
      <c r="A121" s="326">
        <v>26</v>
      </c>
      <c r="B121" s="434">
        <v>1.194573</v>
      </c>
      <c r="C121" s="434">
        <v>0.153193</v>
      </c>
      <c r="D121" s="449" t="s">
        <v>751</v>
      </c>
      <c r="E121" s="450"/>
    </row>
  </sheetData>
  <sheetProtection sheet="1"/>
  <mergeCells count="11">
    <mergeCell ref="B54:D54"/>
    <mergeCell ref="B58:I58"/>
    <mergeCell ref="B75:I75"/>
    <mergeCell ref="B94:I94"/>
    <mergeCell ref="B52:D52"/>
    <mergeCell ref="B43:D43"/>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1" t="s">
        <v>1188</v>
      </c>
      <c r="B1" s="501"/>
      <c r="C1" s="501"/>
      <c r="D1" s="501"/>
      <c r="E1" s="501"/>
      <c r="F1" s="501"/>
    </row>
    <row r="2" spans="2:6" ht="12.75">
      <c r="B2" s="17"/>
      <c r="C2" s="64"/>
      <c r="D2" s="64"/>
      <c r="E2" s="17"/>
      <c r="F2" s="64"/>
    </row>
    <row r="3" spans="1:6" ht="24" customHeight="1">
      <c r="A3" s="502" t="s">
        <v>787</v>
      </c>
      <c r="B3" s="505" t="s">
        <v>1189</v>
      </c>
      <c r="C3" s="507" t="s">
        <v>33</v>
      </c>
      <c r="D3" s="507"/>
      <c r="E3" s="508" t="s">
        <v>34</v>
      </c>
      <c r="F3" s="510" t="s">
        <v>35</v>
      </c>
    </row>
    <row r="4" spans="1:6" ht="30.75" customHeight="1">
      <c r="A4" s="503"/>
      <c r="B4" s="506"/>
      <c r="C4" s="65" t="s">
        <v>1190</v>
      </c>
      <c r="D4" s="65" t="s">
        <v>1110</v>
      </c>
      <c r="E4" s="509"/>
      <c r="F4" s="509"/>
    </row>
    <row r="5" spans="1:6" ht="15" customHeight="1">
      <c r="A5" s="504"/>
      <c r="B5" s="88" t="s">
        <v>36</v>
      </c>
      <c r="C5" s="511" t="s">
        <v>30</v>
      </c>
      <c r="D5" s="511"/>
      <c r="E5" s="52" t="s">
        <v>36</v>
      </c>
      <c r="F5" s="66" t="s">
        <v>30</v>
      </c>
    </row>
    <row r="6" spans="1:6" ht="19.5" customHeight="1">
      <c r="A6" s="67"/>
      <c r="B6" s="41"/>
      <c r="C6" s="68"/>
      <c r="D6" s="68"/>
      <c r="E6" s="69"/>
      <c r="F6" s="68"/>
    </row>
    <row r="7" spans="1:6" ht="19.5" customHeight="1">
      <c r="A7" s="499" t="s">
        <v>37</v>
      </c>
      <c r="B7" s="499"/>
      <c r="C7" s="499"/>
      <c r="D7" s="499"/>
      <c r="E7" s="499"/>
      <c r="F7" s="499"/>
    </row>
    <row r="8" spans="1:6" ht="19.5" customHeight="1">
      <c r="A8" s="67"/>
      <c r="B8" s="41"/>
      <c r="C8" s="68"/>
      <c r="D8" s="68"/>
      <c r="E8" s="69"/>
      <c r="F8" s="68"/>
    </row>
    <row r="9" spans="1:7" s="73" customFormat="1" ht="19.5" customHeight="1">
      <c r="A9" s="70" t="s">
        <v>39</v>
      </c>
      <c r="B9" s="56">
        <v>184385405</v>
      </c>
      <c r="C9" s="193">
        <v>-13.6</v>
      </c>
      <c r="D9" s="166">
        <v>11.7</v>
      </c>
      <c r="E9" s="56">
        <v>67752470</v>
      </c>
      <c r="F9" s="71">
        <v>26.3</v>
      </c>
      <c r="G9" s="72"/>
    </row>
    <row r="10" spans="1:7" s="73" customFormat="1" ht="19.5" customHeight="1">
      <c r="A10" s="70" t="s">
        <v>40</v>
      </c>
      <c r="B10" s="56">
        <v>2563634347</v>
      </c>
      <c r="C10" s="193">
        <v>-8.6</v>
      </c>
      <c r="D10" s="193">
        <v>-15.4</v>
      </c>
      <c r="E10" s="56">
        <v>1661712080</v>
      </c>
      <c r="F10" s="71">
        <v>22.4</v>
      </c>
      <c r="G10" s="72"/>
    </row>
    <row r="11" spans="1:7" s="48" customFormat="1" ht="19.5" customHeight="1">
      <c r="A11" s="74" t="s">
        <v>360</v>
      </c>
      <c r="B11" s="56">
        <v>23199452</v>
      </c>
      <c r="C11" s="193">
        <v>-8.3</v>
      </c>
      <c r="D11" s="193">
        <v>-2.4</v>
      </c>
      <c r="E11" s="56">
        <v>14146587</v>
      </c>
      <c r="F11" s="71">
        <v>-2.8</v>
      </c>
      <c r="G11" s="75"/>
    </row>
    <row r="12" spans="1:7" s="48" customFormat="1" ht="19.5" customHeight="1">
      <c r="A12" s="74" t="s">
        <v>361</v>
      </c>
      <c r="B12" s="56">
        <v>132105472</v>
      </c>
      <c r="C12" s="193">
        <v>-4.5</v>
      </c>
      <c r="D12" s="193">
        <v>-12.4</v>
      </c>
      <c r="E12" s="56">
        <v>125380688</v>
      </c>
      <c r="F12" s="71">
        <v>11.8</v>
      </c>
      <c r="G12" s="75"/>
    </row>
    <row r="13" spans="1:7" s="48" customFormat="1" ht="19.5" customHeight="1">
      <c r="A13" s="74" t="s">
        <v>362</v>
      </c>
      <c r="B13" s="56">
        <v>2408329423</v>
      </c>
      <c r="C13" s="193">
        <v>-8.8</v>
      </c>
      <c r="D13" s="193">
        <v>-15.7</v>
      </c>
      <c r="E13" s="56">
        <v>1522184805</v>
      </c>
      <c r="F13" s="71">
        <v>23.7</v>
      </c>
      <c r="G13" s="75"/>
    </row>
    <row r="14" spans="1:7" s="79" customFormat="1" ht="19.5" customHeight="1">
      <c r="A14" s="76" t="s">
        <v>41</v>
      </c>
      <c r="B14" s="30">
        <v>2921632189</v>
      </c>
      <c r="C14" s="320">
        <v>-6.4</v>
      </c>
      <c r="D14" s="320">
        <v>-11</v>
      </c>
      <c r="E14" s="30">
        <v>1803681844</v>
      </c>
      <c r="F14" s="77">
        <v>21.6</v>
      </c>
      <c r="G14" s="78"/>
    </row>
    <row r="15" spans="1:7" s="48" customFormat="1" ht="30" customHeight="1">
      <c r="A15" s="74" t="s">
        <v>42</v>
      </c>
      <c r="B15" s="56">
        <v>2129466692</v>
      </c>
      <c r="C15" s="193">
        <v>-4.3</v>
      </c>
      <c r="D15" s="193">
        <v>-12.2</v>
      </c>
      <c r="E15" s="56">
        <v>1414455141</v>
      </c>
      <c r="F15" s="71">
        <v>20.5</v>
      </c>
      <c r="G15" s="75"/>
    </row>
    <row r="16" spans="1:7" s="48" customFormat="1" ht="19.5" customHeight="1">
      <c r="A16" s="74" t="s">
        <v>363</v>
      </c>
      <c r="B16" s="56" t="s">
        <v>43</v>
      </c>
      <c r="C16" s="193" t="s">
        <v>43</v>
      </c>
      <c r="D16" s="166" t="s">
        <v>43</v>
      </c>
      <c r="E16" s="56"/>
      <c r="F16" s="57"/>
      <c r="G16" s="75"/>
    </row>
    <row r="17" spans="1:7" s="48" customFormat="1" ht="19.5" customHeight="1">
      <c r="A17" s="74" t="s">
        <v>364</v>
      </c>
      <c r="B17" s="56">
        <v>1856775881</v>
      </c>
      <c r="C17" s="193">
        <v>-3.8</v>
      </c>
      <c r="D17" s="193">
        <v>-11.9</v>
      </c>
      <c r="E17" s="56">
        <v>1210981748</v>
      </c>
      <c r="F17" s="71">
        <v>19.1</v>
      </c>
      <c r="G17" s="75"/>
    </row>
    <row r="18" spans="1:7" s="48" customFormat="1" ht="19.5" customHeight="1">
      <c r="A18" s="74" t="s">
        <v>365</v>
      </c>
      <c r="B18" s="56" t="s">
        <v>43</v>
      </c>
      <c r="C18" s="193" t="s">
        <v>43</v>
      </c>
      <c r="D18" s="166" t="s">
        <v>43</v>
      </c>
      <c r="E18" s="56"/>
      <c r="F18" s="57"/>
      <c r="G18" s="75"/>
    </row>
    <row r="19" spans="1:7" s="48" customFormat="1" ht="19.5" customHeight="1">
      <c r="A19" s="74" t="s">
        <v>366</v>
      </c>
      <c r="B19" s="137">
        <v>1095445245</v>
      </c>
      <c r="C19" s="193">
        <v>1.9</v>
      </c>
      <c r="D19" s="193">
        <v>-12.5</v>
      </c>
      <c r="E19" s="56">
        <v>749780126</v>
      </c>
      <c r="F19" s="71">
        <v>14.2</v>
      </c>
      <c r="G19" s="75"/>
    </row>
    <row r="20" spans="1:7" s="48" customFormat="1" ht="19.5" customHeight="1">
      <c r="A20" s="74" t="s">
        <v>44</v>
      </c>
      <c r="B20" s="56">
        <v>55991616</v>
      </c>
      <c r="C20" s="193">
        <v>-40.6</v>
      </c>
      <c r="D20" s="193">
        <v>-7.6</v>
      </c>
      <c r="E20" s="56">
        <v>31902418</v>
      </c>
      <c r="F20" s="71">
        <v>48.9</v>
      </c>
      <c r="G20" s="75"/>
    </row>
    <row r="21" spans="1:7" s="48" customFormat="1" ht="19.5" customHeight="1">
      <c r="A21" s="74" t="s">
        <v>45</v>
      </c>
      <c r="B21" s="56">
        <v>273878276</v>
      </c>
      <c r="C21" s="193">
        <v>-14.4</v>
      </c>
      <c r="D21" s="193">
        <v>-8.1</v>
      </c>
      <c r="E21" s="56">
        <v>166700760</v>
      </c>
      <c r="F21" s="71">
        <v>10.7</v>
      </c>
      <c r="G21" s="75"/>
    </row>
    <row r="22" spans="1:7" s="48" customFormat="1" ht="19.5" customHeight="1">
      <c r="A22" s="74" t="s">
        <v>46</v>
      </c>
      <c r="B22" s="56">
        <v>443969627</v>
      </c>
      <c r="C22" s="193">
        <v>-4.4</v>
      </c>
      <c r="D22" s="193">
        <v>-7.8</v>
      </c>
      <c r="E22" s="56">
        <v>184371563</v>
      </c>
      <c r="F22" s="71">
        <v>44</v>
      </c>
      <c r="G22" s="75"/>
    </row>
    <row r="23" spans="1:7" s="48" customFormat="1" ht="30.75" customHeight="1">
      <c r="A23" s="173" t="s">
        <v>784</v>
      </c>
      <c r="B23" s="56">
        <v>18308073</v>
      </c>
      <c r="C23" s="193">
        <v>18.4</v>
      </c>
      <c r="D23" s="166">
        <v>16.2</v>
      </c>
      <c r="E23" s="56">
        <v>5845698</v>
      </c>
      <c r="F23" s="71">
        <v>-29.3</v>
      </c>
      <c r="G23" s="75"/>
    </row>
    <row r="24" spans="1:7" s="48" customFormat="1" ht="19.5" customHeight="1">
      <c r="A24" s="74" t="s">
        <v>47</v>
      </c>
      <c r="B24" s="56">
        <v>17905</v>
      </c>
      <c r="C24" s="193">
        <v>-34.8</v>
      </c>
      <c r="D24" s="193">
        <v>-43.1</v>
      </c>
      <c r="E24" s="56">
        <v>406264</v>
      </c>
      <c r="F24" s="71">
        <v>6.2</v>
      </c>
      <c r="G24" s="75"/>
    </row>
    <row r="25" spans="1:7" s="79" customFormat="1" ht="19.5" customHeight="1">
      <c r="A25" s="76" t="s">
        <v>41</v>
      </c>
      <c r="B25" s="30">
        <v>2921632189</v>
      </c>
      <c r="C25" s="320">
        <v>-6.4</v>
      </c>
      <c r="D25" s="320">
        <v>-11</v>
      </c>
      <c r="E25" s="30">
        <v>1803681844</v>
      </c>
      <c r="F25" s="77">
        <v>21.6</v>
      </c>
      <c r="G25" s="78"/>
    </row>
    <row r="26" spans="1:6" s="48" customFormat="1" ht="19.5" customHeight="1">
      <c r="A26" s="80"/>
      <c r="B26" s="61"/>
      <c r="C26" s="62"/>
      <c r="D26" s="81"/>
      <c r="E26" s="61"/>
      <c r="F26" s="81"/>
    </row>
    <row r="27" spans="1:6" s="48" customFormat="1" ht="19.5" customHeight="1">
      <c r="A27" s="500" t="s">
        <v>38</v>
      </c>
      <c r="B27" s="500"/>
      <c r="C27" s="500"/>
      <c r="D27" s="500"/>
      <c r="E27" s="500"/>
      <c r="F27" s="500"/>
    </row>
    <row r="28" spans="1:6" s="48" customFormat="1" ht="19.5" customHeight="1">
      <c r="A28" s="80"/>
      <c r="B28" s="61"/>
      <c r="C28" s="62"/>
      <c r="D28" s="81"/>
      <c r="E28" s="61"/>
      <c r="F28" s="81"/>
    </row>
    <row r="29" spans="1:7" s="48" customFormat="1" ht="19.5" customHeight="1">
      <c r="A29" s="74" t="s">
        <v>39</v>
      </c>
      <c r="B29" s="137">
        <v>209281918</v>
      </c>
      <c r="C29" s="193">
        <v>9.8</v>
      </c>
      <c r="D29" s="166">
        <v>24.4</v>
      </c>
      <c r="E29" s="56">
        <v>110360919</v>
      </c>
      <c r="F29" s="57">
        <v>48</v>
      </c>
      <c r="G29" s="75"/>
    </row>
    <row r="30" spans="1:7" s="48" customFormat="1" ht="19.5" customHeight="1">
      <c r="A30" s="74" t="s">
        <v>40</v>
      </c>
      <c r="B30" s="137">
        <v>1530903430</v>
      </c>
      <c r="C30" s="193">
        <v>-0.7</v>
      </c>
      <c r="D30" s="193">
        <v>-12.4</v>
      </c>
      <c r="E30" s="56">
        <v>1071690817</v>
      </c>
      <c r="F30" s="57">
        <v>24.3</v>
      </c>
      <c r="G30" s="75"/>
    </row>
    <row r="31" spans="1:7" s="48" customFormat="1" ht="19.5" customHeight="1">
      <c r="A31" s="74" t="s">
        <v>1107</v>
      </c>
      <c r="B31" s="137">
        <v>20510298</v>
      </c>
      <c r="C31" s="193">
        <v>0</v>
      </c>
      <c r="D31" s="193">
        <v>-80.2</v>
      </c>
      <c r="E31" s="56">
        <v>31883771</v>
      </c>
      <c r="F31" s="71">
        <v>-10.4</v>
      </c>
      <c r="G31" s="75"/>
    </row>
    <row r="32" spans="1:7" s="48" customFormat="1" ht="19.5" customHeight="1">
      <c r="A32" s="74" t="s">
        <v>1108</v>
      </c>
      <c r="B32" s="137">
        <v>94842061</v>
      </c>
      <c r="C32" s="193">
        <v>-3.9</v>
      </c>
      <c r="D32" s="193">
        <v>-15.2</v>
      </c>
      <c r="E32" s="56">
        <v>34646245</v>
      </c>
      <c r="F32" s="57">
        <v>12.1</v>
      </c>
      <c r="G32" s="75"/>
    </row>
    <row r="33" spans="1:7" s="48" customFormat="1" ht="19.5" customHeight="1">
      <c r="A33" s="74" t="s">
        <v>1109</v>
      </c>
      <c r="B33" s="137">
        <v>1415551071</v>
      </c>
      <c r="C33" s="193">
        <v>-0.5</v>
      </c>
      <c r="D33" s="193">
        <v>-7.6</v>
      </c>
      <c r="E33" s="56">
        <v>1005160801</v>
      </c>
      <c r="F33" s="57">
        <v>26.4</v>
      </c>
      <c r="G33" s="75"/>
    </row>
    <row r="34" spans="1:7" s="79" customFormat="1" ht="19.5" customHeight="1">
      <c r="A34" s="76" t="s">
        <v>41</v>
      </c>
      <c r="B34" s="138">
        <v>1924832411</v>
      </c>
      <c r="C34" s="320">
        <v>0.8</v>
      </c>
      <c r="D34" s="320">
        <v>-6.7</v>
      </c>
      <c r="E34" s="30">
        <v>1263521439</v>
      </c>
      <c r="F34" s="39">
        <v>24.6</v>
      </c>
      <c r="G34" s="78"/>
    </row>
    <row r="35" spans="1:7" s="48" customFormat="1" ht="29.25" customHeight="1">
      <c r="A35" s="74" t="s">
        <v>42</v>
      </c>
      <c r="B35" s="137">
        <v>1531510025</v>
      </c>
      <c r="C35" s="193">
        <v>1.4</v>
      </c>
      <c r="D35" s="193">
        <v>-4.8</v>
      </c>
      <c r="E35" s="56">
        <v>949822212</v>
      </c>
      <c r="F35" s="57">
        <v>23.1</v>
      </c>
      <c r="G35" s="75"/>
    </row>
    <row r="36" spans="1:7" s="48" customFormat="1" ht="19.5" customHeight="1">
      <c r="A36" s="74" t="s">
        <v>363</v>
      </c>
      <c r="B36" s="137" t="s">
        <v>43</v>
      </c>
      <c r="C36" s="193" t="s">
        <v>43</v>
      </c>
      <c r="D36" s="166" t="s">
        <v>43</v>
      </c>
      <c r="E36" s="56"/>
      <c r="F36" s="57"/>
      <c r="G36" s="75"/>
    </row>
    <row r="37" spans="1:7" s="48" customFormat="1" ht="19.5" customHeight="1">
      <c r="A37" s="74" t="s">
        <v>364</v>
      </c>
      <c r="B37" s="137">
        <v>1433953578</v>
      </c>
      <c r="C37" s="193">
        <v>2.1</v>
      </c>
      <c r="D37" s="166">
        <v>1.1</v>
      </c>
      <c r="E37" s="56">
        <v>843069859</v>
      </c>
      <c r="F37" s="57">
        <v>22.8</v>
      </c>
      <c r="G37" s="75"/>
    </row>
    <row r="38" spans="1:7" s="48" customFormat="1" ht="19.5" customHeight="1">
      <c r="A38" s="74" t="s">
        <v>365</v>
      </c>
      <c r="B38" s="137" t="s">
        <v>43</v>
      </c>
      <c r="C38" s="193" t="s">
        <v>43</v>
      </c>
      <c r="D38" s="166" t="s">
        <v>43</v>
      </c>
      <c r="E38" s="56"/>
      <c r="F38" s="57"/>
      <c r="G38" s="75"/>
    </row>
    <row r="39" spans="1:7" s="48" customFormat="1" ht="19.5" customHeight="1">
      <c r="A39" s="74" t="s">
        <v>366</v>
      </c>
      <c r="B39" s="137">
        <v>861053959</v>
      </c>
      <c r="C39" s="193">
        <v>2.6</v>
      </c>
      <c r="D39" s="193">
        <v>-2.4</v>
      </c>
      <c r="E39" s="56">
        <v>502134572</v>
      </c>
      <c r="F39" s="57">
        <v>13.4</v>
      </c>
      <c r="G39" s="75"/>
    </row>
    <row r="40" spans="1:7" s="48" customFormat="1" ht="19.5" customHeight="1">
      <c r="A40" s="74" t="s">
        <v>44</v>
      </c>
      <c r="B40" s="137">
        <v>11268024</v>
      </c>
      <c r="C40" s="193">
        <v>4.1</v>
      </c>
      <c r="D40" s="193">
        <v>26</v>
      </c>
      <c r="E40" s="56">
        <v>5526547</v>
      </c>
      <c r="F40" s="57">
        <v>31.6</v>
      </c>
      <c r="G40" s="75"/>
    </row>
    <row r="41" spans="1:7" s="48" customFormat="1" ht="19.5" customHeight="1">
      <c r="A41" s="74" t="s">
        <v>45</v>
      </c>
      <c r="B41" s="137">
        <v>71319339</v>
      </c>
      <c r="C41" s="193">
        <v>-4.7</v>
      </c>
      <c r="D41" s="193">
        <v>-19.3</v>
      </c>
      <c r="E41" s="56">
        <v>30835244</v>
      </c>
      <c r="F41" s="71">
        <v>-29</v>
      </c>
      <c r="G41" s="75"/>
    </row>
    <row r="42" spans="1:7" s="48" customFormat="1" ht="19.5" customHeight="1">
      <c r="A42" s="74" t="s">
        <v>46</v>
      </c>
      <c r="B42" s="137">
        <v>309939246</v>
      </c>
      <c r="C42" s="193">
        <v>-0.8</v>
      </c>
      <c r="D42" s="193">
        <v>-12.8</v>
      </c>
      <c r="E42" s="56">
        <v>276455369</v>
      </c>
      <c r="F42" s="57">
        <v>42.3</v>
      </c>
      <c r="G42" s="75"/>
    </row>
    <row r="43" spans="1:7" s="48" customFormat="1" ht="30.75" customHeight="1">
      <c r="A43" s="173" t="s">
        <v>784</v>
      </c>
      <c r="B43" s="56">
        <v>795777</v>
      </c>
      <c r="C43" s="193">
        <v>-5.9</v>
      </c>
      <c r="D43" s="193">
        <v>-34.1</v>
      </c>
      <c r="E43" s="56">
        <v>868574</v>
      </c>
      <c r="F43" s="71">
        <v>647.1</v>
      </c>
      <c r="G43" s="75"/>
    </row>
    <row r="44" spans="1:7" s="48" customFormat="1" ht="19.5" customHeight="1">
      <c r="A44" s="74" t="s">
        <v>47</v>
      </c>
      <c r="B44" s="137" t="s">
        <v>32</v>
      </c>
      <c r="C44" s="166" t="s">
        <v>32</v>
      </c>
      <c r="D44" s="166" t="s">
        <v>32</v>
      </c>
      <c r="E44" s="56">
        <v>13493</v>
      </c>
      <c r="F44" s="71">
        <v>-51.7</v>
      </c>
      <c r="G44" s="75"/>
    </row>
    <row r="45" spans="1:7" s="79" customFormat="1" ht="19.5" customHeight="1">
      <c r="A45" s="76" t="s">
        <v>41</v>
      </c>
      <c r="B45" s="138">
        <v>1924832411</v>
      </c>
      <c r="C45" s="167">
        <v>0.8</v>
      </c>
      <c r="D45" s="320">
        <v>-6.7</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98" t="s">
        <v>432</v>
      </c>
      <c r="B48" s="498"/>
      <c r="C48" s="498"/>
      <c r="D48" s="498"/>
      <c r="E48" s="84"/>
      <c r="F48" s="84"/>
      <c r="G48" s="84"/>
      <c r="H48" s="84"/>
    </row>
    <row r="61" spans="1:7" ht="12.75">
      <c r="A61" s="40"/>
      <c r="B61" s="40"/>
      <c r="C61" s="40"/>
      <c r="D61" s="40"/>
      <c r="E61" s="40"/>
      <c r="F61" s="40"/>
      <c r="G61" s="40"/>
    </row>
    <row r="65" ht="15" customHeight="1"/>
    <row r="289" ht="12.75">
      <c r="D289" t="s">
        <v>809</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2013-06-27T07:59:37Z</cp:lastPrinted>
  <dcterms:created xsi:type="dcterms:W3CDTF">2007-04-23T13:28:56Z</dcterms:created>
  <dcterms:modified xsi:type="dcterms:W3CDTF">2013-06-27T13:17:14Z</dcterms:modified>
  <cp:category/>
  <cp:version/>
  <cp:contentType/>
  <cp:contentStatus/>
</cp:coreProperties>
</file>