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620" tabRatio="973"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2+3" sheetId="14" r:id="rId14"/>
    <sheet name="Tabelle4+5" sheetId="15" r:id="rId15"/>
    <sheet name="Tabelle 6+7" sheetId="16" r:id="rId16"/>
    <sheet name="Tabelle 8+9" sheetId="17" r:id="rId17"/>
    <sheet name="Tabelle 10+11" sheetId="18" r:id="rId18"/>
    <sheet name="Tabelle12" sheetId="19" r:id="rId19"/>
    <sheet name="Tabelle13+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'Daten'!$A$1:$P$121</definedName>
    <definedName name="_xlnm.Print_Area" localSheetId="6">'Ländergruppen'!$A$1:$D$76</definedName>
    <definedName name="_xlnm.Print_Area" localSheetId="5">'Länderverzeichnis'!$A$1:$L$92</definedName>
    <definedName name="_xlnm.Print_Area" localSheetId="12">'Tabelle 1'!$A$1:$F$48</definedName>
    <definedName name="_xlnm.Print_Area" localSheetId="17">'Tabelle 10+11'!$A$1:$H$40</definedName>
    <definedName name="_xlnm.Print_Area" localSheetId="20">'Tabelle16'!$A$1:$J$255</definedName>
    <definedName name="_xlnm.Print_Area" localSheetId="21">'Tabelle17'!$A$1:$J$255</definedName>
    <definedName name="_xlnm.Print_Area" localSheetId="24">'Tabelle20'!$A$1:$M$44</definedName>
    <definedName name="_xlnm.Print_Area" localSheetId="26">'Tabelle22'!$A$1:$I$44</definedName>
    <definedName name="_xlnm.Print_Area" localSheetId="3">'Vorbemerkungen'!$A$1:$J$210</definedName>
  </definedNames>
  <calcPr fullCalcOnLoad="1"/>
</workbook>
</file>

<file path=xl/sharedStrings.xml><?xml version="1.0" encoding="utf-8"?>
<sst xmlns="http://schemas.openxmlformats.org/spreadsheetml/2006/main" count="5270" uniqueCount="1328">
  <si>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</si>
  <si>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</si>
  <si>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</si>
  <si>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</si>
  <si>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</si>
  <si>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</si>
  <si>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xml:space="preserve">-  </t>
  </si>
  <si>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</si>
  <si>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</si>
  <si>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</si>
  <si>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</si>
  <si>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</si>
  <si>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</si>
  <si>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</si>
  <si>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</si>
  <si>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</si>
  <si>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</si>
  <si>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</si>
  <si>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</si>
  <si>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</si>
  <si>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</si>
  <si>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</si>
  <si>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</si>
  <si>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</si>
  <si>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</si>
  <si>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</si>
  <si>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</si>
  <si>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</si>
  <si>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</si>
  <si>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</si>
  <si>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</si>
  <si>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</si>
  <si>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</si>
  <si>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</si>
  <si>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</si>
  <si>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</si>
  <si>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</si>
  <si>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</si>
  <si>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</si>
  <si>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</si>
  <si>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</si>
  <si>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</si>
  <si>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</si>
  <si>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</si>
  <si>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</si>
  <si>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</si>
  <si>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</si>
  <si>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</si>
  <si>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</si>
  <si>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</si>
  <si>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</si>
  <si>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</si>
  <si>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</si>
  <si>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</si>
  <si>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</si>
  <si>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</si>
  <si>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</si>
  <si>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</si>
  <si>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</si>
  <si>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</si>
  <si>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</si>
  <si>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</si>
  <si>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</si>
  <si>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</si>
  <si>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</si>
  <si>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</si>
  <si>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</si>
  <si>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</si>
  <si>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</si>
  <si>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</si>
  <si>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</si>
  <si>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</si>
  <si>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</si>
  <si>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</si>
  <si>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</si>
  <si>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</si>
  <si>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</si>
  <si>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</si>
  <si>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</si>
  <si>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</si>
  <si>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</si>
  <si>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</si>
  <si>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</si>
  <si>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</si>
  <si>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</si>
  <si>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</si>
  <si>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</si>
  <si>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</si>
  <si>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</si>
  <si>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</si>
  <si>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</si>
  <si>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</si>
  <si>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</si>
  <si>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</si>
  <si>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</si>
  <si>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</si>
  <si>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</si>
  <si>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</si>
  <si>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</si>
  <si>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</si>
  <si>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</si>
  <si>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</si>
  <si>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</si>
  <si>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</si>
  <si>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</si>
  <si>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</si>
  <si>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</si>
  <si>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</si>
  <si>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</si>
  <si>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</si>
  <si>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</si>
  <si>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</si>
  <si>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</si>
  <si>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</si>
  <si>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</si>
  <si>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</si>
  <si>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</si>
  <si>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</si>
  <si>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</si>
  <si>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</si>
  <si>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Venezuela</t>
  </si>
  <si>
    <t>Guyana</t>
  </si>
  <si>
    <t>Suriname</t>
  </si>
  <si>
    <t>Ecuador</t>
  </si>
  <si>
    <t>Peru</t>
  </si>
  <si>
    <t>Brasilien</t>
  </si>
  <si>
    <t>Chile</t>
  </si>
  <si>
    <t>Bolivien</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</si>
  <si>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</si>
  <si>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</si>
  <si>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</si>
  <si>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</si>
  <si>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</si>
  <si>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</si>
  <si>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</si>
  <si>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</si>
  <si>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</si>
  <si>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</si>
  <si>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</si>
  <si>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</si>
  <si>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</si>
  <si>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</si>
  <si>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</si>
  <si>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</si>
  <si>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</si>
  <si>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</si>
  <si>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</si>
  <si>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</si>
  <si>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</si>
  <si>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</si>
  <si>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</si>
  <si>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</si>
  <si>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</si>
  <si>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</si>
  <si>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</si>
  <si>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</si>
  <si>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</si>
  <si>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</si>
  <si>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</si>
  <si>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</si>
  <si>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</si>
  <si>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</si>
  <si>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</si>
  <si>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</si>
  <si>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</si>
  <si>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</si>
  <si>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</si>
  <si>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</si>
  <si>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</si>
  <si>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</si>
  <si>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</si>
  <si>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</si>
  <si>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</si>
  <si>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</si>
  <si>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</si>
  <si>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</si>
  <si>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</si>
  <si>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</si>
  <si>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</si>
  <si>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</si>
  <si>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</si>
  <si>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</si>
  <si>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</si>
  <si>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</si>
  <si>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</si>
  <si>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</si>
  <si>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</si>
  <si>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</si>
  <si>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</si>
  <si>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</si>
  <si>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</si>
  <si>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</si>
  <si>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</si>
  <si>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</si>
  <si>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</si>
  <si>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</si>
  <si>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</si>
  <si>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</si>
  <si>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</si>
  <si>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</si>
  <si>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</si>
  <si>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</si>
  <si>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</si>
  <si>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</si>
  <si>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</si>
  <si>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</si>
  <si>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</si>
  <si>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</si>
  <si>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</si>
  <si>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</si>
  <si>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</si>
  <si>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</si>
  <si>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</si>
  <si>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</si>
  <si>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</si>
  <si>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</si>
  <si>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</si>
  <si>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</si>
  <si>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</si>
  <si>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</si>
  <si>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</si>
  <si>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</si>
  <si>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</si>
  <si>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</si>
  <si>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</si>
  <si>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</si>
  <si>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</si>
  <si>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</si>
  <si>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</si>
  <si>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</si>
  <si>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</si>
  <si>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</si>
  <si>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</si>
  <si>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</si>
  <si>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</si>
  <si>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</si>
  <si>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</si>
  <si>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</si>
  <si>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</si>
  <si>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</si>
  <si>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</si>
  <si>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</si>
  <si>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</si>
  <si>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</si>
  <si>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</si>
  <si>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</si>
  <si>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</si>
  <si>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</si>
  <si>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</si>
  <si>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</si>
  <si>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</si>
  <si>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</si>
  <si>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</si>
  <si>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</si>
  <si>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</si>
  <si>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</si>
  <si>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</si>
  <si>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darunter
EU-Länder
(EU-27)</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</si>
  <si>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</si>
  <si>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</si>
  <si>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</si>
  <si>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</si>
  <si>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</si>
  <si>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</si>
  <si>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</si>
  <si>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</si>
  <si>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</si>
  <si>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</si>
  <si>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</si>
  <si>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</si>
  <si>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</si>
  <si>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</si>
  <si>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</si>
  <si>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</si>
  <si>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</si>
  <si>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</si>
  <si>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</si>
  <si>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</si>
  <si>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</si>
  <si>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</si>
  <si>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</si>
  <si>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</si>
  <si>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</si>
  <si>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</si>
  <si>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</si>
  <si>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</si>
  <si>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</si>
  <si>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</si>
  <si>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</si>
  <si>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</si>
  <si>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</si>
  <si>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</si>
  <si>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</si>
  <si>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</si>
  <si>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</si>
  <si>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</si>
  <si>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</si>
  <si>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</si>
  <si>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</si>
  <si>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</si>
  <si>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</si>
  <si>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</si>
  <si>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</si>
  <si>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</si>
  <si>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</si>
  <si>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</si>
  <si>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</si>
  <si>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</si>
  <si>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</si>
  <si>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</si>
  <si>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</si>
  <si>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</si>
  <si>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</si>
  <si>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</si>
  <si>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</si>
  <si>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</si>
  <si>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</si>
  <si>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</si>
  <si>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</si>
  <si>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</si>
  <si>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</si>
  <si>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</si>
  <si>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</si>
  <si>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</si>
  <si>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</si>
  <si>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</si>
  <si>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</si>
  <si>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</si>
  <si>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</si>
  <si>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</si>
  <si>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</si>
  <si>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</si>
  <si>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</si>
  <si>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</si>
  <si>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</si>
  <si>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</si>
  <si>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</si>
  <si>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</si>
  <si>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</si>
  <si>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</si>
  <si>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</si>
  <si>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</si>
  <si>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</si>
  <si>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</si>
  <si>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</si>
  <si>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</si>
  <si>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</si>
  <si>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</si>
  <si>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</si>
  <si>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</si>
  <si>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</si>
  <si>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</si>
  <si>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</si>
  <si>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</si>
  <si>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</si>
  <si>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</si>
  <si>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</si>
  <si>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</si>
  <si>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</si>
  <si>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</si>
  <si>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</si>
  <si>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</si>
  <si>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</si>
  <si>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</si>
  <si>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</si>
  <si>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</si>
  <si>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</si>
  <si>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</si>
  <si>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</si>
  <si>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</si>
  <si>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</si>
  <si>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</si>
  <si>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</si>
  <si>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</si>
  <si>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</si>
  <si>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</si>
  <si>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</si>
  <si>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</si>
  <si>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</si>
  <si>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</si>
  <si>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</si>
  <si>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</si>
  <si>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</si>
  <si>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</si>
  <si>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</si>
  <si>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</si>
  <si>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</si>
  <si>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</si>
  <si>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</si>
  <si>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</si>
  <si>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</si>
  <si>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</si>
  <si>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</si>
  <si>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</si>
  <si>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</si>
  <si>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</si>
  <si>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</si>
  <si>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</si>
  <si>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</si>
  <si>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</si>
  <si>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</si>
  <si>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</si>
  <si>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</si>
  <si>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</si>
  <si>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</si>
  <si>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</si>
  <si>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</si>
  <si>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</si>
  <si>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</si>
  <si>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</si>
  <si>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</si>
  <si>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</si>
  <si>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</si>
  <si>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</si>
  <si>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</si>
  <si>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</si>
  <si>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</si>
  <si>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</si>
  <si>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</si>
  <si>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</si>
  <si>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</si>
  <si>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</si>
  <si>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</si>
  <si>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</si>
  <si>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</si>
  <si>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St. Helena</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</si>
  <si>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</si>
  <si>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</si>
  <si>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</si>
  <si>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</si>
  <si>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</si>
  <si>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</si>
  <si>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</si>
  <si>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</si>
  <si>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</si>
  <si>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</si>
  <si>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</si>
  <si>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</si>
  <si>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</si>
  <si>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</si>
  <si>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</si>
  <si>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</si>
  <si>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</si>
  <si>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</si>
  <si>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</si>
  <si>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</si>
  <si>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</si>
  <si>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</si>
  <si>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</si>
  <si>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</si>
  <si>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</si>
  <si>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</si>
  <si>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</si>
  <si>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</si>
  <si>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</si>
  <si>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</si>
  <si>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</si>
  <si>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</si>
  <si>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</si>
  <si>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</si>
  <si>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</si>
  <si>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</si>
  <si>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</si>
  <si>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</si>
  <si>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</si>
  <si>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</si>
  <si>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</si>
  <si>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</si>
  <si>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</si>
  <si>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</si>
  <si>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</si>
  <si>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</si>
  <si>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</si>
  <si>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</si>
  <si>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</si>
  <si>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</si>
  <si>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</si>
  <si>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</si>
  <si>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</si>
  <si>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</si>
  <si>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</si>
  <si>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</si>
  <si>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</si>
  <si>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</si>
  <si>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</si>
  <si>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</si>
  <si>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</si>
  <si>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</si>
  <si>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</si>
  <si>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</si>
  <si>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</si>
  <si>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</si>
  <si>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</si>
  <si>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</si>
  <si>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</si>
  <si>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</si>
  <si>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</si>
  <si>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</si>
  <si>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</si>
  <si>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</si>
  <si>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</si>
  <si>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</si>
  <si>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</si>
  <si>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</si>
  <si>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</si>
  <si>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</si>
  <si>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</si>
  <si>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</si>
  <si>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</si>
  <si>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</si>
  <si>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</si>
  <si>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</si>
  <si>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</si>
  <si>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</si>
  <si>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</si>
  <si>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</si>
  <si>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</si>
  <si>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</si>
  <si>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</si>
  <si>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</si>
  <si>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</si>
  <si>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</si>
  <si>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</si>
  <si>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</si>
  <si>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</si>
  <si>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</si>
  <si>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</si>
  <si>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</si>
  <si>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</si>
  <si>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</si>
  <si>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</si>
  <si>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</si>
  <si>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</si>
  <si>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</si>
  <si>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</si>
  <si>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</si>
  <si>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</si>
  <si>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</si>
  <si>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</si>
  <si>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</si>
  <si>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</si>
  <si>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</si>
  <si>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</si>
  <si>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</si>
  <si>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</si>
  <si>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</si>
  <si>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</si>
  <si>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</si>
  <si>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</si>
  <si>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</si>
  <si>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</si>
  <si>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</si>
  <si>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</si>
  <si>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</si>
  <si>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</si>
  <si>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</si>
  <si>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</si>
  <si>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</si>
  <si>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</si>
  <si>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</si>
  <si>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</si>
  <si>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</si>
  <si>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</si>
  <si>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</si>
  <si>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</si>
  <si>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</si>
  <si>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</si>
  <si>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</si>
  <si>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</si>
  <si>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</si>
  <si>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</si>
  <si>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</si>
  <si>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</si>
  <si>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</si>
  <si>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</si>
  <si>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</si>
  <si>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</si>
  <si>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</si>
  <si>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</si>
  <si>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</si>
  <si>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</si>
  <si>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</si>
  <si>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</si>
  <si>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</si>
  <si>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</si>
  <si>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</si>
  <si>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</si>
  <si>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</si>
  <si>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</si>
  <si>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</si>
  <si>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</si>
  <si>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</si>
  <si>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</si>
  <si>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</si>
  <si>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</si>
  <si>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</si>
  <si>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</si>
  <si>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</si>
  <si>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</si>
  <si>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</si>
  <si>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</si>
  <si>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</si>
  <si>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</si>
  <si>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</si>
  <si>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</si>
  <si>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</si>
  <si>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</si>
  <si>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</si>
  <si>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</si>
  <si>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</si>
  <si>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</si>
  <si>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</si>
  <si>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</si>
  <si>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</si>
  <si>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</si>
  <si>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</si>
  <si>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</si>
  <si>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</si>
  <si>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</si>
  <si>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</si>
  <si>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</si>
  <si>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</si>
  <si>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</si>
  <si>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</si>
  <si>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</si>
  <si>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</si>
  <si>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</si>
  <si>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</si>
  <si>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</si>
  <si>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</si>
  <si>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</si>
  <si>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</si>
  <si>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</si>
  <si>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</si>
  <si>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</si>
  <si>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</si>
  <si>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</si>
  <si>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</si>
  <si>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</si>
  <si>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</si>
  <si>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</si>
  <si>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</si>
  <si>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</si>
  <si>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</si>
  <si>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</si>
  <si>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</si>
  <si>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</si>
  <si>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</si>
  <si>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</si>
  <si>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</si>
  <si>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</si>
  <si>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</si>
  <si>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</si>
  <si>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</si>
  <si>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</si>
  <si>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</si>
  <si>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</si>
  <si>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</si>
  <si>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</si>
  <si>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</si>
  <si>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</si>
  <si>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</si>
  <si>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</si>
  <si>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</si>
  <si>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</si>
  <si>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</si>
  <si>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</si>
  <si>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</si>
  <si>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</si>
  <si>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</si>
  <si>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</si>
  <si>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</si>
  <si>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</si>
  <si>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</si>
  <si>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</si>
  <si>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</si>
  <si>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</si>
  <si>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</si>
  <si>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</si>
  <si>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</si>
  <si>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 Für Antwortausfälle und Befreiungen sind Zuschätzungen bei den EU-Ländern und im Insgesamt enthalten, ab 2009 in den Regionalangaben und im Insgesamt auch Rückwaren und Ersatzlieferungen.</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</si>
  <si>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</si>
  <si>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</si>
  <si>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</si>
  <si>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</si>
  <si>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</si>
  <si>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</si>
  <si>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</si>
  <si>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</si>
  <si>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</si>
  <si>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</si>
  <si>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</si>
  <si>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</si>
  <si>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</si>
  <si>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</si>
  <si>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</si>
  <si>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</si>
  <si>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</si>
  <si>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</si>
  <si>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</si>
  <si>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</si>
  <si>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</si>
  <si>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</si>
  <si>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</si>
  <si>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</si>
  <si>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</si>
  <si>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</si>
  <si>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</si>
  <si>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</si>
  <si>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</si>
  <si>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</si>
  <si>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</si>
  <si>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315</t>
  </si>
  <si>
    <t>513</t>
  </si>
  <si>
    <t>506</t>
  </si>
  <si>
    <t>607</t>
  </si>
  <si>
    <t>609</t>
  </si>
  <si>
    <t>753</t>
  </si>
  <si>
    <t>884</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</si>
  <si>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</si>
  <si>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</si>
  <si>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</si>
  <si>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</si>
  <si>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</si>
  <si>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</si>
  <si>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</si>
  <si>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</si>
  <si>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</si>
  <si>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</si>
  <si>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</si>
  <si>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</si>
  <si>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</si>
  <si>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</si>
  <si>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</si>
  <si>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</si>
  <si>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</si>
  <si>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</si>
  <si>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</si>
  <si>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</si>
  <si>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</si>
  <si>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</si>
  <si>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</si>
  <si>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</si>
  <si>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</si>
  <si>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</si>
  <si>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</si>
  <si>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</si>
  <si>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</si>
  <si>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</si>
  <si>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</si>
  <si>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</si>
  <si>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</si>
  <si>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</si>
  <si>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</si>
  <si>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Warengruppe
Warenuntergruppe</t>
  </si>
  <si>
    <t>EU-Länder
(EU-27)</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</si>
  <si>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</si>
  <si>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</si>
  <si>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</si>
  <si>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</si>
  <si>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</si>
  <si>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</si>
  <si>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</si>
  <si>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</si>
  <si>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</si>
  <si>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</si>
  <si>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</si>
  <si>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</si>
  <si>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AN</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</si>
  <si>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</si>
  <si>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</si>
  <si>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</si>
  <si>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</si>
  <si>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</si>
  <si>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</si>
  <si>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</si>
  <si>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</si>
  <si>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</si>
  <si>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</si>
  <si>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</si>
  <si>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</si>
  <si>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</si>
  <si>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</si>
  <si>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</si>
  <si>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</si>
  <si>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</si>
  <si>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</si>
  <si>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</si>
  <si>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</si>
  <si>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</si>
  <si>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</si>
  <si>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</si>
  <si>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</si>
  <si>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</si>
  <si>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</si>
  <si>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</si>
  <si>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</si>
  <si>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</si>
  <si>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</si>
  <si>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</si>
  <si>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</si>
  <si>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</si>
  <si>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</si>
  <si>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</si>
  <si>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</si>
  <si>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</si>
  <si>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</si>
  <si>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</si>
  <si>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</si>
  <si>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</si>
  <si>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</si>
  <si>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</si>
  <si>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</si>
  <si>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</si>
  <si>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</si>
  <si>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</si>
  <si>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</si>
  <si>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</si>
  <si>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</si>
  <si>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</si>
  <si>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</si>
  <si>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</si>
  <si>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</si>
  <si>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</si>
  <si>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</si>
  <si>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</si>
  <si>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</si>
  <si>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</si>
  <si>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</si>
  <si>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</si>
  <si>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</si>
  <si>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</si>
  <si>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</si>
  <si>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</si>
  <si>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</si>
  <si>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</si>
  <si>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</si>
  <si>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</si>
  <si>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</si>
  <si>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</si>
  <si>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</si>
  <si>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</si>
  <si>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</si>
  <si>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</si>
  <si>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</si>
  <si>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</si>
  <si>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</si>
  <si>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</si>
  <si>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</si>
  <si>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</si>
  <si>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</si>
  <si>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</si>
  <si>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</si>
  <si>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</si>
  <si>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</si>
  <si>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</si>
  <si>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</si>
  <si>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</si>
  <si>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</si>
  <si>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</si>
  <si>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</si>
  <si>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</si>
  <si>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</si>
  <si>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</si>
  <si>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</si>
  <si>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</si>
  <si>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</si>
  <si>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</si>
  <si>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</si>
  <si>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</si>
  <si>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</si>
  <si>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</si>
  <si>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</si>
  <si>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</si>
  <si>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</si>
  <si>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</si>
  <si>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</si>
  <si>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</si>
  <si>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</si>
  <si>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</si>
  <si>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</si>
  <si>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</si>
  <si>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</si>
  <si>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</si>
  <si>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</si>
  <si>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</si>
  <si>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</si>
  <si>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</si>
  <si>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</si>
  <si>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</si>
  <si>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</si>
  <si>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</si>
  <si>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</si>
  <si>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</si>
  <si>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</si>
  <si>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</si>
  <si>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</si>
  <si>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</si>
  <si>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</si>
  <si>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</si>
  <si>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</si>
  <si>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</si>
  <si>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</si>
  <si>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</si>
  <si>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</si>
  <si>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Gebiete</t>
  </si>
  <si>
    <t xml:space="preserve"> Emirate</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</si>
  <si>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</si>
  <si>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</si>
  <si>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</si>
  <si>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</si>
  <si>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</si>
  <si>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</si>
  <si>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</si>
  <si>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</si>
  <si>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</si>
  <si>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</si>
  <si>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</si>
  <si>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</si>
  <si>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</si>
  <si>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</si>
  <si>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</si>
  <si>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</si>
  <si>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</si>
  <si>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</si>
  <si>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</si>
  <si>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</si>
  <si>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</si>
  <si>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</si>
  <si>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</si>
  <si>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</si>
  <si>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</si>
  <si>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</si>
  <si>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</si>
  <si>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</si>
  <si>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</si>
  <si>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</si>
  <si>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</si>
  <si>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</si>
  <si>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</si>
  <si>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</si>
  <si>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</si>
  <si>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</si>
  <si>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</si>
  <si>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Grönland</t>
  </si>
  <si>
    <t xml:space="preserve">Demokratische  </t>
  </si>
  <si>
    <t>Rumänien</t>
  </si>
  <si>
    <t>Pitcairninseln</t>
  </si>
  <si>
    <t>Ehemalige Jugoslawische</t>
  </si>
  <si>
    <t>Nördliche Marianen</t>
  </si>
  <si>
    <t xml:space="preserve"> Republik Mazedonien</t>
  </si>
  <si>
    <t>Französisch-Polynesien</t>
  </si>
  <si>
    <t>Föderierte Staaten von</t>
  </si>
  <si>
    <t>St. Vincent und die</t>
  </si>
  <si>
    <t xml:space="preserve"> Grenadinen</t>
  </si>
  <si>
    <t>Kleinere amerikanische</t>
  </si>
  <si>
    <t>Niederländische Antillen</t>
  </si>
  <si>
    <t>Heard und</t>
  </si>
  <si>
    <t>Tokelau</t>
  </si>
  <si>
    <t>Südgeorgien und die</t>
  </si>
  <si>
    <t>Côte d'lvoire</t>
  </si>
  <si>
    <t>Französische Südgebiete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</si>
  <si>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</si>
  <si>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</si>
  <si>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</si>
  <si>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</si>
  <si>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</si>
  <si>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</si>
  <si>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</si>
  <si>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</si>
  <si>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</si>
  <si>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</si>
  <si>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</si>
  <si>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</si>
  <si>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</si>
  <si>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</si>
  <si>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</si>
  <si>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</si>
  <si>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</si>
  <si>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</si>
  <si>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</si>
  <si>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</si>
  <si>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</si>
  <si>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</si>
  <si>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</si>
  <si>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</si>
  <si>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</si>
  <si>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</si>
  <si>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</si>
  <si>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</si>
  <si>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</si>
  <si>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</si>
  <si>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</si>
  <si>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</si>
  <si>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</si>
  <si>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</si>
  <si>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</si>
  <si>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</si>
  <si>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</si>
  <si>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</si>
  <si>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</si>
  <si>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</si>
  <si>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</si>
  <si>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</si>
  <si>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</si>
  <si>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</si>
  <si>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</si>
  <si>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</si>
  <si>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</si>
  <si>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</si>
  <si>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</si>
  <si>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</si>
  <si>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</si>
  <si>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</si>
  <si>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</si>
  <si>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</si>
  <si>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</si>
  <si>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</si>
  <si>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</si>
  <si>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</si>
  <si>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</si>
  <si>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</si>
  <si>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</si>
  <si>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</si>
  <si>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Kunststoffe                              </t>
  </si>
  <si>
    <t>345</t>
  </si>
  <si>
    <t>Ernährungs-               wirtschaft</t>
  </si>
  <si>
    <t xml:space="preserve">Frankreich                              </t>
  </si>
  <si>
    <t xml:space="preserve">Italien                                 </t>
  </si>
  <si>
    <t xml:space="preserve">Österreich                              </t>
  </si>
  <si>
    <t xml:space="preserve">Tschechische Republik                   </t>
  </si>
  <si>
    <t xml:space="preserve">Vereinigte Staaten                      </t>
  </si>
  <si>
    <t xml:space="preserve">Polen                                   </t>
  </si>
  <si>
    <t xml:space="preserve">Niederlande                             </t>
  </si>
  <si>
    <t xml:space="preserve">Belgien                                 </t>
  </si>
  <si>
    <t xml:space="preserve">Schweiz                                 </t>
  </si>
  <si>
    <t xml:space="preserve">Ungarn                                  </t>
  </si>
  <si>
    <t xml:space="preserve">Spanien                                 </t>
  </si>
  <si>
    <t xml:space="preserve">Slowakei                                </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</si>
  <si>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</si>
  <si>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</si>
  <si>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</si>
  <si>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</si>
  <si>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</si>
  <si>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</si>
  <si>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</si>
  <si>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</si>
  <si>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</si>
  <si>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</si>
  <si>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</si>
  <si>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</si>
  <si>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</si>
  <si>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</si>
  <si>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</si>
  <si>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</si>
  <si>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</si>
  <si>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</si>
  <si>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</si>
  <si>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</si>
  <si>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</si>
  <si>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</si>
  <si>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</si>
  <si>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</si>
  <si>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</si>
  <si>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</si>
  <si>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</si>
  <si>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</si>
  <si>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</si>
  <si>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</si>
  <si>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</si>
  <si>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</si>
  <si>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</si>
  <si>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</si>
  <si>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</si>
  <si>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</si>
  <si>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Grafik 4, Seite 8:</t>
  </si>
  <si>
    <t>Aus Tabelle 9, Sp. 5</t>
  </si>
  <si>
    <t>Grafik 5, Seite 9:</t>
  </si>
  <si>
    <t>aus Tabelle 4, Sp. 0&amp;1</t>
  </si>
  <si>
    <t xml:space="preserve">Spanien </t>
  </si>
  <si>
    <t xml:space="preserve">Schweiz </t>
  </si>
  <si>
    <t xml:space="preserve">Belgien </t>
  </si>
  <si>
    <t xml:space="preserve">Niederlande </t>
  </si>
  <si>
    <t xml:space="preserve">Polen </t>
  </si>
  <si>
    <t xml:space="preserve">Tschechische Republik </t>
  </si>
  <si>
    <t xml:space="preserve">Italien </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</si>
  <si>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</si>
  <si>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</si>
  <si>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</si>
  <si>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</si>
  <si>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</si>
  <si>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</si>
  <si>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</si>
  <si>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</si>
  <si>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</si>
  <si>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</si>
  <si>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</si>
  <si>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 Für Antwortausfälle und Befreiungen sind Zuschätzungen bei den EU-Ländern und im Insgesamt enthalten, 
ab 2009 in den Regionalangaben und im Insgesamt auch Rückwaren und Ersatzlieferungen.</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</si>
  <si>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</si>
  <si>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</si>
  <si>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</si>
  <si>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</si>
  <si>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</si>
  <si>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</si>
  <si>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</si>
  <si>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</si>
  <si>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</si>
  <si>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</si>
  <si>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</si>
  <si>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</si>
  <si>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</si>
  <si>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</si>
  <si>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</si>
  <si>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</si>
  <si>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</si>
  <si>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</si>
  <si>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r>
      <t>Die Ausfuhr und Einfuhr wird</t>
    </r>
    <r>
      <rPr>
        <sz val="10"/>
        <rFont val="Arial"/>
        <family val="2"/>
      </rPr>
      <t xml:space="preserve"> sowohl in fachlicher als auch regionaler Gliederung als Gesamtsumme aus Intra- und  Extrahandel ausgewiesen.</t>
    </r>
  </si>
  <si>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</si>
  <si>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</si>
  <si>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</si>
  <si>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</si>
  <si>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</si>
  <si>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</si>
  <si>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</si>
  <si>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</si>
  <si>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   und Luftfahrzeuge in deutschen</t>
  </si>
  <si>
    <t xml:space="preserve">   (Flug-)Häfen)</t>
  </si>
  <si>
    <t xml:space="preserve">Nicht ermittelte Länder und Gebiete     </t>
  </si>
  <si>
    <t>QV</t>
  </si>
  <si>
    <t xml:space="preserve">Nicht ermittelte Länder und Gebiete </t>
  </si>
  <si>
    <t xml:space="preserve">Rundholz                                 </t>
  </si>
  <si>
    <t>834</t>
  </si>
  <si>
    <t>511</t>
  </si>
  <si>
    <t>Nr. der
 Syste-    matik</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</si>
  <si>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</si>
  <si>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</si>
  <si>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</si>
  <si>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</si>
  <si>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</si>
  <si>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</si>
  <si>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</si>
  <si>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</si>
  <si>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</si>
  <si>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</si>
  <si>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2. Vj. 2012</t>
  </si>
  <si>
    <t xml:space="preserve">Steine und Erden, a.n.g.                 </t>
  </si>
  <si>
    <t xml:space="preserve">Waren aus Kunststoffen                   </t>
  </si>
  <si>
    <t>Abfälle und Schrott, aus Eisen oder Stahl</t>
  </si>
  <si>
    <t xml:space="preserve">Blech aus Eisen oder Stahl               </t>
  </si>
  <si>
    <t xml:space="preserve">Luftfahrzeuge                            </t>
  </si>
  <si>
    <t>532</t>
  </si>
  <si>
    <t>642</t>
  </si>
  <si>
    <t>755</t>
  </si>
  <si>
    <t>883</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</si>
  <si>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</si>
  <si>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(EG) Nr. 1833/2006 der Kommission vom 13. Dezember 2006 über das Verzeichnis der Länder und Gebiete für die Statistik des Außenhandels der Gemeinschaft und des Handels zwischen ihren Mitgliedstaaten (ABI. EU Nr. L 354 S.19)</t>
  </si>
  <si>
    <t xml:space="preserve"> Fahrgestelle, Karosserien, Motoren für Kfz</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</si>
  <si>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</si>
  <si>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</si>
  <si>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</si>
  <si>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</si>
  <si>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</si>
  <si>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Ausfuhr</t>
  </si>
  <si>
    <t xml:space="preserve"> Einfuhr</t>
  </si>
  <si>
    <t>Abfälle von Gespinstwaren, Lumpen</t>
  </si>
  <si>
    <t>Backwaren und andere Zubereitungen aus Getreide</t>
  </si>
  <si>
    <t>Halbstoffe aus zellulosehaltigen Faserstoffen</t>
  </si>
  <si>
    <t xml:space="preserve">pharmazeutische Erzeugnisse              </t>
  </si>
  <si>
    <t>Gemüse und sonstige Küchengewächse, frisch</t>
  </si>
  <si>
    <t>Fahrgestelle, Karosserien, Motoren für Kfz</t>
  </si>
  <si>
    <t xml:space="preserve"> Geräte zur Elektrizitätserzeugung und
  -verteilung</t>
  </si>
  <si>
    <r>
      <t xml:space="preserve">  1. Übersicht über den Außenhandel im 2. Vierteljahr 2013</t>
    </r>
    <r>
      <rPr>
        <b/>
        <vertAlign val="superscript"/>
        <sz val="11"/>
        <rFont val="Arial"/>
        <family val="2"/>
      </rPr>
      <t>*)</t>
    </r>
  </si>
  <si>
    <t>2. Vj. 2013</t>
  </si>
  <si>
    <t>1. Vj. 2013</t>
  </si>
  <si>
    <t>1. Vj. bis 2. Vj.
2013</t>
  </si>
  <si>
    <t>Veränderung
gegenüber
1. Vj. bis 2. Vj.
2012</t>
  </si>
  <si>
    <t xml:space="preserve">  2. Ausfuhr im 2. Vierteljahr 2013 nach Warengruppen und ausge </t>
  </si>
  <si>
    <t xml:space="preserve">  3. Einfuhr im 2. Vierteljahr 2013 nach Warengruppen und ausge </t>
  </si>
  <si>
    <t xml:space="preserve">Frischobst, ausgenommen Südfrüchte       </t>
  </si>
  <si>
    <t>mess-, steuerungs- und regelungstechnische Erzeugnisse</t>
  </si>
  <si>
    <t xml:space="preserve">chemische Halbwaren, a.n.g.              </t>
  </si>
  <si>
    <t xml:space="preserve">  4. Ausfuhr im 1. bis 2. Vierteljahr 2013 nach Warengruppen und  </t>
  </si>
  <si>
    <t xml:space="preserve">  5. Einfuhr im 1. bis 2. Vierteljahr 2013 nach Warengruppen und  </t>
  </si>
  <si>
    <t>832</t>
  </si>
  <si>
    <t xml:space="preserve">  6. Ausfuhr im 2. Vierteljahr 2013 nach ausgewählten Ländern in der Reihenfolge ihrer Anteile </t>
  </si>
  <si>
    <t xml:space="preserve">  7. Einfuhr im 2. Vierteljahr 2013 nach ausgewählten Ländern in der Reihenfolge ihrer Anteile </t>
  </si>
  <si>
    <t xml:space="preserve">Volksrepublik China                    </t>
  </si>
  <si>
    <t xml:space="preserve">Ungarn </t>
  </si>
  <si>
    <t xml:space="preserve">Vereinigtes Königreich </t>
  </si>
  <si>
    <t xml:space="preserve">Tschechische Republik  </t>
  </si>
  <si>
    <t xml:space="preserve">  8. Ausfuhr im 1. bis 2. Vierteljahr 2013 nach ausgewählten Ländern in der Reihenfolge ihrer Anteile </t>
  </si>
  <si>
    <t xml:space="preserve">  9. Einfuhr im 1. bis 2. Vierteljahr 2013 nach ausgewählten Ländern in der Reihenfolge ihrer Anteile </t>
  </si>
  <si>
    <r>
      <t>12. Ausfuhr im 2. Vierteljahr 2013 nach Erdteilen, Ländergruppen und Warengruppen</t>
    </r>
    <r>
      <rPr>
        <b/>
        <vertAlign val="superscript"/>
        <sz val="9"/>
        <color indexed="8"/>
        <rFont val="Arial"/>
        <family val="2"/>
      </rPr>
      <t>*)</t>
    </r>
  </si>
  <si>
    <t>1. Vj. bis 2. Vj. 2013</t>
  </si>
  <si>
    <t>Veränderung gegenüber
2. Vj. 2012
in %</t>
  </si>
  <si>
    <t>Veränderung gegenüber
1. Vj. bis 2. Vj.
2012
in %</t>
  </si>
  <si>
    <r>
      <t>13. Einfuhr im 2. Vierteljahr 2013 nach Erdteilen, Ländergruppen und Warengruppen</t>
    </r>
    <r>
      <rPr>
        <b/>
        <vertAlign val="superscript"/>
        <sz val="11"/>
        <rFont val="Arial"/>
        <family val="2"/>
      </rPr>
      <t>*)</t>
    </r>
  </si>
  <si>
    <r>
      <t>14. Ausfuhr im 1. bis 2. Vierteljahr 2013 nach Erdteilen, Ländergruppen und Warengruppen</t>
    </r>
    <r>
      <rPr>
        <b/>
        <vertAlign val="superscript"/>
        <sz val="11"/>
        <rFont val="Arial"/>
        <family val="2"/>
      </rPr>
      <t>*)</t>
    </r>
  </si>
  <si>
    <r>
      <t>15. Einfuhr im 1. bis 2. Vierteljahr 2013 nach Erdteilen, Ländergruppen und Warengruppen</t>
    </r>
    <r>
      <rPr>
        <b/>
        <vertAlign val="superscript"/>
        <sz val="11"/>
        <rFont val="Arial"/>
        <family val="2"/>
      </rPr>
      <t>*)</t>
    </r>
  </si>
  <si>
    <t>Veränderung
gegenüber
2. Vj. 2012
in %</t>
  </si>
  <si>
    <t>Veränderung
gegenüber
1. Vj. bis
 2.Vj. 2012
in %</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</si>
  <si>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</si>
  <si>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</si>
  <si>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</si>
  <si>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</si>
  <si>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</si>
  <si>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</si>
  <si>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</si>
  <si>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</si>
  <si>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</si>
  <si>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</si>
  <si>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</si>
  <si>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</si>
  <si>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</si>
  <si>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</si>
  <si>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</si>
  <si>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</si>
  <si>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</si>
  <si>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</si>
  <si>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</si>
  <si>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</si>
  <si>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</si>
  <si>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</si>
  <si>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</si>
  <si>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</si>
  <si>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</si>
  <si>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</si>
  <si>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</si>
  <si>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</si>
  <si>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</si>
  <si>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r>
      <t>20. Ausfuhr Januar 2011 bis Juni 2013 nach Warengruppen</t>
    </r>
    <r>
      <rPr>
        <b/>
        <vertAlign val="superscript"/>
        <sz val="11"/>
        <rFont val="Arial"/>
        <family val="2"/>
      </rPr>
      <t>*)</t>
    </r>
  </si>
  <si>
    <t>Jahr                      Monat</t>
  </si>
  <si>
    <t xml:space="preserve">*) Für Antwortausfälle und Befreiungen sind Zuschätzungen im Insgesamt enthalten, in den Angaben ab Januar 2009 auch Rückwaren und
Ersatzlieferungen; alle Angaben für das Jahr 2011 sind endgültige Ergebnisse (s.a. in den Vorbemerkungen unter „Monatliche Revisionen“)
</t>
  </si>
  <si>
    <r>
      <t>21. Einfuhr Januar 2011 bis Juni 2013 nach Warengruppen</t>
    </r>
    <r>
      <rPr>
        <b/>
        <vertAlign val="superscript"/>
        <sz val="11"/>
        <rFont val="Arial"/>
        <family val="2"/>
      </rPr>
      <t>*)</t>
    </r>
  </si>
  <si>
    <r>
      <t>22. Ausfuhr Januar 2011 bis Juni 2013 nach Erdteilen</t>
    </r>
    <r>
      <rPr>
        <b/>
        <vertAlign val="superscript"/>
        <sz val="11"/>
        <rFont val="Arial"/>
        <family val="2"/>
      </rPr>
      <t>*)</t>
    </r>
  </si>
  <si>
    <r>
      <t>23. Einfuhr Januar 2011 bis Juni 2013 nach Erdteilen</t>
    </r>
    <r>
      <rPr>
        <b/>
        <vertAlign val="superscript"/>
        <sz val="11"/>
        <rFont val="Arial"/>
        <family val="2"/>
      </rPr>
      <t>*)</t>
    </r>
  </si>
  <si>
    <t xml:space="preserve">  3. Ausfuhr von ausgewählten Enderzeugnissen im 2. Vierteljahr 2013</t>
  </si>
  <si>
    <t xml:space="preserve">  4. Einfuhr von ausgewählten Enderzeugnissen im 2. Vierteljahr 2013</t>
  </si>
  <si>
    <t xml:space="preserve">  5. Ausfuhr im 2. Vierteljahr 2013 nach ausgewählten Ländern </t>
  </si>
  <si>
    <t xml:space="preserve">  6. Einfuhr im 2. Vierteljahr 2013 nach ausgewählten Ländern </t>
  </si>
  <si>
    <t xml:space="preserve">  7. Außenhandel mit den EU-Ländern (EU-27) im 2. Vierteljahr 2013</t>
  </si>
  <si>
    <t xml:space="preserve">  1. Übersicht über den Außenhandel im 2. Vierteljahr 2013</t>
  </si>
  <si>
    <t xml:space="preserve">  2. Ausfuhr im 2. Vierteljahr 2013 nach Warengruppen und ausgewählten Warenuntergruppen</t>
  </si>
  <si>
    <t xml:space="preserve">  3. Einfuhr im 2. Vierteljahr 2013 nach Warengruppen und ausgewählten Warenuntergruppen</t>
  </si>
  <si>
    <t xml:space="preserve">  4. Ausfuhr im 1. bis 2. Vierteljahr 2013 nach Warengruppen und ausgewählten </t>
  </si>
  <si>
    <t xml:space="preserve">  5. Einfuhr im 1. bis 2. Vierteljahr 2013 nach Warengruppen und ausgewählten </t>
  </si>
  <si>
    <t xml:space="preserve">  6. Ausfuhr im 2. Vierteljahr 2013 nach ausgewählten Ländern in der Reihenfolge</t>
  </si>
  <si>
    <t xml:space="preserve">  7. Einfuhr im 2. Vierteljahr 2013 nach ausgewählten Ländern in der Reihenfolge</t>
  </si>
  <si>
    <t xml:space="preserve">  8. Ausfuhr im 1. bis 2. Vierteljahr 2013 nach ausgewählten Ländern in der Reihenfolge</t>
  </si>
  <si>
    <t xml:space="preserve">  9. Einfuhr im 1. bis 2. Vierteljahr 2013 nach ausgewählten Ländern in der Reihenfolge</t>
  </si>
  <si>
    <t>12. Ausfuhr im 2. Vierteljahr 2013 nach Erdteilen, Ländergruppen und Warengruppen</t>
  </si>
  <si>
    <t>13. Einfuhr im 2. Vierteljahr 2013 nach Erdteilen, Ländergruppen und Warengruppen</t>
  </si>
  <si>
    <t>14. Ausfuhr im 1. bis 2. Vierteljahr 2013 nach Erdteilen, Ländergruppen und Warengruppen</t>
  </si>
  <si>
    <t>15. Einfuhr im 1. bis 2. Vierteljahr 2013 nach Erdteilen, Ländergruppen und Warengruppen</t>
  </si>
  <si>
    <t>20. Ausfuhr Januar 2011 bis Juni 2013 nach Warengruppen</t>
  </si>
  <si>
    <t>21. Einfuhr Januar 2011 bis Juni 2013 nach Warengruppen</t>
  </si>
  <si>
    <t>22. Ausfuhr Januar 2011 bis Juni 2013 nach Erdteilen</t>
  </si>
  <si>
    <t>23. Einfuhr Januar 2011 bis Juni 2013 nach Erdteilen</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</si>
  <si>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S.4) 
Gültig ab 1. Januar 2010.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</si>
  <si>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Gültig ab 1. Januar 2010.</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</si>
  <si>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</si>
  <si>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</si>
  <si>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</si>
  <si>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</si>
  <si>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Zum 1. Januar 2013 wurde das Länderverzeichnis für die Außenhandelsstatistik geändert und darin folgende Länderbezeichnungen gelöscht, aufgenommen bzw. geändert:</t>
  </si>
  <si>
    <t>Löschungen</t>
  </si>
  <si>
    <t>Neuaufnahmen</t>
  </si>
  <si>
    <t>Westsahara</t>
  </si>
  <si>
    <t>St. Barthélemy</t>
  </si>
  <si>
    <t>Folgende Staaten haben eine Namensänderung bzw. -ergänzung erfahren:</t>
  </si>
  <si>
    <t>Libysch-Arabische
  Dschamahirija</t>
  </si>
  <si>
    <t xml:space="preserve">SH </t>
  </si>
  <si>
    <t>St. Helena, Ascension und 
  Tristan da Cunha</t>
  </si>
  <si>
    <t>Französische Süd- und Antarktisgebiete</t>
  </si>
  <si>
    <t xml:space="preserve">Die Angaben in dem vorliegenden Statistischen Bericht entsprechen dem zum Zeitpunkt der Veröffentlichung gültigen Revisionsstand vom August 2013. Vergleiche mit früher veröffentlichten Ergebnissen sind daher nur eingeschränkt möglich. Die jeweils aktuellen Monatsergebnisse erhalten Sie über unser Internetportal unter www.statistik.thueringen.de.
</t>
  </si>
  <si>
    <r>
      <t xml:space="preserve">                                         Länderverzeichnis für die Außenhandelsstatistik                   </t>
    </r>
    <r>
      <rPr>
        <b/>
        <vertAlign val="superscript"/>
        <sz val="18"/>
        <rFont val="Arial"/>
        <family val="2"/>
      </rPr>
      <t>Stand: Januar 2013</t>
    </r>
  </si>
  <si>
    <t>St. Helena, Ascension und</t>
  </si>
  <si>
    <t xml:space="preserve"> Tristan da Cunha</t>
  </si>
  <si>
    <t xml:space="preserve">Nicht ermittelte EU - Länder und Gebiete </t>
  </si>
  <si>
    <t xml:space="preserve"> Das Länderverzeichnis dient nur statistischen Zwecken. Aus den Bezeichnungen kann keine Bestätigung oder Anerkennung
  des politischen Status eines Landes oder der Grenzen seines Gebiets abgeleitet werden.</t>
  </si>
  <si>
    <t xml:space="preserve">Stand: Januar 2013    </t>
  </si>
  <si>
    <t xml:space="preserve">St. Helena, Ascension und </t>
  </si>
  <si>
    <t xml:space="preserve">Französische Süd- und </t>
  </si>
  <si>
    <t xml:space="preserve"> Antarktisgebiete</t>
  </si>
  <si>
    <t xml:space="preserve">Nicht ermittelte EU-Länder und Gebiete </t>
  </si>
  <si>
    <t xml:space="preserve">  Werkzeugmaschinen</t>
  </si>
  <si>
    <t xml:space="preserve">x  </t>
  </si>
  <si>
    <t xml:space="preserve">  1. Ausfuhr Januar 2012 bis Juni 2013</t>
  </si>
  <si>
    <t xml:space="preserve">  2. Einfuhr Januar 2012 bis Juni 2013</t>
  </si>
  <si>
    <t>Veränderung
gegenüber
1. Vj. bis
 2. Vj. 2012
in %</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</si>
  <si>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</si>
  <si>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</si>
  <si>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</si>
  <si>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</si>
  <si>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</si>
  <si>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</si>
  <si>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</si>
  <si>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</si>
  <si>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</si>
  <si>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</si>
  <si>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</si>
  <si>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</si>
  <si>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</si>
  <si>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</si>
  <si>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</si>
  <si>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 Vierteljahr 2013 -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</si>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</sst>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s>
  <fonts count="81">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u val="single"/>
      <sz val="10"/>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sz val="10"/>
      <color indexed="9"/>
      <name val="Arial"/>
      <family val="2"/>
    </font>
    <font>
      <sz val="10"/>
      <color indexed="8"/>
      <name val="Arial"/>
      <family val="2"/>
    </font>
    <font>
      <b/>
      <sz val="10"/>
      <color indexed="9"/>
      <name val="Arial"/>
      <family val="2"/>
    </font>
    <font>
      <sz val="10"/>
      <color indexed="10"/>
      <name val="Arial"/>
      <family val="2"/>
    </font>
    <font>
      <b/>
      <sz val="8"/>
      <name val="Arial"/>
      <family val="2"/>
    </font>
    <font>
      <b/>
      <vertAlign val="superscript"/>
      <sz val="9"/>
      <color indexed="8"/>
      <name val="Arial"/>
      <family val="2"/>
    </font>
    <font>
      <b/>
      <vertAlign val="superscript"/>
      <sz val="10"/>
      <name val="Arial"/>
      <family val="2"/>
    </font>
    <font>
      <sz val="19"/>
      <color indexed="8"/>
      <name val="Arial"/>
      <family val="2"/>
    </font>
    <font>
      <sz val="9"/>
      <color indexed="8"/>
      <name val="Arial"/>
      <family val="2"/>
    </font>
    <font>
      <b/>
      <sz val="10"/>
      <color indexed="8"/>
      <name val="Arial"/>
      <family val="2"/>
    </font>
    <font>
      <sz val="11.25"/>
      <color indexed="8"/>
      <name val="Arial"/>
      <family val="2"/>
    </font>
    <font>
      <sz val="7.5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10"/>
      <color rgb="FFFF0000"/>
      <name val="Arial"/>
      <family val="2"/>
    </font>
    <font>
      <b/>
      <sz val="10"/>
      <color theme="1"/>
      <name val="Arial"/>
      <family val="2"/>
    </font>
    <font>
      <b/>
      <sz val="9"/>
      <color theme="1"/>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7"/>
        <bgColor indexed="64"/>
      </patternFill>
    </fill>
    <fill>
      <patternFill patternType="solid">
        <fgColor indexed="12"/>
        <bgColor indexed="64"/>
      </patternFill>
    </fill>
    <fill>
      <patternFill patternType="solid">
        <fgColor indexed="26"/>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style="hair"/>
      <top style="thin"/>
      <bottom>
        <color indexed="63"/>
      </bottom>
    </border>
    <border>
      <left style="thin"/>
      <right style="hair"/>
      <top style="hair"/>
      <bottom style="thin"/>
    </border>
    <border>
      <left style="hair"/>
      <right>
        <color indexed="63"/>
      </right>
      <top>
        <color indexed="63"/>
      </top>
      <bottom>
        <color indexed="63"/>
      </bottom>
    </border>
    <border>
      <left style="hair"/>
      <right style="hair"/>
      <top>
        <color indexed="63"/>
      </top>
      <bottom style="hair"/>
    </border>
    <border>
      <left style="thin"/>
      <right style="hair"/>
      <top style="hair"/>
      <bottom style="hair"/>
    </border>
    <border>
      <left style="hair"/>
      <right>
        <color indexed="63"/>
      </right>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color indexed="63"/>
      </left>
      <right style="hair"/>
      <top style="thin"/>
      <bottom style="hair"/>
    </border>
    <border>
      <left style="hair"/>
      <right style="thin"/>
      <top style="thin"/>
      <bottom style="hair"/>
    </border>
    <border>
      <left style="thin"/>
      <right style="thin"/>
      <top style="hair"/>
      <bottom style="hair"/>
    </border>
    <border>
      <left>
        <color indexed="63"/>
      </left>
      <right style="hair"/>
      <top style="hair"/>
      <bottom style="hair"/>
    </border>
    <border>
      <left style="hair"/>
      <right style="thin"/>
      <top style="hair"/>
      <bottom style="hair"/>
    </border>
    <border>
      <left style="thin"/>
      <right style="thin"/>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style="thin"/>
    </border>
    <border>
      <left style="thin"/>
      <right>
        <color indexed="63"/>
      </right>
      <top style="thin"/>
      <bottom>
        <color indexed="63"/>
      </bottom>
    </border>
    <border>
      <left>
        <color indexed="63"/>
      </left>
      <right style="hair"/>
      <top style="hair"/>
      <bottom>
        <color indexed="63"/>
      </bottom>
    </border>
    <border>
      <left style="hair"/>
      <right>
        <color indexed="63"/>
      </right>
      <top style="thin"/>
      <bottom style="hair"/>
    </border>
    <border>
      <left style="hair"/>
      <right>
        <color indexed="63"/>
      </right>
      <top style="hair"/>
      <bottom>
        <color indexed="63"/>
      </bottom>
    </border>
    <border>
      <left style="hair"/>
      <right style="hair"/>
      <top style="thin"/>
      <bottom style="hair"/>
    </border>
    <border>
      <left>
        <color indexed="63"/>
      </left>
      <right>
        <color indexed="63"/>
      </right>
      <top style="hair"/>
      <bottom>
        <color indexed="63"/>
      </bottom>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18" fillId="0" borderId="0" applyNumberFormat="0" applyFill="0" applyBorder="0" applyAlignment="0" applyProtection="0"/>
    <xf numFmtId="169"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0" fontId="6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676">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0" xfId="0" applyNumberFormat="1" applyAlignment="1">
      <alignment horizontal="right"/>
    </xf>
    <xf numFmtId="49" fontId="0" fillId="0" borderId="10" xfId="0" applyNumberFormat="1" applyBorder="1" applyAlignment="1">
      <alignment horizontal="right"/>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horizontal="center" vertical="center" wrapText="1"/>
    </xf>
    <xf numFmtId="49" fontId="0" fillId="0" borderId="10" xfId="0" applyNumberForma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0" fillId="0" borderId="10" xfId="0" applyBorder="1" applyAlignment="1">
      <alignment/>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2" fillId="0" borderId="0" xfId="0" applyFont="1" applyAlignment="1">
      <alignment/>
    </xf>
    <xf numFmtId="3" fontId="2" fillId="0" borderId="0" xfId="0" applyNumberFormat="1" applyFont="1" applyAlignment="1">
      <alignment horizontal="right"/>
    </xf>
    <xf numFmtId="49" fontId="2" fillId="0" borderId="0" xfId="0" applyNumberFormat="1" applyFont="1" applyAlignment="1">
      <alignment horizontal="center"/>
    </xf>
    <xf numFmtId="3"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49" fontId="0" fillId="0" borderId="0" xfId="0" applyNumberFormat="1" applyAlignment="1">
      <alignment horizontal="left"/>
    </xf>
    <xf numFmtId="49" fontId="2" fillId="0" borderId="0" xfId="0" applyNumberFormat="1" applyFont="1" applyAlignment="1">
      <alignment/>
    </xf>
    <xf numFmtId="49" fontId="0" fillId="0" borderId="0" xfId="0" applyNumberFormat="1" applyAlignment="1">
      <alignment horizontal="center"/>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49" fontId="0" fillId="0" borderId="0" xfId="0" applyNumberFormat="1" applyAlignment="1">
      <alignment horizontal="center" vertical="center"/>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49" fontId="2" fillId="0" borderId="12" xfId="0" applyNumberFormat="1" applyFont="1" applyBorder="1" applyAlignment="1">
      <alignment/>
    </xf>
    <xf numFmtId="49" fontId="0" fillId="0" borderId="0" xfId="0" applyNumberFormat="1" applyFont="1" applyAlignment="1" quotePrefix="1">
      <alignment/>
    </xf>
    <xf numFmtId="49" fontId="2" fillId="0" borderId="0" xfId="0" applyNumberFormat="1" applyFont="1" applyAlignment="1">
      <alignment vertical="center"/>
    </xf>
    <xf numFmtId="49" fontId="2" fillId="0" borderId="0" xfId="0" applyNumberFormat="1" applyFont="1" applyAlignment="1">
      <alignment horizontal="center" vertical="center"/>
    </xf>
    <xf numFmtId="0" fontId="2" fillId="0" borderId="0" xfId="0" applyFont="1" applyAlignment="1">
      <alignment vertical="center"/>
    </xf>
    <xf numFmtId="49" fontId="0" fillId="0" borderId="12" xfId="0" applyNumberFormat="1" applyBorder="1" applyAlignment="1">
      <alignment horizontal="left"/>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4" xfId="0" applyNumberFormat="1" applyBorder="1" applyAlignment="1">
      <alignment horizontal="center" vertical="center"/>
    </xf>
    <xf numFmtId="49" fontId="0" fillId="0" borderId="15" xfId="0" applyNumberFormat="1" applyBorder="1" applyAlignment="1">
      <alignment horizontal="center" vertical="center"/>
    </xf>
    <xf numFmtId="3" fontId="0" fillId="0" borderId="16" xfId="0" applyNumberFormat="1" applyBorder="1" applyAlignment="1">
      <alignment horizontal="center"/>
    </xf>
    <xf numFmtId="49" fontId="0" fillId="0" borderId="17" xfId="0" applyNumberFormat="1" applyBorder="1" applyAlignment="1">
      <alignment horizontal="center"/>
    </xf>
    <xf numFmtId="49" fontId="2"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8"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16" fontId="2" fillId="0" borderId="0" xfId="0" applyNumberFormat="1" applyFont="1" applyBorder="1" applyAlignment="1" quotePrefix="1">
      <alignment/>
    </xf>
    <xf numFmtId="0" fontId="4" fillId="0" borderId="0" xfId="0" applyFont="1" applyAlignment="1">
      <alignment horizontal="center"/>
    </xf>
    <xf numFmtId="49" fontId="0" fillId="0" borderId="0" xfId="0" applyNumberFormat="1" applyBorder="1" applyAlignment="1">
      <alignment horizontal="right"/>
    </xf>
    <xf numFmtId="183" fontId="0" fillId="0" borderId="0" xfId="0" applyNumberFormat="1" applyAlignment="1">
      <alignment horizontal="right"/>
    </xf>
    <xf numFmtId="0" fontId="0" fillId="0" borderId="15" xfId="0" applyBorder="1" applyAlignment="1">
      <alignment horizontal="center" vertical="center"/>
    </xf>
    <xf numFmtId="183" fontId="0" fillId="0" borderId="0" xfId="0" applyNumberFormat="1" applyFill="1" applyAlignment="1">
      <alignment horizontal="right"/>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xf>
    <xf numFmtId="0" fontId="10"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22" xfId="0" applyFont="1" applyBorder="1" applyAlignment="1">
      <alignment horizontal="left"/>
    </xf>
    <xf numFmtId="0" fontId="4" fillId="0" borderId="22"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1"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0" fontId="12" fillId="0" borderId="0" xfId="0" applyFont="1" applyAlignment="1">
      <alignment horizontal="center" vertical="top"/>
    </xf>
    <xf numFmtId="49" fontId="0" fillId="0" borderId="13" xfId="0" applyNumberFormat="1" applyBorder="1" applyAlignment="1">
      <alignment horizontal="left"/>
    </xf>
    <xf numFmtId="49" fontId="0" fillId="0" borderId="23" xfId="0" applyNumberFormat="1" applyBorder="1" applyAlignment="1">
      <alignment horizontal="left"/>
    </xf>
    <xf numFmtId="0" fontId="0" fillId="0" borderId="23" xfId="0" applyBorder="1" applyAlignment="1">
      <alignment/>
    </xf>
    <xf numFmtId="3" fontId="0" fillId="0" borderId="24" xfId="0" applyNumberFormat="1" applyBorder="1" applyAlignment="1">
      <alignment horizontal="center" vertical="center"/>
    </xf>
    <xf numFmtId="3" fontId="0" fillId="0" borderId="17" xfId="0" applyNumberFormat="1" applyBorder="1" applyAlignment="1">
      <alignment horizontal="center" vertical="center"/>
    </xf>
    <xf numFmtId="49" fontId="2" fillId="0" borderId="18"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4" fontId="2" fillId="0" borderId="0" xfId="0" applyNumberFormat="1" applyFont="1" applyAlignment="1">
      <alignment horizontal="right"/>
    </xf>
    <xf numFmtId="184" fontId="0" fillId="0" borderId="0" xfId="0" applyNumberFormat="1" applyAlignment="1">
      <alignment horizontal="center" vertical="center" wrapText="1"/>
    </xf>
    <xf numFmtId="187" fontId="2" fillId="0" borderId="0" xfId="0" applyNumberFormat="1" applyFont="1" applyAlignment="1">
      <alignment horizontal="right"/>
    </xf>
    <xf numFmtId="187" fontId="0" fillId="0" borderId="0" xfId="0" applyNumberFormat="1" applyAlignment="1">
      <alignment/>
    </xf>
    <xf numFmtId="184" fontId="0" fillId="0" borderId="0" xfId="0" applyNumberFormat="1" applyAlignment="1">
      <alignment horizontal="center"/>
    </xf>
    <xf numFmtId="187" fontId="0" fillId="0" borderId="0" xfId="0" applyNumberFormat="1" applyAlignment="1">
      <alignment horizontal="right"/>
    </xf>
    <xf numFmtId="0" fontId="0" fillId="0" borderId="25" xfId="0" applyBorder="1" applyAlignment="1">
      <alignment/>
    </xf>
    <xf numFmtId="49" fontId="2" fillId="0" borderId="25" xfId="0" applyNumberFormat="1" applyFont="1" applyBorder="1" applyAlignment="1">
      <alignment/>
    </xf>
    <xf numFmtId="0" fontId="4" fillId="0" borderId="0" xfId="0" applyFont="1" applyAlignment="1">
      <alignment/>
    </xf>
    <xf numFmtId="0" fontId="11" fillId="0" borderId="0" xfId="0" applyFont="1" applyAlignment="1">
      <alignment horizontal="justify"/>
    </xf>
    <xf numFmtId="0" fontId="16" fillId="0" borderId="0" xfId="0" applyFont="1" applyAlignment="1">
      <alignment horizontal="justify"/>
    </xf>
    <xf numFmtId="0" fontId="2" fillId="0" borderId="0" xfId="0" applyFont="1" applyAlignment="1">
      <alignment horizontal="justify"/>
    </xf>
    <xf numFmtId="0" fontId="11" fillId="0" borderId="0" xfId="0" applyFont="1" applyAlignment="1">
      <alignment/>
    </xf>
    <xf numFmtId="181" fontId="0" fillId="0" borderId="22"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13" xfId="0" applyNumberFormat="1" applyBorder="1" applyAlignment="1">
      <alignment horizontal="right"/>
    </xf>
    <xf numFmtId="205" fontId="0" fillId="0" borderId="0" xfId="0" applyNumberFormat="1" applyAlignment="1">
      <alignment horizontal="right"/>
    </xf>
    <xf numFmtId="210" fontId="2" fillId="0" borderId="0" xfId="0" applyNumberFormat="1" applyFont="1" applyAlignment="1">
      <alignment horizontal="right"/>
    </xf>
    <xf numFmtId="0" fontId="14" fillId="0" borderId="0" xfId="0" applyFont="1" applyAlignment="1">
      <alignment horizontal="right"/>
    </xf>
    <xf numFmtId="0" fontId="3" fillId="0" borderId="22" xfId="0" applyFont="1" applyBorder="1" applyAlignment="1">
      <alignment/>
    </xf>
    <xf numFmtId="0" fontId="6" fillId="0" borderId="0" xfId="0" applyFont="1" applyAlignment="1">
      <alignment horizontal="right"/>
    </xf>
    <xf numFmtId="0" fontId="19" fillId="0" borderId="0" xfId="0" applyFont="1" applyAlignment="1">
      <alignment horizontal="center"/>
    </xf>
    <xf numFmtId="0" fontId="0" fillId="0" borderId="24" xfId="0" applyBorder="1" applyAlignment="1">
      <alignment horizontal="center" vertical="center"/>
    </xf>
    <xf numFmtId="0" fontId="0" fillId="0" borderId="0" xfId="0" applyBorder="1" applyAlignment="1">
      <alignment horizontal="center"/>
    </xf>
    <xf numFmtId="49" fontId="0" fillId="0" borderId="12" xfId="0" applyNumberFormat="1" applyBorder="1" applyAlignment="1">
      <alignment/>
    </xf>
    <xf numFmtId="49" fontId="2" fillId="0" borderId="12" xfId="0" applyNumberFormat="1" applyFont="1" applyBorder="1" applyAlignment="1">
      <alignment/>
    </xf>
    <xf numFmtId="49" fontId="2" fillId="0" borderId="13" xfId="0" applyNumberFormat="1" applyFont="1" applyBorder="1" applyAlignment="1">
      <alignment/>
    </xf>
    <xf numFmtId="49" fontId="2" fillId="0" borderId="25" xfId="0" applyNumberFormat="1" applyFont="1" applyBorder="1" applyAlignment="1" quotePrefix="1">
      <alignment horizontal="right"/>
    </xf>
    <xf numFmtId="49" fontId="0" fillId="0" borderId="25" xfId="0" applyNumberFormat="1" applyFont="1" applyBorder="1" applyAlignment="1">
      <alignment horizontal="center"/>
    </xf>
    <xf numFmtId="49" fontId="2" fillId="0" borderId="25" xfId="0" applyNumberFormat="1" applyFont="1" applyBorder="1" applyAlignment="1">
      <alignment horizontal="right"/>
    </xf>
    <xf numFmtId="0" fontId="2" fillId="0" borderId="0" xfId="0" applyFont="1" applyBorder="1" applyAlignment="1">
      <alignment horizontal="left"/>
    </xf>
    <xf numFmtId="205" fontId="0" fillId="0" borderId="0" xfId="0" applyNumberFormat="1" applyFont="1" applyAlignment="1">
      <alignment horizontal="right"/>
    </xf>
    <xf numFmtId="49" fontId="0" fillId="0" borderId="25" xfId="0" applyNumberFormat="1" applyFont="1" applyBorder="1" applyAlignment="1">
      <alignment/>
    </xf>
    <xf numFmtId="3" fontId="0" fillId="0" borderId="26" xfId="0" applyNumberFormat="1" applyBorder="1" applyAlignment="1">
      <alignment horizontal="center" vertical="center"/>
    </xf>
    <xf numFmtId="212" fontId="2" fillId="0" borderId="0" xfId="0" applyNumberFormat="1" applyFont="1" applyAlignment="1">
      <alignment horizontal="right"/>
    </xf>
    <xf numFmtId="0" fontId="2" fillId="0" borderId="18" xfId="0" applyFont="1" applyBorder="1" applyAlignment="1">
      <alignment horizontal="left"/>
    </xf>
    <xf numFmtId="0" fontId="0" fillId="0" borderId="18" xfId="0" applyBorder="1" applyAlignment="1">
      <alignment horizontal="left"/>
    </xf>
    <xf numFmtId="212" fontId="0" fillId="0" borderId="0" xfId="0" applyNumberFormat="1" applyAlignment="1">
      <alignment horizontal="right"/>
    </xf>
    <xf numFmtId="0" fontId="0" fillId="0" borderId="0" xfId="0" applyBorder="1" applyAlignment="1">
      <alignment horizontal="left"/>
    </xf>
    <xf numFmtId="185" fontId="0" fillId="0" borderId="18" xfId="0" applyNumberFormat="1" applyBorder="1" applyAlignment="1">
      <alignment/>
    </xf>
    <xf numFmtId="0" fontId="2" fillId="0" borderId="0" xfId="0" applyFont="1" applyBorder="1" applyAlignment="1">
      <alignment/>
    </xf>
    <xf numFmtId="0" fontId="2" fillId="0" borderId="0" xfId="0" applyFont="1" applyAlignment="1">
      <alignment/>
    </xf>
    <xf numFmtId="0" fontId="12" fillId="0" borderId="0" xfId="0" applyFont="1" applyAlignment="1">
      <alignment horizontal="centerContinuous" vertical="top"/>
    </xf>
    <xf numFmtId="0" fontId="15"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3" fillId="0" borderId="18" xfId="0" applyFont="1" applyBorder="1" applyAlignment="1">
      <alignment/>
    </xf>
    <xf numFmtId="0" fontId="13" fillId="0" borderId="25" xfId="0" applyFont="1" applyBorder="1" applyAlignment="1">
      <alignment/>
    </xf>
    <xf numFmtId="0" fontId="6" fillId="0" borderId="18" xfId="0" applyFont="1" applyBorder="1" applyAlignment="1">
      <alignment/>
    </xf>
    <xf numFmtId="0" fontId="6" fillId="0" borderId="0" xfId="0" applyFont="1" applyBorder="1" applyAlignment="1">
      <alignment/>
    </xf>
    <xf numFmtId="0" fontId="14" fillId="0" borderId="18" xfId="0" applyFont="1" applyBorder="1" applyAlignment="1">
      <alignment/>
    </xf>
    <xf numFmtId="0" fontId="14" fillId="0" borderId="0" xfId="0" applyFont="1" applyBorder="1" applyAlignment="1">
      <alignment/>
    </xf>
    <xf numFmtId="0" fontId="6" fillId="0" borderId="25" xfId="0" applyFont="1" applyBorder="1" applyAlignment="1">
      <alignment/>
    </xf>
    <xf numFmtId="184" fontId="2" fillId="0" borderId="0" xfId="0" applyNumberFormat="1" applyFont="1" applyAlignment="1">
      <alignment/>
    </xf>
    <xf numFmtId="184" fontId="0" fillId="0" borderId="0" xfId="0" applyNumberFormat="1" applyAlignment="1">
      <alignment/>
    </xf>
    <xf numFmtId="0" fontId="23" fillId="0" borderId="0" xfId="0" applyFont="1" applyAlignment="1">
      <alignment/>
    </xf>
    <xf numFmtId="0" fontId="11" fillId="0" borderId="0" xfId="0" applyFont="1" applyAlignment="1">
      <alignment horizontal="center"/>
    </xf>
    <xf numFmtId="192" fontId="11" fillId="0" borderId="0" xfId="0" applyNumberFormat="1" applyFont="1" applyAlignment="1">
      <alignment/>
    </xf>
    <xf numFmtId="192" fontId="0" fillId="0" borderId="0" xfId="0" applyNumberFormat="1" applyAlignment="1">
      <alignment/>
    </xf>
    <xf numFmtId="0" fontId="11" fillId="0" borderId="0" xfId="0" applyFont="1" applyAlignment="1">
      <alignment vertical="top"/>
    </xf>
    <xf numFmtId="184" fontId="0" fillId="0" borderId="10" xfId="0" applyNumberFormat="1" applyBorder="1" applyAlignment="1">
      <alignment horizontal="center" vertical="center" wrapText="1"/>
    </xf>
    <xf numFmtId="0" fontId="0" fillId="0" borderId="23" xfId="0" applyBorder="1" applyAlignment="1">
      <alignment horizontal="left"/>
    </xf>
    <xf numFmtId="0" fontId="0" fillId="0" borderId="13" xfId="0" applyBorder="1" applyAlignment="1">
      <alignment horizontal="left"/>
    </xf>
    <xf numFmtId="179" fontId="2" fillId="0" borderId="0" xfId="0" applyNumberFormat="1" applyFont="1" applyAlignment="1">
      <alignment horizontal="right"/>
    </xf>
    <xf numFmtId="49" fontId="0" fillId="0" borderId="0" xfId="0" applyNumberFormat="1" applyFont="1" applyBorder="1" applyAlignment="1">
      <alignment/>
    </xf>
    <xf numFmtId="0" fontId="0" fillId="0" borderId="0" xfId="0" applyBorder="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49" fontId="0" fillId="0" borderId="12" xfId="0" applyNumberFormat="1" applyBorder="1" applyAlignment="1">
      <alignment wrapText="1"/>
    </xf>
    <xf numFmtId="49" fontId="0" fillId="0" borderId="12" xfId="0" applyNumberFormat="1" applyFont="1" applyBorder="1" applyAlignment="1">
      <alignment/>
    </xf>
    <xf numFmtId="49" fontId="0" fillId="0" borderId="0" xfId="0" applyNumberFormat="1" applyFont="1" applyAlignment="1">
      <alignment horizontal="center" vertical="center"/>
    </xf>
    <xf numFmtId="0" fontId="0" fillId="0" borderId="0" xfId="0" applyFont="1" applyAlignment="1">
      <alignment vertical="center"/>
    </xf>
    <xf numFmtId="181" fontId="0" fillId="0" borderId="0" xfId="0" applyNumberFormat="1" applyFill="1" applyAlignment="1">
      <alignment horizontal="right"/>
    </xf>
    <xf numFmtId="181" fontId="2" fillId="0" borderId="0" xfId="0" applyNumberFormat="1" applyFont="1" applyFill="1" applyAlignment="1">
      <alignment horizontal="right"/>
    </xf>
    <xf numFmtId="49" fontId="2" fillId="0" borderId="0" xfId="0" applyNumberFormat="1" applyFont="1" applyBorder="1" applyAlignment="1">
      <alignment vertical="center"/>
    </xf>
    <xf numFmtId="184" fontId="0" fillId="0" borderId="0" xfId="0" applyNumberFormat="1" applyFill="1" applyAlignment="1">
      <alignment horizontal="right" indent="1"/>
    </xf>
    <xf numFmtId="186" fontId="0" fillId="0" borderId="0" xfId="0" applyNumberFormat="1" applyFill="1" applyAlignment="1">
      <alignment horizontal="right" indent="1"/>
    </xf>
    <xf numFmtId="184" fontId="2" fillId="0" borderId="0" xfId="0" applyNumberFormat="1" applyFont="1" applyFill="1" applyAlignment="1">
      <alignment horizontal="right" indent="1"/>
    </xf>
    <xf numFmtId="184" fontId="0" fillId="0" borderId="0" xfId="0" applyNumberFormat="1" applyAlignment="1">
      <alignment horizontal="right" indent="1"/>
    </xf>
    <xf numFmtId="184" fontId="2" fillId="0" borderId="0" xfId="0" applyNumberFormat="1" applyFont="1" applyAlignment="1">
      <alignment horizontal="right" indent="1"/>
    </xf>
    <xf numFmtId="179" fontId="0" fillId="0" borderId="0" xfId="0" applyNumberFormat="1" applyAlignment="1">
      <alignment horizontal="right" indent="1"/>
    </xf>
    <xf numFmtId="16" fontId="2" fillId="0" borderId="18" xfId="0" applyNumberFormat="1" applyFont="1" applyBorder="1" applyAlignment="1" quotePrefix="1">
      <alignment horizontal="left" indent="1"/>
    </xf>
    <xf numFmtId="0" fontId="0" fillId="0" borderId="18" xfId="0" applyBorder="1" applyAlignment="1">
      <alignment horizontal="center"/>
    </xf>
    <xf numFmtId="16" fontId="2" fillId="0" borderId="18" xfId="0" applyNumberFormat="1" applyFont="1" applyBorder="1" applyAlignment="1" quotePrefix="1">
      <alignment/>
    </xf>
    <xf numFmtId="49" fontId="2" fillId="0" borderId="18" xfId="0" applyNumberFormat="1" applyFont="1" applyBorder="1" applyAlignment="1">
      <alignment/>
    </xf>
    <xf numFmtId="16" fontId="2" fillId="0" borderId="13" xfId="0" applyNumberFormat="1" applyFont="1" applyBorder="1" applyAlignment="1" quotePrefix="1">
      <alignment/>
    </xf>
    <xf numFmtId="0" fontId="75" fillId="0" borderId="0" xfId="0" applyFont="1" applyAlignment="1">
      <alignment/>
    </xf>
    <xf numFmtId="49" fontId="75" fillId="0" borderId="0" xfId="0" applyNumberFormat="1" applyFont="1" applyAlignment="1">
      <alignment/>
    </xf>
    <xf numFmtId="3" fontId="75" fillId="0" borderId="10" xfId="0" applyNumberFormat="1" applyFont="1" applyBorder="1" applyAlignment="1">
      <alignment horizontal="right"/>
    </xf>
    <xf numFmtId="49" fontId="75" fillId="0" borderId="10" xfId="0" applyNumberFormat="1" applyFont="1" applyBorder="1" applyAlignment="1">
      <alignment horizontal="right"/>
    </xf>
    <xf numFmtId="0" fontId="75" fillId="0" borderId="10" xfId="0" applyFont="1" applyBorder="1" applyAlignment="1">
      <alignment horizontal="right"/>
    </xf>
    <xf numFmtId="181" fontId="75" fillId="0" borderId="0" xfId="0" applyNumberFormat="1" applyFont="1" applyAlignment="1">
      <alignment/>
    </xf>
    <xf numFmtId="49" fontId="1" fillId="0" borderId="0" xfId="0" applyNumberFormat="1" applyFont="1" applyAlignment="1">
      <alignment horizontal="right"/>
    </xf>
    <xf numFmtId="0" fontId="1" fillId="0" borderId="0" xfId="0" applyFont="1" applyAlignment="1">
      <alignment/>
    </xf>
    <xf numFmtId="49" fontId="1" fillId="0" borderId="10" xfId="0" applyNumberFormat="1" applyFont="1" applyBorder="1" applyAlignment="1">
      <alignment/>
    </xf>
    <xf numFmtId="3" fontId="1" fillId="0" borderId="10" xfId="0" applyNumberFormat="1" applyFont="1" applyBorder="1" applyAlignment="1">
      <alignment horizontal="right"/>
    </xf>
    <xf numFmtId="0" fontId="1" fillId="0" borderId="10" xfId="0" applyFont="1" applyBorder="1" applyAlignment="1">
      <alignment horizontal="right"/>
    </xf>
    <xf numFmtId="49" fontId="1" fillId="0" borderId="10" xfId="0" applyNumberFormat="1" applyFont="1" applyBorder="1" applyAlignment="1">
      <alignment horizontal="right"/>
    </xf>
    <xf numFmtId="49" fontId="1" fillId="0" borderId="0" xfId="0" applyNumberFormat="1" applyFont="1" applyAlignment="1">
      <alignment horizontal="right" vertical="center"/>
    </xf>
    <xf numFmtId="0" fontId="1" fillId="0" borderId="0" xfId="0" applyFont="1" applyAlignment="1">
      <alignment vertical="center"/>
    </xf>
    <xf numFmtId="3" fontId="1" fillId="0" borderId="27" xfId="0" applyNumberFormat="1" applyFont="1" applyBorder="1" applyAlignment="1">
      <alignment horizontal="center" vertical="center"/>
    </xf>
    <xf numFmtId="3" fontId="1" fillId="0" borderId="15" xfId="0" applyNumberFormat="1" applyFont="1" applyBorder="1" applyAlignment="1">
      <alignment horizontal="center" vertical="center"/>
    </xf>
    <xf numFmtId="49" fontId="1" fillId="0" borderId="11" xfId="0" applyNumberFormat="1" applyFont="1" applyBorder="1" applyAlignment="1">
      <alignment/>
    </xf>
    <xf numFmtId="3" fontId="1" fillId="0" borderId="0" xfId="0" applyNumberFormat="1" applyFont="1" applyAlignment="1">
      <alignment horizontal="right"/>
    </xf>
    <xf numFmtId="0" fontId="1" fillId="0" borderId="0" xfId="0" applyFont="1" applyAlignment="1">
      <alignment horizontal="right"/>
    </xf>
    <xf numFmtId="49" fontId="1" fillId="0" borderId="12" xfId="0" applyNumberFormat="1" applyFont="1" applyBorder="1" applyAlignment="1">
      <alignment/>
    </xf>
    <xf numFmtId="181" fontId="1" fillId="0" borderId="0" xfId="0" applyNumberFormat="1" applyFont="1" applyAlignment="1">
      <alignment horizontal="right"/>
    </xf>
    <xf numFmtId="205" fontId="1" fillId="0" borderId="0" xfId="0" applyNumberFormat="1" applyFont="1" applyAlignment="1">
      <alignment horizontal="right"/>
    </xf>
    <xf numFmtId="49" fontId="1" fillId="0" borderId="0" xfId="0" applyNumberFormat="1" applyFont="1" applyAlignment="1">
      <alignment/>
    </xf>
    <xf numFmtId="205" fontId="1" fillId="0" borderId="0" xfId="0" applyNumberFormat="1" applyFont="1" applyAlignment="1">
      <alignment/>
    </xf>
    <xf numFmtId="49" fontId="30" fillId="0" borderId="12" xfId="0" applyNumberFormat="1" applyFont="1" applyBorder="1" applyAlignment="1">
      <alignment/>
    </xf>
    <xf numFmtId="181" fontId="30" fillId="0" borderId="0" xfId="0" applyNumberFormat="1" applyFont="1" applyAlignment="1">
      <alignment horizontal="right"/>
    </xf>
    <xf numFmtId="205" fontId="30" fillId="0" borderId="0" xfId="0" applyNumberFormat="1" applyFont="1" applyAlignment="1">
      <alignment horizontal="right"/>
    </xf>
    <xf numFmtId="0" fontId="30" fillId="0" borderId="0" xfId="0" applyFont="1" applyAlignment="1">
      <alignment horizontal="right"/>
    </xf>
    <xf numFmtId="0" fontId="30" fillId="0" borderId="0" xfId="0" applyFont="1" applyAlignment="1">
      <alignment/>
    </xf>
    <xf numFmtId="49" fontId="30" fillId="0" borderId="0" xfId="0" applyNumberFormat="1" applyFont="1" applyBorder="1" applyAlignment="1">
      <alignment/>
    </xf>
    <xf numFmtId="49" fontId="1" fillId="0" borderId="0" xfId="0" applyNumberFormat="1" applyFont="1" applyBorder="1" applyAlignment="1">
      <alignment/>
    </xf>
    <xf numFmtId="49" fontId="1" fillId="0" borderId="0" xfId="0" applyNumberFormat="1" applyFont="1" applyAlignment="1">
      <alignment horizontal="center"/>
    </xf>
    <xf numFmtId="49" fontId="1" fillId="0" borderId="0" xfId="0" applyNumberFormat="1" applyFont="1" applyFill="1" applyBorder="1" applyAlignment="1">
      <alignment horizontal="left" wrapText="1"/>
    </xf>
    <xf numFmtId="0" fontId="76" fillId="0" borderId="0" xfId="0" applyFont="1" applyAlignment="1">
      <alignment vertical="center"/>
    </xf>
    <xf numFmtId="3" fontId="76" fillId="0" borderId="24" xfId="0" applyNumberFormat="1" applyFont="1" applyBorder="1" applyAlignment="1">
      <alignment horizontal="center" vertical="center"/>
    </xf>
    <xf numFmtId="3" fontId="76" fillId="0" borderId="17" xfId="0" applyNumberFormat="1" applyFont="1" applyBorder="1" applyAlignment="1">
      <alignment horizontal="center" vertical="center"/>
    </xf>
    <xf numFmtId="49" fontId="76" fillId="0" borderId="11" xfId="0" applyNumberFormat="1" applyFont="1" applyBorder="1" applyAlignment="1">
      <alignment/>
    </xf>
    <xf numFmtId="3" fontId="76" fillId="0" borderId="0" xfId="0" applyNumberFormat="1" applyFont="1" applyAlignment="1">
      <alignment horizontal="right"/>
    </xf>
    <xf numFmtId="49" fontId="76" fillId="0" borderId="0" xfId="0" applyNumberFormat="1" applyFont="1" applyAlignment="1">
      <alignment horizontal="right"/>
    </xf>
    <xf numFmtId="0" fontId="76" fillId="0" borderId="0" xfId="0" applyFont="1" applyAlignment="1">
      <alignment horizontal="right"/>
    </xf>
    <xf numFmtId="0" fontId="76" fillId="0" borderId="0" xfId="0" applyFont="1" applyAlignment="1">
      <alignment/>
    </xf>
    <xf numFmtId="49" fontId="76" fillId="0" borderId="12" xfId="0" applyNumberFormat="1" applyFont="1" applyBorder="1" applyAlignment="1">
      <alignment/>
    </xf>
    <xf numFmtId="181" fontId="76" fillId="0" borderId="0" xfId="0" applyNumberFormat="1" applyFont="1" applyAlignment="1">
      <alignment horizontal="right"/>
    </xf>
    <xf numFmtId="205" fontId="76" fillId="0" borderId="0" xfId="0" applyNumberFormat="1" applyFont="1" applyAlignment="1">
      <alignment horizontal="right"/>
    </xf>
    <xf numFmtId="49" fontId="76" fillId="0" borderId="0" xfId="0" applyNumberFormat="1" applyFont="1" applyAlignment="1">
      <alignment/>
    </xf>
    <xf numFmtId="205" fontId="76" fillId="0" borderId="0" xfId="0" applyNumberFormat="1" applyFont="1" applyAlignment="1">
      <alignment/>
    </xf>
    <xf numFmtId="181" fontId="76" fillId="0" borderId="0" xfId="0" applyNumberFormat="1" applyFont="1" applyAlignment="1">
      <alignment/>
    </xf>
    <xf numFmtId="49" fontId="77" fillId="0" borderId="12" xfId="0" applyNumberFormat="1" applyFont="1" applyBorder="1" applyAlignment="1">
      <alignment/>
    </xf>
    <xf numFmtId="181" fontId="77" fillId="0" borderId="0" xfId="0" applyNumberFormat="1" applyFont="1" applyAlignment="1">
      <alignment horizontal="right"/>
    </xf>
    <xf numFmtId="180" fontId="77"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75" fillId="0" borderId="0" xfId="0" applyFont="1" applyAlignment="1">
      <alignment vertical="center" wrapText="1"/>
    </xf>
    <xf numFmtId="0" fontId="32"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75" fillId="0" borderId="0" xfId="0" applyFont="1" applyAlignment="1">
      <alignment vertical="top" wrapText="1"/>
    </xf>
    <xf numFmtId="0" fontId="78" fillId="0" borderId="0" xfId="0" applyFont="1" applyAlignment="1">
      <alignment vertical="top" wrapText="1"/>
    </xf>
    <xf numFmtId="0" fontId="0" fillId="0" borderId="0" xfId="0" applyFont="1" applyAlignment="1">
      <alignment/>
    </xf>
    <xf numFmtId="0" fontId="75" fillId="0" borderId="0" xfId="0" applyFont="1" applyAlignment="1">
      <alignment horizontal="center"/>
    </xf>
    <xf numFmtId="0" fontId="5" fillId="0" borderId="22" xfId="0" applyFont="1" applyBorder="1" applyAlignment="1">
      <alignment horizontal="left"/>
    </xf>
    <xf numFmtId="185" fontId="5" fillId="0" borderId="0" xfId="0" applyNumberFormat="1" applyFont="1" applyAlignment="1">
      <alignment horizontal="center"/>
    </xf>
    <xf numFmtId="0" fontId="3" fillId="0" borderId="22"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5" xfId="0" applyNumberFormat="1" applyFont="1" applyBorder="1" applyAlignment="1">
      <alignment horizontal="center"/>
    </xf>
    <xf numFmtId="0" fontId="0" fillId="0" borderId="25" xfId="0" applyFont="1" applyBorder="1" applyAlignment="1">
      <alignment/>
    </xf>
    <xf numFmtId="49" fontId="76" fillId="0" borderId="12" xfId="0" applyNumberFormat="1" applyFont="1" applyBorder="1" applyAlignment="1">
      <alignment wrapText="1"/>
    </xf>
    <xf numFmtId="212" fontId="0" fillId="0" borderId="0" xfId="0" applyNumberFormat="1" applyFont="1" applyAlignment="1">
      <alignment horizontal="right"/>
    </xf>
    <xf numFmtId="0" fontId="0" fillId="0" borderId="0" xfId="53">
      <alignment/>
      <protection/>
    </xf>
    <xf numFmtId="49" fontId="0" fillId="0" borderId="0" xfId="0" applyNumberFormat="1" applyFont="1" applyAlignment="1">
      <alignment/>
    </xf>
    <xf numFmtId="184" fontId="0" fillId="0" borderId="0" xfId="0" applyNumberFormat="1" applyFont="1" applyAlignment="1">
      <alignment horizontal="right"/>
    </xf>
    <xf numFmtId="49" fontId="0" fillId="0" borderId="28" xfId="0" applyNumberFormat="1" applyFont="1" applyBorder="1" applyAlignment="1">
      <alignment horizontal="center" vertical="center" wrapText="1"/>
    </xf>
    <xf numFmtId="0" fontId="0" fillId="0" borderId="0" xfId="0" applyFont="1" applyAlignment="1">
      <alignment vertical="top"/>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3" xfId="0" applyNumberFormat="1" applyFont="1" applyBorder="1" applyAlignment="1">
      <alignment horizontal="left"/>
    </xf>
    <xf numFmtId="185" fontId="0" fillId="0" borderId="18" xfId="0" applyNumberFormat="1" applyFont="1" applyBorder="1" applyAlignment="1">
      <alignment horizontal="left"/>
    </xf>
    <xf numFmtId="187" fontId="0" fillId="0" borderId="0" xfId="0" applyNumberFormat="1" applyFont="1" applyAlignment="1">
      <alignment horizontal="right"/>
    </xf>
    <xf numFmtId="185" fontId="2" fillId="0" borderId="18" xfId="0" applyNumberFormat="1" applyFont="1" applyBorder="1" applyAlignment="1">
      <alignment horizontal="left"/>
    </xf>
    <xf numFmtId="49" fontId="0" fillId="0" borderId="0"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8" xfId="0" applyNumberFormat="1" applyFont="1" applyBorder="1" applyAlignment="1">
      <alignment horizontal="left"/>
    </xf>
    <xf numFmtId="0" fontId="0" fillId="0" borderId="18"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8"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0" fontId="3" fillId="0" borderId="0" xfId="53" applyFont="1" applyAlignment="1">
      <alignment horizontal="centerContinuous"/>
      <protection/>
    </xf>
    <xf numFmtId="0" fontId="5" fillId="0" borderId="0" xfId="53" applyFont="1" applyAlignment="1">
      <alignment horizontal="centerContinuous"/>
      <protection/>
    </xf>
    <xf numFmtId="0" fontId="3" fillId="0" borderId="0" xfId="53" applyFont="1">
      <alignment/>
      <protection/>
    </xf>
    <xf numFmtId="0" fontId="0" fillId="0" borderId="10" xfId="53" applyBorder="1">
      <alignment/>
      <protection/>
    </xf>
    <xf numFmtId="0" fontId="0" fillId="0" borderId="0" xfId="53" applyAlignment="1">
      <alignment vertical="center"/>
      <protection/>
    </xf>
    <xf numFmtId="0" fontId="0" fillId="0" borderId="11" xfId="53" applyBorder="1">
      <alignment/>
      <protection/>
    </xf>
    <xf numFmtId="0" fontId="2" fillId="0" borderId="12" xfId="53" applyFont="1" applyBorder="1" applyAlignment="1">
      <alignment horizontal="left"/>
      <protection/>
    </xf>
    <xf numFmtId="183" fontId="2" fillId="0" borderId="0" xfId="53" applyNumberFormat="1" applyFont="1" applyAlignment="1">
      <alignment/>
      <protection/>
    </xf>
    <xf numFmtId="179" fontId="2" fillId="0" borderId="0" xfId="53" applyNumberFormat="1" applyFont="1">
      <alignment/>
      <protection/>
    </xf>
    <xf numFmtId="0" fontId="0" fillId="0" borderId="12" xfId="53" applyBorder="1" applyAlignment="1">
      <alignment horizontal="left"/>
      <protection/>
    </xf>
    <xf numFmtId="183" fontId="0" fillId="0" borderId="0" xfId="53" applyNumberFormat="1" applyFill="1" applyAlignment="1">
      <alignment horizontal="right"/>
      <protection/>
    </xf>
    <xf numFmtId="183" fontId="0" fillId="0" borderId="0" xfId="53" applyNumberFormat="1" applyAlignment="1">
      <alignment horizontal="right"/>
      <protection/>
    </xf>
    <xf numFmtId="179" fontId="2" fillId="0" borderId="0" xfId="53" applyNumberFormat="1" applyFont="1" applyAlignment="1">
      <alignment/>
      <protection/>
    </xf>
    <xf numFmtId="0" fontId="3" fillId="0" borderId="0" xfId="0" applyFont="1" applyAlignment="1">
      <alignment horizontal="centerContinuous"/>
    </xf>
    <xf numFmtId="0" fontId="0" fillId="0" borderId="0" xfId="53" applyAlignment="1">
      <alignment horizontal="right"/>
      <protection/>
    </xf>
    <xf numFmtId="0" fontId="2" fillId="0" borderId="12" xfId="53" applyFont="1" applyBorder="1" applyAlignment="1">
      <alignment horizontal="left" wrapText="1"/>
      <protection/>
    </xf>
    <xf numFmtId="0" fontId="0" fillId="0" borderId="0" xfId="53" applyAlignment="1">
      <alignment/>
      <protection/>
    </xf>
    <xf numFmtId="0" fontId="0" fillId="0" borderId="12" xfId="53" applyBorder="1" applyAlignment="1">
      <alignment/>
      <protection/>
    </xf>
    <xf numFmtId="183" fontId="2" fillId="0" borderId="0" xfId="53" applyNumberFormat="1" applyFont="1" applyAlignment="1">
      <alignment horizontal="right"/>
      <protection/>
    </xf>
    <xf numFmtId="183" fontId="0" fillId="0" borderId="0" xfId="53" applyNumberFormat="1" applyFont="1" applyAlignment="1">
      <alignment horizontal="right"/>
      <protection/>
    </xf>
    <xf numFmtId="172" fontId="0" fillId="0" borderId="0" xfId="53" applyNumberFormat="1" applyAlignment="1">
      <alignment horizontal="right"/>
      <protection/>
    </xf>
    <xf numFmtId="183" fontId="0" fillId="0" borderId="0" xfId="0" applyNumberFormat="1" applyFont="1" applyAlignment="1">
      <alignment horizontal="right"/>
    </xf>
    <xf numFmtId="0" fontId="0" fillId="0" borderId="0" xfId="0" applyAlignment="1">
      <alignment wrapText="1"/>
    </xf>
    <xf numFmtId="0" fontId="0" fillId="0" borderId="0" xfId="0" applyFont="1" applyFill="1" applyAlignment="1">
      <alignment horizontal="left" vertical="top" wrapText="1"/>
    </xf>
    <xf numFmtId="0" fontId="9" fillId="0" borderId="0" xfId="0" applyFont="1" applyAlignment="1">
      <alignment horizontal="left"/>
    </xf>
    <xf numFmtId="0" fontId="9" fillId="0" borderId="0" xfId="0" applyFont="1" applyAlignment="1">
      <alignment horizontal="justify"/>
    </xf>
    <xf numFmtId="0" fontId="79" fillId="0" borderId="0" xfId="0" applyFont="1" applyAlignment="1">
      <alignment/>
    </xf>
    <xf numFmtId="0" fontId="2" fillId="0" borderId="0" xfId="0" applyFont="1" applyAlignment="1">
      <alignment horizontal="left"/>
    </xf>
    <xf numFmtId="0" fontId="79"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left" vertical="top"/>
    </xf>
    <xf numFmtId="0" fontId="79" fillId="0" borderId="0" xfId="0" applyFont="1" applyAlignment="1">
      <alignment horizontal="left" vertical="top"/>
    </xf>
    <xf numFmtId="0" fontId="79" fillId="0" borderId="0" xfId="0" applyFont="1" applyAlignment="1">
      <alignment horizontal="right" vertical="top"/>
    </xf>
    <xf numFmtId="0" fontId="79" fillId="0" borderId="0" xfId="0" applyFont="1" applyAlignment="1">
      <alignment vertical="top" wrapText="1"/>
    </xf>
    <xf numFmtId="0" fontId="79" fillId="0" borderId="0" xfId="0" applyFont="1" applyAlignment="1">
      <alignment vertical="top"/>
    </xf>
    <xf numFmtId="0" fontId="75" fillId="0" borderId="0" xfId="0" applyFont="1" applyAlignment="1">
      <alignment horizontal="left"/>
    </xf>
    <xf numFmtId="0" fontId="75" fillId="0" borderId="0" xfId="0" applyFont="1" applyAlignment="1">
      <alignment horizontal="right"/>
    </xf>
    <xf numFmtId="0" fontId="79" fillId="0" borderId="0" xfId="0" applyFont="1" applyAlignment="1">
      <alignment/>
    </xf>
    <xf numFmtId="0" fontId="79" fillId="0" borderId="0" xfId="0" applyFont="1" applyAlignment="1">
      <alignment horizontal="left" wrapText="1"/>
    </xf>
    <xf numFmtId="0" fontId="79" fillId="0" borderId="0" xfId="0" applyFont="1" applyAlignment="1">
      <alignment horizontal="left"/>
    </xf>
    <xf numFmtId="0" fontId="75" fillId="0" borderId="0" xfId="0" applyFont="1" applyAlignment="1">
      <alignment/>
    </xf>
    <xf numFmtId="0" fontId="75" fillId="0" borderId="0" xfId="0" applyFont="1" applyBorder="1" applyAlignment="1">
      <alignment/>
    </xf>
    <xf numFmtId="0" fontId="5" fillId="0" borderId="0" xfId="0" applyFont="1" applyAlignment="1">
      <alignment horizontal="left" wrapText="1"/>
    </xf>
    <xf numFmtId="0" fontId="26"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6" fillId="35" borderId="0" xfId="0" applyFont="1" applyFill="1" applyAlignment="1">
      <alignment/>
    </xf>
    <xf numFmtId="0" fontId="26" fillId="33" borderId="0" xfId="0" applyFont="1" applyFill="1" applyAlignment="1">
      <alignment/>
    </xf>
    <xf numFmtId="0" fontId="26" fillId="35" borderId="0" xfId="0" applyFont="1" applyFill="1" applyAlignment="1">
      <alignment horizontal="center"/>
    </xf>
    <xf numFmtId="0" fontId="0" fillId="33" borderId="0" xfId="0" applyFill="1" applyAlignment="1">
      <alignment horizontal="right"/>
    </xf>
    <xf numFmtId="0" fontId="26" fillId="33" borderId="30" xfId="0" applyFont="1" applyFill="1" applyBorder="1" applyAlignment="1">
      <alignment horizontal="center"/>
    </xf>
    <xf numFmtId="216" fontId="26" fillId="33" borderId="31" xfId="0" applyNumberFormat="1" applyFont="1" applyFill="1" applyBorder="1" applyAlignment="1">
      <alignment horizontal="center"/>
    </xf>
    <xf numFmtId="216" fontId="26" fillId="33" borderId="32" xfId="0" applyNumberFormat="1" applyFont="1" applyFill="1" applyBorder="1" applyAlignment="1">
      <alignment horizontal="center"/>
    </xf>
    <xf numFmtId="0" fontId="26" fillId="33" borderId="33" xfId="0" applyFont="1" applyFill="1" applyBorder="1" applyAlignment="1">
      <alignment horizontal="center"/>
    </xf>
    <xf numFmtId="183" fontId="27" fillId="34" borderId="34" xfId="0" applyNumberFormat="1" applyFont="1" applyFill="1" applyBorder="1" applyAlignment="1">
      <alignment horizontal="right"/>
    </xf>
    <xf numFmtId="183" fontId="27" fillId="34" borderId="35"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6" fillId="33" borderId="36" xfId="0" applyFont="1" applyFill="1" applyBorder="1" applyAlignment="1">
      <alignment horizontal="center"/>
    </xf>
    <xf numFmtId="183" fontId="27" fillId="34" borderId="37" xfId="0" applyNumberFormat="1" applyFont="1" applyFill="1" applyBorder="1" applyAlignment="1">
      <alignment horizontal="right"/>
    </xf>
    <xf numFmtId="183" fontId="27" fillId="34" borderId="38" xfId="0" applyNumberFormat="1" applyFont="1" applyFill="1" applyBorder="1" applyAlignment="1">
      <alignment horizontal="right"/>
    </xf>
    <xf numFmtId="0" fontId="0" fillId="33" borderId="0" xfId="0" applyFill="1" applyAlignment="1">
      <alignment horizontal="center"/>
    </xf>
    <xf numFmtId="0" fontId="26" fillId="33" borderId="39" xfId="0" applyFont="1" applyFill="1" applyBorder="1" applyAlignment="1">
      <alignment horizontal="center"/>
    </xf>
    <xf numFmtId="183" fontId="27" fillId="34" borderId="40" xfId="0" applyNumberFormat="1" applyFont="1" applyFill="1" applyBorder="1" applyAlignment="1">
      <alignment horizontal="right"/>
    </xf>
    <xf numFmtId="183" fontId="27" fillId="34" borderId="41" xfId="0" applyNumberFormat="1" applyFont="1" applyFill="1" applyBorder="1" applyAlignment="1">
      <alignment horizontal="right"/>
    </xf>
    <xf numFmtId="0" fontId="26" fillId="33" borderId="0" xfId="0" applyFont="1" applyFill="1" applyBorder="1" applyAlignment="1">
      <alignment horizontal="center"/>
    </xf>
    <xf numFmtId="183" fontId="27" fillId="33" borderId="0" xfId="0" applyNumberFormat="1" applyFont="1" applyFill="1" applyBorder="1" applyAlignment="1">
      <alignment horizontal="right"/>
    </xf>
    <xf numFmtId="0" fontId="26" fillId="33" borderId="30" xfId="0" applyFont="1" applyFill="1" applyBorder="1" applyAlignment="1">
      <alignment horizontal="right"/>
    </xf>
    <xf numFmtId="0" fontId="0" fillId="33" borderId="0" xfId="0" applyFill="1" applyBorder="1" applyAlignment="1">
      <alignment horizontal="left"/>
    </xf>
    <xf numFmtId="1" fontId="26" fillId="33" borderId="0" xfId="0" applyNumberFormat="1" applyFont="1" applyFill="1" applyAlignment="1">
      <alignment/>
    </xf>
    <xf numFmtId="0" fontId="27" fillId="0" borderId="42"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49" fontId="0" fillId="0" borderId="12" xfId="0" applyNumberFormat="1" applyFont="1" applyBorder="1" applyAlignment="1">
      <alignment/>
    </xf>
    <xf numFmtId="0" fontId="27" fillId="0" borderId="43"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49" fontId="0" fillId="0" borderId="12" xfId="0" applyNumberFormat="1" applyFont="1" applyBorder="1" applyAlignment="1">
      <alignment wrapText="1"/>
    </xf>
    <xf numFmtId="0" fontId="0" fillId="40" borderId="0" xfId="0" applyFill="1" applyAlignment="1">
      <alignment/>
    </xf>
    <xf numFmtId="0" fontId="0" fillId="35"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5"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7" fillId="0" borderId="44"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8" fillId="33" borderId="45" xfId="0" applyFont="1" applyFill="1" applyBorder="1" applyAlignment="1">
      <alignment horizontal="left"/>
    </xf>
    <xf numFmtId="0" fontId="26" fillId="33" borderId="42" xfId="0" applyFont="1" applyFill="1" applyBorder="1" applyAlignment="1">
      <alignment horizontal="center"/>
    </xf>
    <xf numFmtId="0" fontId="26" fillId="33" borderId="46"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0" fontId="0" fillId="54" borderId="29" xfId="0" applyFill="1" applyBorder="1" applyAlignment="1">
      <alignment/>
    </xf>
    <xf numFmtId="187" fontId="26" fillId="33" borderId="29" xfId="0" applyNumberFormat="1" applyFont="1" applyFill="1" applyBorder="1" applyAlignment="1">
      <alignment horizontal="right"/>
    </xf>
    <xf numFmtId="0" fontId="0" fillId="33" borderId="0" xfId="0" applyFont="1" applyFill="1" applyAlignment="1">
      <alignment/>
    </xf>
    <xf numFmtId="0" fontId="0" fillId="55" borderId="29" xfId="0" applyFill="1" applyBorder="1" applyAlignment="1">
      <alignment/>
    </xf>
    <xf numFmtId="0" fontId="0" fillId="50"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52" borderId="0" xfId="0" applyFill="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6" fillId="33" borderId="33" xfId="0" applyNumberFormat="1" applyFont="1" applyFill="1" applyBorder="1" applyAlignment="1">
      <alignment horizontal="center"/>
    </xf>
    <xf numFmtId="49" fontId="0" fillId="0" borderId="12" xfId="0" applyNumberFormat="1" applyFont="1" applyBorder="1" applyAlignment="1">
      <alignment horizontal="left"/>
    </xf>
    <xf numFmtId="1" fontId="27" fillId="34" borderId="46" xfId="0" applyNumberFormat="1" applyFont="1" applyFill="1" applyBorder="1" applyAlignment="1">
      <alignment horizontal="right"/>
    </xf>
    <xf numFmtId="1" fontId="26" fillId="33" borderId="36" xfId="0" applyNumberFormat="1" applyFont="1" applyFill="1" applyBorder="1" applyAlignment="1">
      <alignment horizontal="center"/>
    </xf>
    <xf numFmtId="1" fontId="27" fillId="34" borderId="47" xfId="0" applyNumberFormat="1" applyFont="1" applyFill="1" applyBorder="1" applyAlignment="1">
      <alignment horizontal="right"/>
    </xf>
    <xf numFmtId="183" fontId="27" fillId="34" borderId="24" xfId="0" applyNumberFormat="1" applyFont="1" applyFill="1" applyBorder="1" applyAlignment="1">
      <alignment horizontal="left"/>
    </xf>
    <xf numFmtId="1" fontId="26" fillId="33" borderId="39" xfId="0" applyNumberFormat="1" applyFont="1" applyFill="1" applyBorder="1" applyAlignment="1">
      <alignment horizontal="center"/>
    </xf>
    <xf numFmtId="1" fontId="27" fillId="34" borderId="48" xfId="0" applyNumberFormat="1" applyFont="1" applyFill="1" applyBorder="1" applyAlignment="1">
      <alignment horizontal="right"/>
    </xf>
    <xf numFmtId="183" fontId="27" fillId="34" borderId="49" xfId="0" applyNumberFormat="1" applyFont="1" applyFill="1" applyBorder="1" applyAlignment="1">
      <alignment horizontal="left"/>
    </xf>
    <xf numFmtId="49" fontId="0" fillId="0" borderId="27" xfId="0" applyNumberFormat="1" applyFont="1" applyBorder="1" applyAlignment="1">
      <alignment horizontal="left"/>
    </xf>
    <xf numFmtId="183" fontId="27" fillId="34" borderId="27" xfId="0" applyNumberFormat="1" applyFont="1" applyFill="1" applyBorder="1" applyAlignment="1">
      <alignment horizontal="left"/>
    </xf>
    <xf numFmtId="183" fontId="27" fillId="34" borderId="12" xfId="0" applyNumberFormat="1" applyFont="1" applyFill="1" applyBorder="1" applyAlignment="1">
      <alignment horizontal="left"/>
    </xf>
    <xf numFmtId="2" fontId="26" fillId="33" borderId="33" xfId="0" applyNumberFormat="1" applyFont="1" applyFill="1" applyBorder="1" applyAlignment="1">
      <alignment horizontal="center"/>
    </xf>
    <xf numFmtId="2" fontId="26" fillId="33" borderId="45" xfId="0" applyNumberFormat="1" applyFont="1" applyFill="1" applyBorder="1" applyAlignment="1">
      <alignment horizontal="center"/>
    </xf>
    <xf numFmtId="2" fontId="26" fillId="33" borderId="30" xfId="0" applyNumberFormat="1" applyFont="1" applyFill="1" applyBorder="1" applyAlignment="1">
      <alignment horizontal="left"/>
    </xf>
    <xf numFmtId="0" fontId="0" fillId="33" borderId="32" xfId="0" applyFill="1" applyBorder="1" applyAlignment="1">
      <alignment/>
    </xf>
    <xf numFmtId="2" fontId="26" fillId="33" borderId="50" xfId="0" applyNumberFormat="1" applyFont="1" applyFill="1" applyBorder="1" applyAlignment="1">
      <alignment horizontal="left"/>
    </xf>
    <xf numFmtId="2" fontId="26" fillId="33" borderId="51" xfId="0" applyNumberFormat="1" applyFont="1" applyFill="1" applyBorder="1" applyAlignment="1">
      <alignment horizontal="left"/>
    </xf>
    <xf numFmtId="2" fontId="26" fillId="33" borderId="14" xfId="0" applyNumberFormat="1" applyFont="1" applyFill="1" applyBorder="1" applyAlignment="1">
      <alignment horizontal="left"/>
    </xf>
    <xf numFmtId="2" fontId="26" fillId="33" borderId="47" xfId="0" applyNumberFormat="1" applyFont="1" applyFill="1" applyBorder="1" applyAlignment="1">
      <alignment horizontal="left"/>
    </xf>
    <xf numFmtId="0" fontId="2" fillId="33" borderId="0" xfId="0" applyFont="1" applyFill="1" applyAlignment="1">
      <alignment/>
    </xf>
    <xf numFmtId="0" fontId="29" fillId="33" borderId="0" xfId="0" applyFont="1" applyFill="1" applyAlignment="1">
      <alignment/>
    </xf>
    <xf numFmtId="2" fontId="26" fillId="33" borderId="52" xfId="0" applyNumberFormat="1" applyFont="1" applyFill="1" applyBorder="1" applyAlignment="1">
      <alignment horizontal="left"/>
    </xf>
    <xf numFmtId="2" fontId="26" fillId="33" borderId="48" xfId="0" applyNumberFormat="1" applyFont="1" applyFill="1" applyBorder="1" applyAlignment="1">
      <alignment horizontal="left"/>
    </xf>
    <xf numFmtId="181" fontId="0" fillId="0" borderId="0" xfId="0" applyNumberFormat="1" applyAlignment="1">
      <alignment/>
    </xf>
    <xf numFmtId="222" fontId="76" fillId="0" borderId="0" xfId="0" applyNumberFormat="1" applyFont="1" applyAlignment="1">
      <alignment horizontal="center"/>
    </xf>
    <xf numFmtId="192" fontId="11" fillId="0" borderId="0" xfId="0" applyNumberFormat="1" applyFont="1" applyAlignment="1">
      <alignment horizontal="right"/>
    </xf>
    <xf numFmtId="0" fontId="5" fillId="0" borderId="0" xfId="0" applyFont="1" applyAlignment="1">
      <alignment horizontal="center" wrapText="1"/>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justify" vertical="top" wrapText="1"/>
    </xf>
    <xf numFmtId="0" fontId="6" fillId="0" borderId="0" xfId="0" applyFont="1" applyAlignment="1">
      <alignment horizontal="left"/>
    </xf>
    <xf numFmtId="0" fontId="5" fillId="0" borderId="0" xfId="0" applyFont="1" applyAlignment="1">
      <alignment horizontal="left"/>
    </xf>
    <xf numFmtId="0" fontId="3" fillId="0" borderId="0" xfId="0" applyFont="1" applyAlignment="1">
      <alignment horizontal="left"/>
    </xf>
    <xf numFmtId="0" fontId="0" fillId="0" borderId="0" xfId="0" applyFont="1" applyAlignment="1">
      <alignment horizontal="justify" vertical="top" wrapText="1"/>
    </xf>
    <xf numFmtId="0" fontId="9" fillId="0" borderId="0" xfId="0" applyFont="1" applyAlignment="1">
      <alignment horizontal="left"/>
    </xf>
    <xf numFmtId="0" fontId="79" fillId="0" borderId="0" xfId="0" applyFont="1" applyAlignment="1">
      <alignment horizontal="left" vertical="top" wrapText="1"/>
    </xf>
    <xf numFmtId="0" fontId="79" fillId="0" borderId="0" xfId="0" applyFont="1" applyAlignment="1">
      <alignment horizontal="left" wrapText="1"/>
    </xf>
    <xf numFmtId="0" fontId="20" fillId="0" borderId="0" xfId="0" applyFont="1" applyAlignment="1">
      <alignment horizontal="center" vertical="top"/>
    </xf>
    <xf numFmtId="0" fontId="5" fillId="0" borderId="0" xfId="0" applyFont="1" applyAlignment="1">
      <alignment horizontal="left" wrapText="1"/>
    </xf>
    <xf numFmtId="0" fontId="26" fillId="57" borderId="30" xfId="0" applyFont="1" applyFill="1" applyBorder="1" applyAlignment="1">
      <alignment horizontal="left"/>
    </xf>
    <xf numFmtId="0" fontId="26" fillId="57" borderId="31" xfId="0" applyFont="1" applyFill="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26" fillId="57" borderId="13" xfId="0" applyFont="1" applyFill="1" applyBorder="1" applyAlignment="1">
      <alignment horizontal="left"/>
    </xf>
    <xf numFmtId="0" fontId="0" fillId="0" borderId="13" xfId="0" applyBorder="1" applyAlignment="1">
      <alignment horizontal="left"/>
    </xf>
    <xf numFmtId="0" fontId="26" fillId="57" borderId="29" xfId="0" applyFont="1" applyFill="1" applyBorder="1" applyAlignment="1">
      <alignment horizontal="center"/>
    </xf>
    <xf numFmtId="0" fontId="26" fillId="33" borderId="52" xfId="0" applyFont="1" applyFill="1" applyBorder="1" applyAlignment="1">
      <alignment horizontal="left"/>
    </xf>
    <xf numFmtId="0" fontId="26" fillId="33" borderId="44" xfId="0" applyFont="1" applyFill="1" applyBorder="1" applyAlignment="1">
      <alignment horizontal="left"/>
    </xf>
    <xf numFmtId="0" fontId="26" fillId="33" borderId="48"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53" xfId="0" applyBorder="1" applyAlignment="1">
      <alignment horizontal="center" vertical="center" wrapText="1"/>
    </xf>
    <xf numFmtId="0" fontId="0" fillId="0" borderId="54" xfId="0" applyFont="1" applyBorder="1" applyAlignment="1">
      <alignment horizontal="center" vertical="center" wrapText="1"/>
    </xf>
    <xf numFmtId="0" fontId="0" fillId="0" borderId="55" xfId="0" applyBorder="1" applyAlignment="1" quotePrefix="1">
      <alignment horizontal="center" vertical="center" wrapText="1"/>
    </xf>
    <xf numFmtId="49" fontId="0" fillId="0" borderId="13" xfId="0" applyNumberFormat="1" applyBorder="1" applyAlignment="1">
      <alignment horizontal="center" vertical="center"/>
    </xf>
    <xf numFmtId="0" fontId="0" fillId="0" borderId="56" xfId="0" applyFont="1" applyBorder="1" applyAlignment="1">
      <alignment horizontal="center" vertical="center" wrapText="1"/>
    </xf>
    <xf numFmtId="0" fontId="0" fillId="0" borderId="57" xfId="0" applyBorder="1" applyAlignment="1" quotePrefix="1">
      <alignment horizontal="center" vertical="center" wrapText="1"/>
    </xf>
    <xf numFmtId="0" fontId="0" fillId="0" borderId="56" xfId="0" applyFont="1" applyBorder="1" applyAlignment="1" quotePrefix="1">
      <alignment horizontal="center" vertical="center" wrapText="1"/>
    </xf>
    <xf numFmtId="49" fontId="0" fillId="0" borderId="10" xfId="0" applyNumberFormat="1" applyBorder="1" applyAlignment="1">
      <alignment horizontal="center" vertical="center"/>
    </xf>
    <xf numFmtId="0" fontId="0" fillId="0" borderId="5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8" xfId="0" applyBorder="1" applyAlignment="1">
      <alignment horizontal="center" vertical="center" wrapText="1"/>
    </xf>
    <xf numFmtId="0" fontId="0" fillId="0" borderId="26" xfId="0" applyBorder="1" applyAlignment="1">
      <alignment horizontal="center" vertical="center" wrapText="1"/>
    </xf>
    <xf numFmtId="0" fontId="0" fillId="0" borderId="59" xfId="0" applyBorder="1" applyAlignment="1">
      <alignment horizontal="center" vertical="center" wrapText="1"/>
    </xf>
    <xf numFmtId="49" fontId="0" fillId="0" borderId="20" xfId="0" applyNumberFormat="1" applyBorder="1" applyAlignment="1">
      <alignment horizontal="center"/>
    </xf>
    <xf numFmtId="49" fontId="0" fillId="0" borderId="44" xfId="0" applyNumberFormat="1" applyBorder="1" applyAlignment="1">
      <alignment horizontal="center"/>
    </xf>
    <xf numFmtId="49" fontId="0" fillId="0" borderId="40" xfId="0" applyNumberFormat="1" applyBorder="1" applyAlignment="1">
      <alignment horizontal="center"/>
    </xf>
    <xf numFmtId="49" fontId="0" fillId="0" borderId="0"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23" xfId="0" applyFont="1" applyBorder="1" applyAlignment="1">
      <alignment horizontal="center" vertical="center" wrapText="1"/>
    </xf>
    <xf numFmtId="0" fontId="0" fillId="0" borderId="18" xfId="0" applyBorder="1" applyAlignment="1">
      <alignment horizontal="center" vertical="center" wrapText="1"/>
    </xf>
    <xf numFmtId="0" fontId="0" fillId="0" borderId="60"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3" fontId="0" fillId="0" borderId="61" xfId="0" applyNumberFormat="1" applyBorder="1" applyAlignment="1">
      <alignment horizontal="center" vertical="center" wrapText="1"/>
    </xf>
    <xf numFmtId="3" fontId="0" fillId="0" borderId="23" xfId="0" applyNumberFormat="1" applyBorder="1" applyAlignment="1">
      <alignment horizontal="center" vertical="center" wrapText="1"/>
    </xf>
    <xf numFmtId="3" fontId="0" fillId="0" borderId="22" xfId="0" applyNumberFormat="1" applyBorder="1" applyAlignment="1">
      <alignment horizontal="center" vertical="center" wrapText="1"/>
    </xf>
    <xf numFmtId="3" fontId="0" fillId="0" borderId="18" xfId="0" applyNumberFormat="1" applyBorder="1" applyAlignment="1">
      <alignment horizontal="center" vertical="center" wrapText="1"/>
    </xf>
    <xf numFmtId="0" fontId="0" fillId="0" borderId="50" xfId="0" applyBorder="1" applyAlignment="1">
      <alignment horizontal="center" vertical="center" wrapText="1"/>
    </xf>
    <xf numFmtId="0" fontId="0" fillId="0" borderId="19" xfId="0" applyBorder="1" applyAlignment="1">
      <alignment horizontal="center" vertical="center" wrapText="1"/>
    </xf>
    <xf numFmtId="3" fontId="0" fillId="0" borderId="62" xfId="0" applyNumberFormat="1" applyFont="1" applyBorder="1" applyAlignment="1">
      <alignment horizontal="center" vertical="center" wrapText="1"/>
    </xf>
    <xf numFmtId="0" fontId="0" fillId="0" borderId="19" xfId="0" applyBorder="1" applyAlignment="1">
      <alignment wrapText="1"/>
    </xf>
    <xf numFmtId="3" fontId="0" fillId="0" borderId="43" xfId="0" applyNumberFormat="1" applyBorder="1" applyAlignment="1">
      <alignment horizontal="center" vertical="center"/>
    </xf>
    <xf numFmtId="3" fontId="0" fillId="0" borderId="37" xfId="0" applyNumberFormat="1" applyBorder="1" applyAlignment="1">
      <alignment horizontal="center" vertical="center"/>
    </xf>
    <xf numFmtId="49" fontId="0" fillId="0" borderId="63" xfId="0" applyNumberFormat="1" applyBorder="1" applyAlignment="1">
      <alignment horizontal="center"/>
    </xf>
    <xf numFmtId="49" fontId="0" fillId="0" borderId="42" xfId="0" applyNumberFormat="1" applyBorder="1" applyAlignment="1">
      <alignment horizontal="center"/>
    </xf>
    <xf numFmtId="0" fontId="0" fillId="0" borderId="64" xfId="0" applyBorder="1" applyAlignment="1">
      <alignment horizontal="center" vertical="center" wrapText="1"/>
    </xf>
    <xf numFmtId="49" fontId="0" fillId="0" borderId="34" xfId="0" applyNumberFormat="1" applyBorder="1" applyAlignment="1">
      <alignment horizontal="center"/>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3" xfId="0" applyNumberFormat="1" applyBorder="1" applyAlignment="1">
      <alignment horizontal="center" vertical="center" wrapText="1"/>
    </xf>
    <xf numFmtId="3" fontId="0" fillId="0" borderId="49"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27" xfId="0" applyNumberFormat="1" applyBorder="1" applyAlignment="1">
      <alignment horizontal="center" vertical="center" wrapText="1"/>
    </xf>
    <xf numFmtId="3" fontId="0" fillId="0" borderId="15" xfId="0" applyNumberFormat="1" applyBorder="1" applyAlignment="1">
      <alignment horizontal="center" vertical="center" wrapText="1"/>
    </xf>
    <xf numFmtId="3" fontId="0" fillId="0" borderId="65" xfId="0" applyNumberFormat="1" applyFont="1" applyBorder="1" applyAlignment="1">
      <alignment horizontal="center" vertical="center" wrapText="1"/>
    </xf>
    <xf numFmtId="3" fontId="0" fillId="0" borderId="65" xfId="0" applyNumberFormat="1" applyBorder="1" applyAlignment="1">
      <alignment horizontal="center" vertical="center"/>
    </xf>
    <xf numFmtId="3" fontId="0" fillId="0" borderId="63" xfId="0" applyNumberFormat="1" applyBorder="1" applyAlignment="1">
      <alignment horizontal="center" vertical="center"/>
    </xf>
    <xf numFmtId="3" fontId="0" fillId="0" borderId="15" xfId="0" applyNumberFormat="1" applyBorder="1" applyAlignment="1">
      <alignment horizontal="center" vertical="center"/>
    </xf>
    <xf numFmtId="3" fontId="0" fillId="0" borderId="28" xfId="0" applyNumberFormat="1" applyBorder="1" applyAlignment="1">
      <alignment horizontal="center" vertical="center"/>
    </xf>
    <xf numFmtId="0" fontId="0" fillId="0" borderId="28" xfId="0" applyBorder="1" applyAlignment="1">
      <alignment horizontal="center" vertical="center" wrapText="1"/>
    </xf>
    <xf numFmtId="3" fontId="1" fillId="0" borderId="49" xfId="0" applyNumberFormat="1" applyFont="1" applyBorder="1" applyAlignment="1">
      <alignment horizontal="center" vertical="center"/>
    </xf>
    <xf numFmtId="3" fontId="1" fillId="0" borderId="65" xfId="0" applyNumberFormat="1" applyFont="1" applyBorder="1" applyAlignment="1" quotePrefix="1">
      <alignment horizontal="center" vertical="center"/>
    </xf>
    <xf numFmtId="3" fontId="1" fillId="0" borderId="65" xfId="0" applyNumberFormat="1" applyFont="1" applyBorder="1" applyAlignment="1">
      <alignment horizontal="center" vertical="center"/>
    </xf>
    <xf numFmtId="3" fontId="1" fillId="0" borderId="63" xfId="0" applyNumberFormat="1" applyFont="1" applyBorder="1" applyAlignment="1" quotePrefix="1">
      <alignment horizontal="center" vertical="center"/>
    </xf>
    <xf numFmtId="49" fontId="1" fillId="0" borderId="15"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6" fillId="0" borderId="0" xfId="0" applyNumberFormat="1" applyFont="1" applyAlignment="1">
      <alignment horizontal="center"/>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28" xfId="0" applyFont="1" applyBorder="1" applyAlignment="1">
      <alignment horizontal="center" vertical="center"/>
    </xf>
    <xf numFmtId="49" fontId="1" fillId="0" borderId="27"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28"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0" xfId="0" applyNumberFormat="1" applyFont="1" applyFill="1" applyBorder="1" applyAlignment="1">
      <alignment horizontal="left" wrapText="1"/>
    </xf>
    <xf numFmtId="3" fontId="76" fillId="0" borderId="15" xfId="0" applyNumberFormat="1" applyFont="1" applyBorder="1" applyAlignment="1">
      <alignment horizontal="center" vertical="center" wrapText="1"/>
    </xf>
    <xf numFmtId="0" fontId="76" fillId="0" borderId="28" xfId="0" applyFont="1" applyBorder="1" applyAlignment="1">
      <alignment horizontal="center" vertical="center" wrapText="1"/>
    </xf>
    <xf numFmtId="3" fontId="76" fillId="0" borderId="17" xfId="0" applyNumberFormat="1" applyFont="1" applyBorder="1" applyAlignment="1">
      <alignment horizontal="center" vertical="center"/>
    </xf>
    <xf numFmtId="3" fontId="76" fillId="0" borderId="20" xfId="0" applyNumberFormat="1" applyFont="1" applyBorder="1" applyAlignment="1">
      <alignment horizontal="center" vertical="center"/>
    </xf>
    <xf numFmtId="49" fontId="80" fillId="0" borderId="0" xfId="0" applyNumberFormat="1" applyFont="1" applyAlignment="1">
      <alignment horizontal="center"/>
    </xf>
    <xf numFmtId="49" fontId="76" fillId="0" borderId="11" xfId="0" applyNumberFormat="1" applyFont="1" applyBorder="1" applyAlignment="1">
      <alignment horizontal="center" vertical="center" wrapText="1"/>
    </xf>
    <xf numFmtId="49" fontId="76" fillId="0" borderId="12" xfId="0" applyNumberFormat="1" applyFont="1" applyBorder="1" applyAlignment="1">
      <alignment horizontal="center" vertical="center" wrapText="1"/>
    </xf>
    <xf numFmtId="49" fontId="76" fillId="0" borderId="53" xfId="0" applyNumberFormat="1" applyFont="1" applyBorder="1" applyAlignment="1">
      <alignment horizontal="center" vertical="center" wrapText="1"/>
    </xf>
    <xf numFmtId="3" fontId="76" fillId="0" borderId="49" xfId="0" applyNumberFormat="1" applyFont="1" applyBorder="1" applyAlignment="1">
      <alignment horizontal="center" vertical="center" wrapText="1"/>
    </xf>
    <xf numFmtId="3" fontId="76" fillId="0" borderId="65" xfId="0" applyNumberFormat="1" applyFont="1" applyBorder="1" applyAlignment="1">
      <alignment horizontal="center" vertical="center" wrapText="1"/>
    </xf>
    <xf numFmtId="3" fontId="76" fillId="0" borderId="27" xfId="0" applyNumberFormat="1" applyFont="1" applyBorder="1" applyAlignment="1">
      <alignment horizontal="center" vertical="center" wrapText="1"/>
    </xf>
    <xf numFmtId="3" fontId="76" fillId="0" borderId="65" xfId="0" applyNumberFormat="1" applyFont="1" applyBorder="1" applyAlignment="1">
      <alignment horizontal="center" vertical="center"/>
    </xf>
    <xf numFmtId="3" fontId="76" fillId="0" borderId="63" xfId="0" applyNumberFormat="1" applyFont="1" applyBorder="1" applyAlignment="1">
      <alignment horizontal="center" vertical="center"/>
    </xf>
    <xf numFmtId="3" fontId="76" fillId="0" borderId="15" xfId="0" applyNumberFormat="1" applyFont="1" applyBorder="1" applyAlignment="1">
      <alignment horizontal="center" vertical="center"/>
    </xf>
    <xf numFmtId="3" fontId="76" fillId="0" borderId="28" xfId="0" applyNumberFormat="1" applyFont="1" applyBorder="1" applyAlignment="1">
      <alignment horizontal="center" vertical="center"/>
    </xf>
    <xf numFmtId="3" fontId="0" fillId="0" borderId="65" xfId="0" applyNumberFormat="1" applyFont="1" applyBorder="1" applyAlignment="1">
      <alignment horizontal="center" vertical="center" wrapText="1"/>
    </xf>
    <xf numFmtId="49" fontId="4" fillId="0" borderId="0" xfId="0" applyNumberFormat="1" applyFont="1" applyAlignment="1">
      <alignment horizontal="center"/>
    </xf>
    <xf numFmtId="0" fontId="0" fillId="0" borderId="0" xfId="0" applyAlignment="1">
      <alignment/>
    </xf>
    <xf numFmtId="3" fontId="0" fillId="0" borderId="45" xfId="0" applyNumberFormat="1" applyBorder="1" applyAlignment="1">
      <alignment horizontal="center" vertical="center"/>
    </xf>
    <xf numFmtId="3" fontId="0" fillId="0" borderId="42" xfId="0" applyNumberFormat="1" applyBorder="1" applyAlignment="1" quotePrefix="1">
      <alignment horizontal="center" vertical="center"/>
    </xf>
    <xf numFmtId="0" fontId="0" fillId="0" borderId="34" xfId="0" applyBorder="1" applyAlignment="1">
      <alignment/>
    </xf>
    <xf numFmtId="49" fontId="0" fillId="0" borderId="23"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60" xfId="0" applyNumberFormat="1" applyBorder="1" applyAlignment="1">
      <alignment horizontal="center" vertical="center" wrapText="1"/>
    </xf>
    <xf numFmtId="184" fontId="0" fillId="0" borderId="64" xfId="0" applyNumberFormat="1" applyFont="1" applyBorder="1" applyAlignment="1">
      <alignment horizontal="center" vertical="center" wrapText="1"/>
    </xf>
    <xf numFmtId="0" fontId="0" fillId="0" borderId="62" xfId="0" applyBorder="1" applyAlignment="1">
      <alignment horizontal="center" vertical="center" wrapText="1"/>
    </xf>
    <xf numFmtId="184" fontId="0" fillId="0" borderId="25" xfId="0" applyNumberFormat="1" applyBorder="1" applyAlignment="1">
      <alignment horizontal="center" vertical="center" wrapText="1"/>
    </xf>
    <xf numFmtId="184" fontId="0" fillId="0" borderId="21" xfId="0" applyNumberFormat="1" applyBorder="1" applyAlignment="1">
      <alignment horizontal="center" vertical="center" wrapText="1"/>
    </xf>
    <xf numFmtId="3" fontId="0" fillId="0" borderId="42" xfId="0" applyNumberFormat="1" applyBorder="1" applyAlignment="1">
      <alignment horizontal="center" vertical="center"/>
    </xf>
    <xf numFmtId="0" fontId="0" fillId="0" borderId="42" xfId="0" applyBorder="1" applyAlignment="1">
      <alignment/>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66" xfId="0" applyBorder="1" applyAlignment="1">
      <alignment/>
    </xf>
    <xf numFmtId="0" fontId="0" fillId="0" borderId="0" xfId="0" applyBorder="1" applyAlignment="1">
      <alignment/>
    </xf>
    <xf numFmtId="0" fontId="0" fillId="0" borderId="10" xfId="0" applyBorder="1" applyAlignment="1">
      <alignment/>
    </xf>
    <xf numFmtId="49" fontId="0" fillId="0" borderId="0"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13" xfId="0" applyNumberFormat="1" applyFont="1" applyBorder="1" applyAlignment="1">
      <alignment horizontal="center" vertical="center" wrapText="1"/>
    </xf>
    <xf numFmtId="0" fontId="0" fillId="0" borderId="11" xfId="0" applyBorder="1" applyAlignment="1">
      <alignment horizontal="center" vertical="center" wrapText="1"/>
    </xf>
    <xf numFmtId="49" fontId="0" fillId="0" borderId="64"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59"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67" xfId="0" applyNumberFormat="1" applyBorder="1" applyAlignment="1">
      <alignment horizontal="center" vertical="center" wrapText="1"/>
    </xf>
    <xf numFmtId="49" fontId="2" fillId="0" borderId="0" xfId="0" applyNumberFormat="1" applyFont="1" applyAlignment="1">
      <alignment horizontal="center"/>
    </xf>
    <xf numFmtId="0" fontId="0" fillId="0" borderId="25" xfId="0" applyBorder="1" applyAlignment="1">
      <alignment horizontal="center" vertical="center"/>
    </xf>
    <xf numFmtId="0" fontId="0" fillId="0" borderId="0" xfId="0" applyBorder="1" applyAlignment="1">
      <alignment horizontal="center" vertical="center"/>
    </xf>
    <xf numFmtId="49" fontId="3" fillId="0" borderId="0" xfId="0" applyNumberFormat="1" applyFont="1" applyAlignment="1">
      <alignment horizontal="center" vertical="top"/>
    </xf>
    <xf numFmtId="0" fontId="0" fillId="0" borderId="0" xfId="0" applyFont="1" applyAlignment="1">
      <alignment vertical="top"/>
    </xf>
    <xf numFmtId="187" fontId="4" fillId="0" borderId="0" xfId="0" applyNumberFormat="1" applyFont="1" applyAlignment="1">
      <alignment horizontal="center"/>
    </xf>
    <xf numFmtId="0" fontId="0" fillId="0" borderId="0" xfId="0" applyFont="1" applyAlignment="1">
      <alignment/>
    </xf>
    <xf numFmtId="49" fontId="0" fillId="0" borderId="13"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60" xfId="0" applyNumberFormat="1" applyFont="1" applyBorder="1" applyAlignment="1">
      <alignment horizontal="center" vertical="center" wrapText="1"/>
    </xf>
    <xf numFmtId="49" fontId="0" fillId="0" borderId="56"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68"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69" xfId="0" applyNumberFormat="1" applyBorder="1" applyAlignment="1">
      <alignment horizontal="center" vertical="center" wrapText="1"/>
    </xf>
    <xf numFmtId="49" fontId="2" fillId="0" borderId="25" xfId="0" applyNumberFormat="1" applyFont="1" applyBorder="1" applyAlignment="1">
      <alignment horizontal="left" wrapText="1"/>
    </xf>
    <xf numFmtId="49" fontId="2" fillId="0" borderId="12" xfId="0" applyNumberFormat="1" applyFont="1" applyBorder="1" applyAlignment="1">
      <alignment horizontal="left" wrapText="1"/>
    </xf>
    <xf numFmtId="0" fontId="0" fillId="0" borderId="11" xfId="53" applyBorder="1" applyAlignment="1">
      <alignment horizontal="center" vertical="center" wrapText="1"/>
      <protection/>
    </xf>
    <xf numFmtId="0" fontId="0" fillId="0" borderId="12" xfId="53" applyBorder="1" applyAlignment="1">
      <alignment horizontal="center" vertical="center" wrapText="1"/>
      <protection/>
    </xf>
    <xf numFmtId="0" fontId="0" fillId="0" borderId="53" xfId="53" applyBorder="1" applyAlignment="1">
      <alignment horizontal="center" vertical="center" wrapText="1"/>
      <protection/>
    </xf>
    <xf numFmtId="0" fontId="0" fillId="0" borderId="15" xfId="0" applyBorder="1" applyAlignment="1">
      <alignment horizontal="center" vertical="center" wrapText="1"/>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24" xfId="53" applyBorder="1" applyAlignment="1">
      <alignment horizontal="center" vertical="center"/>
      <protection/>
    </xf>
    <xf numFmtId="0" fontId="0" fillId="0" borderId="17" xfId="53" applyBorder="1" applyAlignment="1">
      <alignment horizontal="center" vertical="center"/>
      <protection/>
    </xf>
    <xf numFmtId="0" fontId="0" fillId="0" borderId="20" xfId="53" applyBorder="1" applyAlignment="1">
      <alignment horizontal="center" vertical="center"/>
      <protection/>
    </xf>
    <xf numFmtId="0" fontId="0" fillId="0" borderId="65" xfId="0" applyBorder="1" applyAlignment="1">
      <alignment horizontal="center" vertical="center"/>
    </xf>
    <xf numFmtId="0" fontId="0" fillId="0" borderId="65" xfId="0" applyFont="1" applyBorder="1" applyAlignment="1">
      <alignment horizontal="center" vertical="center"/>
    </xf>
    <xf numFmtId="0" fontId="0" fillId="0" borderId="63" xfId="0" applyBorder="1" applyAlignment="1">
      <alignment horizontal="center" vertical="center"/>
    </xf>
    <xf numFmtId="0" fontId="0" fillId="0" borderId="28"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49" xfId="0" applyBorder="1" applyAlignment="1">
      <alignment horizontal="center" vertical="center" wrapText="1"/>
    </xf>
    <xf numFmtId="0" fontId="0" fillId="0" borderId="27"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127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2025"/>
          <c:w val="0.93625"/>
          <c:h val="0.76475"/>
        </c:manualLayout>
      </c:layout>
      <c:barChart>
        <c:barDir val="col"/>
        <c:grouping val="clustered"/>
        <c:varyColors val="0"/>
        <c:ser>
          <c:idx val="0"/>
          <c:order val="0"/>
          <c:tx>
            <c:strRef>
              <c:f>Daten!$C$6</c:f>
              <c:strCache>
                <c:ptCount val="1"/>
                <c:pt idx="0">
                  <c:v> 2012</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1048.1</c:v>
                </c:pt>
                <c:pt idx="1">
                  <c:v>1138.3</c:v>
                </c:pt>
                <c:pt idx="2">
                  <c:v>1095.3</c:v>
                </c:pt>
                <c:pt idx="3">
                  <c:v>1000.6</c:v>
                </c:pt>
                <c:pt idx="4">
                  <c:v>1068.4</c:v>
                </c:pt>
                <c:pt idx="5">
                  <c:v>1118.7</c:v>
                </c:pt>
                <c:pt idx="6">
                  <c:v>1071</c:v>
                </c:pt>
                <c:pt idx="7">
                  <c:v>1008.5</c:v>
                </c:pt>
                <c:pt idx="8">
                  <c:v>1008.7</c:v>
                </c:pt>
                <c:pt idx="9">
                  <c:v>1096.2</c:v>
                </c:pt>
                <c:pt idx="10">
                  <c:v>1143.3</c:v>
                </c:pt>
                <c:pt idx="11">
                  <c:v>886.2</c:v>
                </c:pt>
              </c:numCache>
            </c:numRef>
          </c:val>
        </c:ser>
        <c:ser>
          <c:idx val="1"/>
          <c:order val="1"/>
          <c:tx>
            <c:strRef>
              <c:f>Daten!$D$6</c:f>
              <c:strCache>
                <c:ptCount val="1"/>
                <c:pt idx="0">
                  <c:v> 2013</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971.1</c:v>
                </c:pt>
                <c:pt idx="1">
                  <c:v>951.6</c:v>
                </c:pt>
                <c:pt idx="2">
                  <c:v>1015.5</c:v>
                </c:pt>
                <c:pt idx="3">
                  <c:v>1031.4</c:v>
                </c:pt>
                <c:pt idx="4">
                  <c:v>1036.3</c:v>
                </c:pt>
                <c:pt idx="5">
                  <c:v>1116.4</c:v>
                </c:pt>
              </c:numCache>
            </c:numRef>
          </c:val>
        </c:ser>
        <c:axId val="43349445"/>
        <c:axId val="54600686"/>
      </c:barChart>
      <c:catAx>
        <c:axId val="4334944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600686"/>
        <c:crosses val="autoZero"/>
        <c:auto val="1"/>
        <c:lblOffset val="100"/>
        <c:tickLblSkip val="1"/>
        <c:noMultiLvlLbl val="0"/>
      </c:catAx>
      <c:valAx>
        <c:axId val="54600686"/>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349445"/>
        <c:crossesAt val="1"/>
        <c:crossBetween val="between"/>
        <c:dispUnits/>
        <c:majorUnit val="100"/>
        <c:minorUnit val="50"/>
      </c:valAx>
      <c:spPr>
        <a:noFill/>
        <a:ln w="12700">
          <a:solidFill>
            <a:srgbClr val="000000"/>
          </a:solidFill>
        </a:ln>
      </c:spPr>
    </c:plotArea>
    <c:legend>
      <c:legendPos val="b"/>
      <c:layout>
        <c:manualLayout>
          <c:xMode val="edge"/>
          <c:yMode val="edge"/>
          <c:x val="0.3885"/>
          <c:y val="0.89975"/>
          <c:w val="0.2595"/>
          <c:h val="0.045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225"/>
          <c:y val="-0.005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475"/>
          <c:y val="0.0645"/>
          <c:w val="0.96325"/>
          <c:h val="0.861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235.084743</c:v>
                </c:pt>
                <c:pt idx="1">
                  <c:v>136.711437</c:v>
                </c:pt>
                <c:pt idx="2">
                  <c:v>158.534818</c:v>
                </c:pt>
                <c:pt idx="3">
                  <c:v>170.314678</c:v>
                </c:pt>
                <c:pt idx="4">
                  <c:v>11.190975</c:v>
                </c:pt>
                <c:pt idx="5">
                  <c:v>35.978105</c:v>
                </c:pt>
                <c:pt idx="6">
                  <c:v>9.155856</c:v>
                </c:pt>
                <c:pt idx="7">
                  <c:v>21.458726</c:v>
                </c:pt>
                <c:pt idx="8">
                  <c:v>136.622784</c:v>
                </c:pt>
                <c:pt idx="9">
                  <c:v>50.900984</c:v>
                </c:pt>
                <c:pt idx="10">
                  <c:v>19.7226</c:v>
                </c:pt>
                <c:pt idx="11">
                  <c:v>182.707201</c:v>
                </c:pt>
                <c:pt idx="12">
                  <c:v>93.168908</c:v>
                </c:pt>
                <c:pt idx="13">
                  <c:v>14.257853</c:v>
                </c:pt>
                <c:pt idx="14">
                  <c:v>0.838462</c:v>
                </c:pt>
                <c:pt idx="15">
                  <c:v>4.942605</c:v>
                </c:pt>
                <c:pt idx="16">
                  <c:v>3.838739</c:v>
                </c:pt>
                <c:pt idx="17">
                  <c:v>9.875795</c:v>
                </c:pt>
                <c:pt idx="18">
                  <c:v>152.0328</c:v>
                </c:pt>
                <c:pt idx="19">
                  <c:v>160.59575</c:v>
                </c:pt>
                <c:pt idx="20">
                  <c:v>98.585827</c:v>
                </c:pt>
                <c:pt idx="21">
                  <c:v>193.893287</c:v>
                </c:pt>
                <c:pt idx="22">
                  <c:v>30.82858</c:v>
                </c:pt>
                <c:pt idx="23">
                  <c:v>9.766179</c:v>
                </c:pt>
                <c:pt idx="24">
                  <c:v>13.951509</c:v>
                </c:pt>
                <c:pt idx="25">
                  <c:v>1.166687</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112.666977</c:v>
                </c:pt>
                <c:pt idx="1">
                  <c:v>148.634185</c:v>
                </c:pt>
                <c:pt idx="2">
                  <c:v>192.654528</c:v>
                </c:pt>
                <c:pt idx="3">
                  <c:v>195.969083</c:v>
                </c:pt>
                <c:pt idx="4">
                  <c:v>10.369811</c:v>
                </c:pt>
                <c:pt idx="5">
                  <c:v>28.982431</c:v>
                </c:pt>
                <c:pt idx="6">
                  <c:v>5.331834</c:v>
                </c:pt>
                <c:pt idx="7">
                  <c:v>13.829087</c:v>
                </c:pt>
                <c:pt idx="8">
                  <c:v>104.401018</c:v>
                </c:pt>
                <c:pt idx="9">
                  <c:v>31.305292</c:v>
                </c:pt>
                <c:pt idx="10">
                  <c:v>12.203429</c:v>
                </c:pt>
                <c:pt idx="11">
                  <c:v>123.087801</c:v>
                </c:pt>
                <c:pt idx="12">
                  <c:v>102.915427</c:v>
                </c:pt>
                <c:pt idx="13">
                  <c:v>28.248186</c:v>
                </c:pt>
                <c:pt idx="14">
                  <c:v>0.068354</c:v>
                </c:pt>
                <c:pt idx="15">
                  <c:v>0.688201</c:v>
                </c:pt>
                <c:pt idx="16">
                  <c:v>2.593481</c:v>
                </c:pt>
                <c:pt idx="17">
                  <c:v>8.971315</c:v>
                </c:pt>
                <c:pt idx="18">
                  <c:v>131.744496</c:v>
                </c:pt>
                <c:pt idx="19">
                  <c:v>116.810305</c:v>
                </c:pt>
                <c:pt idx="20">
                  <c:v>43.581898</c:v>
                </c:pt>
                <c:pt idx="21">
                  <c:v>39.452689</c:v>
                </c:pt>
                <c:pt idx="22">
                  <c:v>43.618337</c:v>
                </c:pt>
                <c:pt idx="23">
                  <c:v>6.808712</c:v>
                </c:pt>
                <c:pt idx="24">
                  <c:v>15.532282</c:v>
                </c:pt>
                <c:pt idx="25">
                  <c:v>0.062699</c:v>
                </c:pt>
              </c:numCache>
            </c:numRef>
          </c:val>
        </c:ser>
        <c:axId val="56169883"/>
        <c:axId val="35766900"/>
      </c:barChart>
      <c:catAx>
        <c:axId val="5616988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766900"/>
        <c:crosses val="autoZero"/>
        <c:auto val="1"/>
        <c:lblOffset val="100"/>
        <c:tickLblSkip val="1"/>
        <c:noMultiLvlLbl val="0"/>
      </c:catAx>
      <c:valAx>
        <c:axId val="35766900"/>
        <c:scaling>
          <c:orientation val="minMax"/>
          <c:max val="24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6169883"/>
        <c:crosses val="max"/>
        <c:crossBetween val="between"/>
        <c:dispUnits/>
        <c:majorUnit val="20"/>
      </c:valAx>
      <c:spPr>
        <a:noFill/>
        <a:ln w="12700">
          <a:solidFill>
            <a:srgbClr val="000000"/>
          </a:solidFill>
        </a:ln>
      </c:spPr>
    </c:plotArea>
    <c:legend>
      <c:legendPos val="b"/>
      <c:layout>
        <c:manualLayout>
          <c:xMode val="edge"/>
          <c:yMode val="edge"/>
          <c:x val="0.46775"/>
          <c:y val="0.957"/>
          <c:w val="0.27175"/>
          <c:h val="0.020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0519617"/>
        <c:axId val="6241098"/>
      </c:barChart>
      <c:catAx>
        <c:axId val="30519617"/>
        <c:scaling>
          <c:orientation val="minMax"/>
        </c:scaling>
        <c:axPos val="b"/>
        <c:delete val="0"/>
        <c:numFmt formatCode="General" sourceLinked="1"/>
        <c:majorTickMark val="cross"/>
        <c:minorTickMark val="none"/>
        <c:tickLblPos val="nextTo"/>
        <c:spPr>
          <a:ln w="3175">
            <a:solidFill>
              <a:srgbClr val="000000"/>
            </a:solidFill>
          </a:ln>
        </c:spPr>
        <c:crossAx val="6241098"/>
        <c:crosses val="autoZero"/>
        <c:auto val="1"/>
        <c:lblOffset val="100"/>
        <c:tickLblSkip val="1"/>
        <c:noMultiLvlLbl val="0"/>
      </c:catAx>
      <c:valAx>
        <c:axId val="6241098"/>
        <c:scaling>
          <c:orientation val="minMax"/>
        </c:scaling>
        <c:axPos val="l"/>
        <c:delete val="0"/>
        <c:numFmt formatCode="General" sourceLinked="1"/>
        <c:majorTickMark val="cross"/>
        <c:minorTickMark val="none"/>
        <c:tickLblPos val="nextTo"/>
        <c:spPr>
          <a:ln w="3175">
            <a:solidFill>
              <a:srgbClr val="000000"/>
            </a:solidFill>
          </a:ln>
        </c:spPr>
        <c:crossAx val="3051961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112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275"/>
          <c:y val="0.113"/>
          <c:w val="0.93625"/>
          <c:h val="0.77625"/>
        </c:manualLayout>
      </c:layout>
      <c:barChart>
        <c:barDir val="col"/>
        <c:grouping val="clustered"/>
        <c:varyColors val="0"/>
        <c:ser>
          <c:idx val="0"/>
          <c:order val="0"/>
          <c:tx>
            <c:strRef>
              <c:f>Daten!$C$21</c:f>
              <c:strCache>
                <c:ptCount val="1"/>
                <c:pt idx="0">
                  <c:v> 2012</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682.7</c:v>
                </c:pt>
                <c:pt idx="1">
                  <c:v>701.4</c:v>
                </c:pt>
                <c:pt idx="2">
                  <c:v>679.3</c:v>
                </c:pt>
                <c:pt idx="3">
                  <c:v>670.7</c:v>
                </c:pt>
                <c:pt idx="4">
                  <c:v>683.7</c:v>
                </c:pt>
                <c:pt idx="5">
                  <c:v>712.1</c:v>
                </c:pt>
                <c:pt idx="6">
                  <c:v>731.4</c:v>
                </c:pt>
                <c:pt idx="7">
                  <c:v>686.5</c:v>
                </c:pt>
                <c:pt idx="8">
                  <c:v>673.9</c:v>
                </c:pt>
                <c:pt idx="9">
                  <c:v>695.2</c:v>
                </c:pt>
                <c:pt idx="10">
                  <c:v>628.8</c:v>
                </c:pt>
                <c:pt idx="11">
                  <c:v>586.1</c:v>
                </c:pt>
              </c:numCache>
            </c:numRef>
          </c:val>
        </c:ser>
        <c:ser>
          <c:idx val="1"/>
          <c:order val="1"/>
          <c:tx>
            <c:strRef>
              <c:f>Daten!$D$21</c:f>
              <c:strCache>
                <c:ptCount val="1"/>
                <c:pt idx="0">
                  <c:v> 2013</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633.2</c:v>
                </c:pt>
                <c:pt idx="1">
                  <c:v>641.5</c:v>
                </c:pt>
                <c:pt idx="2">
                  <c:v>676.9</c:v>
                </c:pt>
                <c:pt idx="3">
                  <c:v>665.6</c:v>
                </c:pt>
                <c:pt idx="4">
                  <c:v>694</c:v>
                </c:pt>
                <c:pt idx="5">
                  <c:v>705.5</c:v>
                </c:pt>
              </c:numCache>
            </c:numRef>
          </c:val>
        </c:ser>
        <c:axId val="21644127"/>
        <c:axId val="60579416"/>
      </c:barChart>
      <c:catAx>
        <c:axId val="216441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579416"/>
        <c:crosses val="autoZero"/>
        <c:auto val="1"/>
        <c:lblOffset val="100"/>
        <c:tickLblSkip val="1"/>
        <c:noMultiLvlLbl val="0"/>
      </c:catAx>
      <c:valAx>
        <c:axId val="60579416"/>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644127"/>
        <c:crossesAt val="1"/>
        <c:crossBetween val="between"/>
        <c:dispUnits/>
        <c:majorUnit val="100"/>
        <c:minorUnit val="50"/>
      </c:valAx>
      <c:spPr>
        <a:noFill/>
        <a:ln w="12700">
          <a:solidFill>
            <a:srgbClr val="000000"/>
          </a:solidFill>
        </a:ln>
      </c:spPr>
    </c:plotArea>
    <c:legend>
      <c:legendPos val="b"/>
      <c:layout>
        <c:manualLayout>
          <c:xMode val="edge"/>
          <c:yMode val="edge"/>
          <c:x val="0.38925"/>
          <c:y val="0.88"/>
          <c:w val="0.26"/>
          <c:h val="0.065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8704331"/>
        <c:axId val="57012388"/>
      </c:barChart>
      <c:catAx>
        <c:axId val="28704331"/>
        <c:scaling>
          <c:orientation val="minMax"/>
        </c:scaling>
        <c:axPos val="b"/>
        <c:delete val="0"/>
        <c:numFmt formatCode="General" sourceLinked="1"/>
        <c:majorTickMark val="cross"/>
        <c:minorTickMark val="none"/>
        <c:tickLblPos val="nextTo"/>
        <c:spPr>
          <a:ln w="3175">
            <a:solidFill>
              <a:srgbClr val="000000"/>
            </a:solidFill>
          </a:ln>
        </c:spPr>
        <c:crossAx val="57012388"/>
        <c:crosses val="autoZero"/>
        <c:auto val="1"/>
        <c:lblOffset val="100"/>
        <c:tickLblSkip val="1"/>
        <c:noMultiLvlLbl val="0"/>
      </c:catAx>
      <c:valAx>
        <c:axId val="57012388"/>
        <c:scaling>
          <c:orientation val="minMax"/>
        </c:scaling>
        <c:axPos val="l"/>
        <c:delete val="0"/>
        <c:numFmt formatCode="General" sourceLinked="1"/>
        <c:majorTickMark val="cross"/>
        <c:minorTickMark val="none"/>
        <c:tickLblPos val="nextTo"/>
        <c:spPr>
          <a:ln w="3175">
            <a:solidFill>
              <a:srgbClr val="000000"/>
            </a:solidFill>
          </a:ln>
        </c:spPr>
        <c:crossAx val="2870433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75"/>
          <c:w val="0.433"/>
          <c:h val="0.61525"/>
        </c:manualLayout>
      </c:layout>
      <c:pieChart>
        <c:varyColors val="1"/>
        <c:ser>
          <c:idx val="0"/>
          <c:order val="0"/>
          <c:tx>
            <c:strRef>
              <c:f>Daten!$B$38</c:f>
              <c:strCache>
                <c:ptCount val="1"/>
                <c:pt idx="0">
                  <c:v>        3. Ausfuhr von ausgewählten Enderzeugnissen im 2.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FFFF00"/>
              </a:solidFill>
              <a:ln w="12700">
                <a:solidFill>
                  <a:srgbClr val="000000"/>
                </a:solidFill>
              </a:ln>
            </c:spPr>
          </c:dPt>
          <c:dPt>
            <c:idx val="4"/>
            <c:spPr>
              <a:solidFill>
                <a:srgbClr val="8080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Waren aus Kunststoffen</c:v>
                  </c:pt>
                  <c:pt idx="2">
                    <c:v> mess-, steuerungs- und regelungstechnische</c:v>
                  </c:pt>
                  <c:pt idx="3">
                    <c:v> pharmazeutische Erzeugnisse</c:v>
                  </c:pt>
                  <c:pt idx="4">
                    <c:v>  Werkzeugmaschinen</c:v>
                  </c:pt>
                  <c:pt idx="5">
                    <c:v> sonstige Enderzeugnisse                                   </c:v>
                  </c:pt>
                </c:lvl>
                <c:lvl>
                  <c:pt idx="2">
                    <c:v>  Erzeugnisse</c:v>
                  </c:pt>
                </c:lvl>
              </c:multiLvlStrCache>
            </c:multiLvlStrRef>
          </c:cat>
          <c:val>
            <c:numRef>
              <c:f>(Daten!$E$39:$E$43,Daten!$E$45)</c:f>
              <c:numCache>
                <c:ptCount val="6"/>
                <c:pt idx="0">
                  <c:v>474915973</c:v>
                </c:pt>
                <c:pt idx="1">
                  <c:v>168432939</c:v>
                </c:pt>
                <c:pt idx="2">
                  <c:v>166969143</c:v>
                </c:pt>
                <c:pt idx="3">
                  <c:v>149300496</c:v>
                </c:pt>
                <c:pt idx="4">
                  <c:v>147159463</c:v>
                </c:pt>
                <c:pt idx="5">
                  <c:v>1294728933</c:v>
                </c:pt>
              </c:numCache>
            </c:numRef>
          </c:val>
        </c:ser>
      </c:pieChart>
      <c:spPr>
        <a:noFill/>
        <a:ln>
          <a:noFill/>
        </a:ln>
      </c:spPr>
    </c:plotArea>
    <c:legend>
      <c:legendPos val="r"/>
      <c:layout>
        <c:manualLayout>
          <c:xMode val="edge"/>
          <c:yMode val="edge"/>
          <c:x val="0.55775"/>
          <c:y val="0.27925"/>
          <c:w val="0.43275"/>
          <c:h val="0.515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625"/>
          <c:w val="0.4345"/>
          <c:h val="0.618"/>
        </c:manualLayout>
      </c:layout>
      <c:pieChart>
        <c:varyColors val="1"/>
        <c:ser>
          <c:idx val="0"/>
          <c:order val="0"/>
          <c:tx>
            <c:strRef>
              <c:f>Daten!$B$47</c:f>
              <c:strCache>
                <c:ptCount val="1"/>
                <c:pt idx="0">
                  <c:v>        4. Einfuhr von ausgewählten Enderzeugnissen im 2. Vierteljahr 2013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CCECFF"/>
              </a:solidFill>
              <a:ln w="12700">
                <a:solidFill>
                  <a:srgbClr val="000000"/>
                </a:solidFill>
              </a:ln>
            </c:spPr>
          </c:dPt>
          <c:dPt>
            <c:idx val="2"/>
            <c:spPr>
              <a:solidFill>
                <a:srgbClr val="FF6600"/>
              </a:solidFill>
              <a:ln w="12700">
                <a:solidFill>
                  <a:srgbClr val="000000"/>
                </a:solidFill>
              </a:ln>
            </c:spPr>
          </c:dPt>
          <c:dPt>
            <c:idx val="3"/>
            <c:spPr>
              <a:solidFill>
                <a:srgbClr val="9933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(Daten!$B$48:$D$52,Daten!$B$54)</c:f>
              <c:multiLvlStrCache>
                <c:ptCount val="6"/>
                <c:lvl>
                  <c:pt idx="0">
                    <c:v> Fahrgestelle, Karosserien, Motoren für Kfz</c:v>
                  </c:pt>
                  <c:pt idx="1">
                    <c:v> Luftfahrzeuge</c:v>
                  </c:pt>
                  <c:pt idx="2">
                    <c:v> Waren aus Kunststoffen</c:v>
                  </c:pt>
                  <c:pt idx="3">
                    <c:v> Möbel  </c:v>
                  </c:pt>
                  <c:pt idx="4">
                    <c:v> Geräte zur Elektrizitätserzeugung und</c:v>
                  </c:pt>
                  <c:pt idx="5">
                    <c:v> sonstige Enderzeugnisse                                   </c:v>
                  </c:pt>
                </c:lvl>
                <c:lvl>
                  <c:pt idx="4">
                    <c:v>  -verteilung</c:v>
                  </c:pt>
                </c:lvl>
              </c:multiLvlStrCache>
            </c:multiLvlStrRef>
          </c:cat>
          <c:val>
            <c:numRef>
              <c:f>(Daten!$E$48:$E$52,Daten!$E$54)</c:f>
              <c:numCache>
                <c:ptCount val="6"/>
                <c:pt idx="0">
                  <c:v>181292898</c:v>
                </c:pt>
                <c:pt idx="1">
                  <c:v>134674412</c:v>
                </c:pt>
                <c:pt idx="2">
                  <c:v>79179062</c:v>
                </c:pt>
                <c:pt idx="3">
                  <c:v>70940228</c:v>
                </c:pt>
                <c:pt idx="4">
                  <c:v>63531956</c:v>
                </c:pt>
                <c:pt idx="5">
                  <c:v>699932919</c:v>
                </c:pt>
              </c:numCache>
            </c:numRef>
          </c:val>
        </c:ser>
      </c:pieChart>
      <c:spPr>
        <a:noFill/>
        <a:ln>
          <a:noFill/>
        </a:ln>
      </c:spPr>
    </c:plotArea>
    <c:legend>
      <c:legendPos val="r"/>
      <c:layout>
        <c:manualLayout>
          <c:xMode val="edge"/>
          <c:yMode val="edge"/>
          <c:x val="0.55725"/>
          <c:y val="0.28725"/>
          <c:w val="0.433"/>
          <c:h val="0.51575"/>
        </c:manualLayout>
      </c:layout>
      <c:overlay val="0"/>
      <c:spPr>
        <a:no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8343833"/>
        <c:axId val="7985634"/>
      </c:barChart>
      <c:catAx>
        <c:axId val="8343833"/>
        <c:scaling>
          <c:orientation val="minMax"/>
        </c:scaling>
        <c:axPos val="b"/>
        <c:delete val="0"/>
        <c:numFmt formatCode="General" sourceLinked="1"/>
        <c:majorTickMark val="cross"/>
        <c:minorTickMark val="none"/>
        <c:tickLblPos val="nextTo"/>
        <c:spPr>
          <a:ln w="3175">
            <a:solidFill>
              <a:srgbClr val="000000"/>
            </a:solidFill>
          </a:ln>
        </c:spPr>
        <c:crossAx val="7985634"/>
        <c:crosses val="autoZero"/>
        <c:auto val="1"/>
        <c:lblOffset val="100"/>
        <c:tickLblSkip val="1"/>
        <c:noMultiLvlLbl val="0"/>
      </c:catAx>
      <c:valAx>
        <c:axId val="7985634"/>
        <c:scaling>
          <c:orientation val="minMax"/>
        </c:scaling>
        <c:axPos val="l"/>
        <c:delete val="0"/>
        <c:numFmt formatCode="General" sourceLinked="1"/>
        <c:majorTickMark val="cross"/>
        <c:minorTickMark val="none"/>
        <c:tickLblPos val="nextTo"/>
        <c:spPr>
          <a:ln w="3175">
            <a:solidFill>
              <a:srgbClr val="000000"/>
            </a:solidFill>
          </a:ln>
        </c:spPr>
        <c:crossAx val="834383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16"/>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275"/>
          <c:y val="0.143"/>
          <c:w val="0.97475"/>
          <c:h val="0.762"/>
        </c:manualLayout>
      </c:layout>
      <c:barChart>
        <c:barDir val="bar"/>
        <c:grouping val="clustered"/>
        <c:varyColors val="0"/>
        <c:ser>
          <c:idx val="1"/>
          <c:order val="0"/>
          <c:tx>
            <c:strRef>
              <c:f>Daten!$B$75</c:f>
              <c:strCache>
                <c:ptCount val="1"/>
                <c:pt idx="0">
                  <c:v>6. Einfuhr im 2. Vierteljahr 2013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Ungarn</c:v>
                </c:pt>
                <c:pt idx="1">
                  <c:v>Slowakei</c:v>
                </c:pt>
                <c:pt idx="2">
                  <c:v>Rumänien</c:v>
                </c:pt>
                <c:pt idx="3">
                  <c:v>Schweiz </c:v>
                </c:pt>
                <c:pt idx="4">
                  <c:v>Vereinigte Staaten</c:v>
                </c:pt>
                <c:pt idx="5">
                  <c:v>Belgien </c:v>
                </c:pt>
                <c:pt idx="6">
                  <c:v>Spanien </c:v>
                </c:pt>
                <c:pt idx="7">
                  <c:v>Frankreich</c:v>
                </c:pt>
                <c:pt idx="8">
                  <c:v>Tschechische Republik </c:v>
                </c:pt>
                <c:pt idx="9">
                  <c:v>Österreich</c:v>
                </c:pt>
                <c:pt idx="10">
                  <c:v>Polen </c:v>
                </c:pt>
                <c:pt idx="11">
                  <c:v>Niederlande </c:v>
                </c:pt>
                <c:pt idx="12">
                  <c:v>Volksrepublik China</c:v>
                </c:pt>
                <c:pt idx="13">
                  <c:v>Italien </c:v>
                </c:pt>
                <c:pt idx="14">
                  <c:v>Vereinigtes Königreich</c:v>
                </c:pt>
              </c:strCache>
            </c:strRef>
          </c:cat>
          <c:val>
            <c:numRef>
              <c:f>Daten!$B$76:$B$90</c:f>
              <c:numCache>
                <c:ptCount val="15"/>
                <c:pt idx="0">
                  <c:v>39.453</c:v>
                </c:pt>
                <c:pt idx="1">
                  <c:v>43.582</c:v>
                </c:pt>
                <c:pt idx="2">
                  <c:v>43.618</c:v>
                </c:pt>
                <c:pt idx="3">
                  <c:v>52.24</c:v>
                </c:pt>
                <c:pt idx="4">
                  <c:v>68.295</c:v>
                </c:pt>
                <c:pt idx="5">
                  <c:v>102.915</c:v>
                </c:pt>
                <c:pt idx="6">
                  <c:v>104.401</c:v>
                </c:pt>
                <c:pt idx="7">
                  <c:v>112.667</c:v>
                </c:pt>
                <c:pt idx="8">
                  <c:v>116.81</c:v>
                </c:pt>
                <c:pt idx="9">
                  <c:v>123.088</c:v>
                </c:pt>
                <c:pt idx="10">
                  <c:v>131.744</c:v>
                </c:pt>
                <c:pt idx="11">
                  <c:v>148.634</c:v>
                </c:pt>
                <c:pt idx="12">
                  <c:v>176.988</c:v>
                </c:pt>
                <c:pt idx="13">
                  <c:v>192.655</c:v>
                </c:pt>
                <c:pt idx="14">
                  <c:v>195.969</c:v>
                </c:pt>
              </c:numCache>
            </c:numRef>
          </c:val>
        </c:ser>
        <c:axId val="50164973"/>
        <c:axId val="48831574"/>
      </c:barChart>
      <c:catAx>
        <c:axId val="5016497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831574"/>
        <c:crosses val="autoZero"/>
        <c:auto val="1"/>
        <c:lblOffset val="100"/>
        <c:tickLblSkip val="1"/>
        <c:noMultiLvlLbl val="0"/>
      </c:catAx>
      <c:valAx>
        <c:axId val="48831574"/>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16497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
          <c:y val="0.14625"/>
          <c:w val="0.97025"/>
          <c:h val="0.752"/>
        </c:manualLayout>
      </c:layout>
      <c:barChart>
        <c:barDir val="bar"/>
        <c:grouping val="clustered"/>
        <c:varyColors val="0"/>
        <c:ser>
          <c:idx val="1"/>
          <c:order val="0"/>
          <c:tx>
            <c:strRef>
              <c:f>Daten!$B$58</c:f>
              <c:strCache>
                <c:ptCount val="1"/>
                <c:pt idx="0">
                  <c:v>5. Ausfuhr im 2. Vierteljahr 2013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Belgien </c:v>
                </c:pt>
                <c:pt idx="1">
                  <c:v>Slowakei</c:v>
                </c:pt>
                <c:pt idx="2">
                  <c:v>Russische Föderation</c:v>
                </c:pt>
                <c:pt idx="3">
                  <c:v>Schweiz </c:v>
                </c:pt>
                <c:pt idx="4">
                  <c:v>Spanien </c:v>
                </c:pt>
                <c:pt idx="5">
                  <c:v>Niederlande</c:v>
                </c:pt>
                <c:pt idx="6">
                  <c:v>Polen</c:v>
                </c:pt>
                <c:pt idx="7">
                  <c:v>Italien</c:v>
                </c:pt>
                <c:pt idx="8">
                  <c:v>Tschechische Republik</c:v>
                </c:pt>
                <c:pt idx="9">
                  <c:v>Vereinigtes Königreich </c:v>
                </c:pt>
                <c:pt idx="10">
                  <c:v>Volksrepublik China</c:v>
                </c:pt>
                <c:pt idx="11">
                  <c:v>Österreich</c:v>
                </c:pt>
                <c:pt idx="12">
                  <c:v>Ungarn </c:v>
                </c:pt>
                <c:pt idx="13">
                  <c:v>Vereinigte Staaten</c:v>
                </c:pt>
                <c:pt idx="14">
                  <c:v>Frankreich</c:v>
                </c:pt>
              </c:strCache>
            </c:strRef>
          </c:cat>
          <c:val>
            <c:numRef>
              <c:f>Daten!$B$59:$B$73</c:f>
              <c:numCache>
                <c:ptCount val="15"/>
                <c:pt idx="0">
                  <c:v>93.169</c:v>
                </c:pt>
                <c:pt idx="1">
                  <c:v>98.586</c:v>
                </c:pt>
                <c:pt idx="2">
                  <c:v>108.98</c:v>
                </c:pt>
                <c:pt idx="3">
                  <c:v>108.981</c:v>
                </c:pt>
                <c:pt idx="4">
                  <c:v>136.623</c:v>
                </c:pt>
                <c:pt idx="5">
                  <c:v>136.711</c:v>
                </c:pt>
                <c:pt idx="6">
                  <c:v>152.033</c:v>
                </c:pt>
                <c:pt idx="7">
                  <c:v>158.535</c:v>
                </c:pt>
                <c:pt idx="8">
                  <c:v>160.596</c:v>
                </c:pt>
                <c:pt idx="9">
                  <c:v>170.315</c:v>
                </c:pt>
                <c:pt idx="10">
                  <c:v>181.66</c:v>
                </c:pt>
                <c:pt idx="11">
                  <c:v>182.707</c:v>
                </c:pt>
                <c:pt idx="12">
                  <c:v>193.893</c:v>
                </c:pt>
                <c:pt idx="13">
                  <c:v>223.151</c:v>
                </c:pt>
                <c:pt idx="14">
                  <c:v>235.085</c:v>
                </c:pt>
              </c:numCache>
            </c:numRef>
          </c:val>
        </c:ser>
        <c:axId val="36830983"/>
        <c:axId val="63043392"/>
      </c:barChart>
      <c:catAx>
        <c:axId val="3683098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043392"/>
        <c:crosses val="autoZero"/>
        <c:auto val="1"/>
        <c:lblOffset val="100"/>
        <c:tickLblSkip val="1"/>
        <c:noMultiLvlLbl val="0"/>
      </c:catAx>
      <c:valAx>
        <c:axId val="63043392"/>
        <c:scaling>
          <c:orientation val="minMax"/>
          <c:max val="24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83098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4761843"/>
        <c:axId val="42856588"/>
      </c:barChart>
      <c:catAx>
        <c:axId val="4761843"/>
        <c:scaling>
          <c:orientation val="minMax"/>
        </c:scaling>
        <c:axPos val="b"/>
        <c:delete val="0"/>
        <c:numFmt formatCode="General" sourceLinked="1"/>
        <c:majorTickMark val="cross"/>
        <c:minorTickMark val="none"/>
        <c:tickLblPos val="nextTo"/>
        <c:spPr>
          <a:ln w="3175">
            <a:solidFill>
              <a:srgbClr val="000000"/>
            </a:solidFill>
          </a:ln>
        </c:spPr>
        <c:crossAx val="42856588"/>
        <c:crosses val="autoZero"/>
        <c:auto val="1"/>
        <c:lblOffset val="100"/>
        <c:tickLblSkip val="1"/>
        <c:noMultiLvlLbl val="0"/>
      </c:catAx>
      <c:valAx>
        <c:axId val="42856588"/>
        <c:scaling>
          <c:orientation val="minMax"/>
        </c:scaling>
        <c:axPos val="l"/>
        <c:delete val="0"/>
        <c:numFmt formatCode="General" sourceLinked="1"/>
        <c:majorTickMark val="cross"/>
        <c:minorTickMark val="none"/>
        <c:tickLblPos val="nextTo"/>
        <c:spPr>
          <a:ln w="3175">
            <a:solidFill>
              <a:srgbClr val="000000"/>
            </a:solidFill>
          </a:ln>
        </c:spPr>
        <c:crossAx val="476184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6.emf" /><Relationship Id="rId7" Type="http://schemas.openxmlformats.org/officeDocument/2006/relationships/image" Target="../media/image7.emf" /><Relationship Id="rId8" Type="http://schemas.openxmlformats.org/officeDocument/2006/relationships/image" Target="../media/image2.emf" /><Relationship Id="rId9" Type="http://schemas.openxmlformats.org/officeDocument/2006/relationships/image" Target="../media/image3.emf" /><Relationship Id="rId10" Type="http://schemas.openxmlformats.org/officeDocument/2006/relationships/image" Target="../media/image6.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emf" /><Relationship Id="rId14" Type="http://schemas.openxmlformats.org/officeDocument/2006/relationships/image" Target="../media/image8.emf" /><Relationship Id="rId15" Type="http://schemas.openxmlformats.org/officeDocument/2006/relationships/image" Target="../media/image9.emf" /><Relationship Id="rId16" Type="http://schemas.openxmlformats.org/officeDocument/2006/relationships/image" Target="../media/image20.emf" /><Relationship Id="rId17" Type="http://schemas.openxmlformats.org/officeDocument/2006/relationships/image" Target="../media/image10.emf" /><Relationship Id="rId18" Type="http://schemas.openxmlformats.org/officeDocument/2006/relationships/image" Target="../media/image1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7</xdr:row>
      <xdr:rowOff>19050</xdr:rowOff>
    </xdr:from>
    <xdr:to>
      <xdr:col>0</xdr:col>
      <xdr:colOff>1047750</xdr:colOff>
      <xdr:row>11</xdr:row>
      <xdr:rowOff>28575</xdr:rowOff>
    </xdr:to>
    <xdr:pic>
      <xdr:nvPicPr>
        <xdr:cNvPr id="1" name="CommandButton3"/>
        <xdr:cNvPicPr preferRelativeResize="1">
          <a:picLocks noChangeAspect="1"/>
        </xdr:cNvPicPr>
      </xdr:nvPicPr>
      <xdr:blipFill>
        <a:blip r:embed="rId1"/>
        <a:stretch>
          <a:fillRect/>
        </a:stretch>
      </xdr:blipFill>
      <xdr:spPr>
        <a:xfrm>
          <a:off x="209550" y="1152525"/>
          <a:ext cx="838200" cy="723900"/>
        </a:xfrm>
        <a:prstGeom prst="rect">
          <a:avLst/>
        </a:prstGeom>
        <a:noFill/>
        <a:ln w="9525" cmpd="sng">
          <a:noFill/>
        </a:ln>
      </xdr:spPr>
    </xdr:pic>
    <xdr:clientData/>
  </xdr:twoCellAnchor>
  <xdr:twoCellAnchor editAs="oneCell">
    <xdr:from>
      <xdr:col>0</xdr:col>
      <xdr:colOff>209550</xdr:colOff>
      <xdr:row>22</xdr:row>
      <xdr:rowOff>19050</xdr:rowOff>
    </xdr:from>
    <xdr:to>
      <xdr:col>0</xdr:col>
      <xdr:colOff>1047750</xdr:colOff>
      <xdr:row>26</xdr:row>
      <xdr:rowOff>95250</xdr:rowOff>
    </xdr:to>
    <xdr:pic>
      <xdr:nvPicPr>
        <xdr:cNvPr id="2" name="CommandButton4"/>
        <xdr:cNvPicPr preferRelativeResize="1">
          <a:picLocks noChangeAspect="1"/>
        </xdr:cNvPicPr>
      </xdr:nvPicPr>
      <xdr:blipFill>
        <a:blip r:embed="rId2"/>
        <a:stretch>
          <a:fillRect/>
        </a:stretch>
      </xdr:blipFill>
      <xdr:spPr>
        <a:xfrm>
          <a:off x="209550" y="3648075"/>
          <a:ext cx="838200" cy="723900"/>
        </a:xfrm>
        <a:prstGeom prst="rect">
          <a:avLst/>
        </a:prstGeom>
        <a:noFill/>
        <a:ln w="9525" cmpd="sng">
          <a:noFill/>
        </a:ln>
      </xdr:spPr>
    </xdr:pic>
    <xdr:clientData/>
  </xdr:twoCellAnchor>
  <xdr:twoCellAnchor editAs="oneCell">
    <xdr:from>
      <xdr:col>0</xdr:col>
      <xdr:colOff>209550</xdr:colOff>
      <xdr:row>39</xdr:row>
      <xdr:rowOff>19050</xdr:rowOff>
    </xdr:from>
    <xdr:to>
      <xdr:col>0</xdr:col>
      <xdr:colOff>1047750</xdr:colOff>
      <xdr:row>40</xdr:row>
      <xdr:rowOff>581025</xdr:rowOff>
    </xdr:to>
    <xdr:pic>
      <xdr:nvPicPr>
        <xdr:cNvPr id="3" name="CommandButton5"/>
        <xdr:cNvPicPr preferRelativeResize="1">
          <a:picLocks noChangeAspect="1"/>
        </xdr:cNvPicPr>
      </xdr:nvPicPr>
      <xdr:blipFill>
        <a:blip r:embed="rId3"/>
        <a:stretch>
          <a:fillRect/>
        </a:stretch>
      </xdr:blipFill>
      <xdr:spPr>
        <a:xfrm>
          <a:off x="209550" y="6400800"/>
          <a:ext cx="838200" cy="723900"/>
        </a:xfrm>
        <a:prstGeom prst="rect">
          <a:avLst/>
        </a:prstGeom>
        <a:noFill/>
        <a:ln w="9525" cmpd="sng">
          <a:noFill/>
        </a:ln>
      </xdr:spPr>
    </xdr:pic>
    <xdr:clientData/>
  </xdr:twoCellAnchor>
  <xdr:twoCellAnchor editAs="oneCell">
    <xdr:from>
      <xdr:col>0</xdr:col>
      <xdr:colOff>209550</xdr:colOff>
      <xdr:row>48</xdr:row>
      <xdr:rowOff>19050</xdr:rowOff>
    </xdr:from>
    <xdr:to>
      <xdr:col>0</xdr:col>
      <xdr:colOff>1047750</xdr:colOff>
      <xdr:row>51</xdr:row>
      <xdr:rowOff>123825</xdr:rowOff>
    </xdr:to>
    <xdr:pic>
      <xdr:nvPicPr>
        <xdr:cNvPr id="4" name="CommandButton6"/>
        <xdr:cNvPicPr preferRelativeResize="1">
          <a:picLocks noChangeAspect="1"/>
        </xdr:cNvPicPr>
      </xdr:nvPicPr>
      <xdr:blipFill>
        <a:blip r:embed="rId4"/>
        <a:stretch>
          <a:fillRect/>
        </a:stretch>
      </xdr:blipFill>
      <xdr:spPr>
        <a:xfrm>
          <a:off x="209550" y="8753475"/>
          <a:ext cx="838200" cy="752475"/>
        </a:xfrm>
        <a:prstGeom prst="rect">
          <a:avLst/>
        </a:prstGeom>
        <a:noFill/>
        <a:ln w="9525" cmpd="sng">
          <a:noFill/>
        </a:ln>
      </xdr:spPr>
    </xdr:pic>
    <xdr:clientData/>
  </xdr:twoCellAnchor>
  <xdr:twoCellAnchor editAs="oneCell">
    <xdr:from>
      <xdr:col>0</xdr:col>
      <xdr:colOff>209550</xdr:colOff>
      <xdr:row>60</xdr:row>
      <xdr:rowOff>19050</xdr:rowOff>
    </xdr:from>
    <xdr:to>
      <xdr:col>0</xdr:col>
      <xdr:colOff>1047750</xdr:colOff>
      <xdr:row>64</xdr:row>
      <xdr:rowOff>95250</xdr:rowOff>
    </xdr:to>
    <xdr:pic>
      <xdr:nvPicPr>
        <xdr:cNvPr id="5" name="CommandButton7"/>
        <xdr:cNvPicPr preferRelativeResize="1">
          <a:picLocks noChangeAspect="1"/>
        </xdr:cNvPicPr>
      </xdr:nvPicPr>
      <xdr:blipFill>
        <a:blip r:embed="rId5"/>
        <a:stretch>
          <a:fillRect/>
        </a:stretch>
      </xdr:blipFill>
      <xdr:spPr>
        <a:xfrm>
          <a:off x="209550" y="11506200"/>
          <a:ext cx="838200" cy="723900"/>
        </a:xfrm>
        <a:prstGeom prst="rect">
          <a:avLst/>
        </a:prstGeom>
        <a:noFill/>
        <a:ln w="9525" cmpd="sng">
          <a:noFill/>
        </a:ln>
      </xdr:spPr>
    </xdr:pic>
    <xdr:clientData/>
  </xdr:twoCellAnchor>
  <xdr:twoCellAnchor editAs="oneCell">
    <xdr:from>
      <xdr:col>0</xdr:col>
      <xdr:colOff>209550</xdr:colOff>
      <xdr:row>77</xdr:row>
      <xdr:rowOff>19050</xdr:rowOff>
    </xdr:from>
    <xdr:to>
      <xdr:col>0</xdr:col>
      <xdr:colOff>1047750</xdr:colOff>
      <xdr:row>81</xdr:row>
      <xdr:rowOff>95250</xdr:rowOff>
    </xdr:to>
    <xdr:pic>
      <xdr:nvPicPr>
        <xdr:cNvPr id="6" name="CommandButton8"/>
        <xdr:cNvPicPr preferRelativeResize="1">
          <a:picLocks noChangeAspect="1"/>
        </xdr:cNvPicPr>
      </xdr:nvPicPr>
      <xdr:blipFill>
        <a:blip r:embed="rId6"/>
        <a:stretch>
          <a:fillRect/>
        </a:stretch>
      </xdr:blipFill>
      <xdr:spPr>
        <a:xfrm>
          <a:off x="209550" y="14258925"/>
          <a:ext cx="838200" cy="723900"/>
        </a:xfrm>
        <a:prstGeom prst="rect">
          <a:avLst/>
        </a:prstGeom>
        <a:noFill/>
        <a:ln w="9525" cmpd="sng">
          <a:noFill/>
        </a:ln>
      </xdr:spPr>
    </xdr:pic>
    <xdr:clientData/>
  </xdr:twoCellAnchor>
  <xdr:twoCellAnchor editAs="oneCell">
    <xdr:from>
      <xdr:col>0</xdr:col>
      <xdr:colOff>752475</xdr:colOff>
      <xdr:row>76</xdr:row>
      <xdr:rowOff>0</xdr:rowOff>
    </xdr:from>
    <xdr:to>
      <xdr:col>0</xdr:col>
      <xdr:colOff>2505075</xdr:colOff>
      <xdr:row>80</xdr:row>
      <xdr:rowOff>38100</xdr:rowOff>
    </xdr:to>
    <xdr:pic>
      <xdr:nvPicPr>
        <xdr:cNvPr id="7" name="CommandButton2"/>
        <xdr:cNvPicPr preferRelativeResize="1">
          <a:picLocks noChangeAspect="1"/>
        </xdr:cNvPicPr>
      </xdr:nvPicPr>
      <xdr:blipFill>
        <a:blip r:embed="rId7"/>
        <a:stretch>
          <a:fillRect/>
        </a:stretch>
      </xdr:blipFill>
      <xdr:spPr>
        <a:xfrm>
          <a:off x="752475" y="14077950"/>
          <a:ext cx="1752600" cy="685800"/>
        </a:xfrm>
        <a:prstGeom prst="rect">
          <a:avLst/>
        </a:prstGeom>
        <a:noFill/>
        <a:ln w="9525" cmpd="sng">
          <a:noFill/>
        </a:ln>
      </xdr:spPr>
    </xdr:pic>
    <xdr:clientData/>
  </xdr:twoCellAnchor>
  <xdr:twoCellAnchor editAs="oneCell">
    <xdr:from>
      <xdr:col>0</xdr:col>
      <xdr:colOff>752475</xdr:colOff>
      <xdr:row>59</xdr:row>
      <xdr:rowOff>0</xdr:rowOff>
    </xdr:from>
    <xdr:to>
      <xdr:col>0</xdr:col>
      <xdr:colOff>2505075</xdr:colOff>
      <xdr:row>63</xdr:row>
      <xdr:rowOff>38100</xdr:rowOff>
    </xdr:to>
    <xdr:pic>
      <xdr:nvPicPr>
        <xdr:cNvPr id="8" name="CommandButton1"/>
        <xdr:cNvPicPr preferRelativeResize="1">
          <a:picLocks noChangeAspect="1"/>
        </xdr:cNvPicPr>
      </xdr:nvPicPr>
      <xdr:blipFill>
        <a:blip r:embed="rId8"/>
        <a:stretch>
          <a:fillRect/>
        </a:stretch>
      </xdr:blipFill>
      <xdr:spPr>
        <a:xfrm>
          <a:off x="752475" y="11325225"/>
          <a:ext cx="1752600" cy="685800"/>
        </a:xfrm>
        <a:prstGeom prst="rect">
          <a:avLst/>
        </a:prstGeom>
        <a:noFill/>
        <a:ln w="9525" cmpd="sng">
          <a:noFill/>
        </a:ln>
      </xdr:spPr>
    </xdr:pic>
    <xdr:clientData/>
  </xdr:twoCellAnchor>
  <xdr:twoCellAnchor editAs="oneCell">
    <xdr:from>
      <xdr:col>0</xdr:col>
      <xdr:colOff>752475</xdr:colOff>
      <xdr:row>7</xdr:row>
      <xdr:rowOff>38100</xdr:rowOff>
    </xdr:from>
    <xdr:to>
      <xdr:col>0</xdr:col>
      <xdr:colOff>1762125</xdr:colOff>
      <xdr:row>10</xdr:row>
      <xdr:rowOff>0</xdr:rowOff>
    </xdr:to>
    <xdr:pic>
      <xdr:nvPicPr>
        <xdr:cNvPr id="9" name="CommandButton10"/>
        <xdr:cNvPicPr preferRelativeResize="1">
          <a:picLocks noChangeAspect="1"/>
        </xdr:cNvPicPr>
      </xdr:nvPicPr>
      <xdr:blipFill>
        <a:blip r:embed="rId9"/>
        <a:stretch>
          <a:fillRect/>
        </a:stretch>
      </xdr:blipFill>
      <xdr:spPr>
        <a:xfrm>
          <a:off x="752475" y="1171575"/>
          <a:ext cx="1009650" cy="514350"/>
        </a:xfrm>
        <a:prstGeom prst="rect">
          <a:avLst/>
        </a:prstGeom>
        <a:noFill/>
        <a:ln w="9525" cmpd="sng">
          <a:noFill/>
        </a:ln>
      </xdr:spPr>
    </xdr:pic>
    <xdr:clientData/>
  </xdr:twoCellAnchor>
  <xdr:twoCellAnchor editAs="oneCell">
    <xdr:from>
      <xdr:col>0</xdr:col>
      <xdr:colOff>752475</xdr:colOff>
      <xdr:row>22</xdr:row>
      <xdr:rowOff>38100</xdr:rowOff>
    </xdr:from>
    <xdr:to>
      <xdr:col>0</xdr:col>
      <xdr:colOff>1762125</xdr:colOff>
      <xdr:row>25</xdr:row>
      <xdr:rowOff>66675</xdr:rowOff>
    </xdr:to>
    <xdr:pic>
      <xdr:nvPicPr>
        <xdr:cNvPr id="10" name="CommandButton11"/>
        <xdr:cNvPicPr preferRelativeResize="1">
          <a:picLocks noChangeAspect="1"/>
        </xdr:cNvPicPr>
      </xdr:nvPicPr>
      <xdr:blipFill>
        <a:blip r:embed="rId10"/>
        <a:stretch>
          <a:fillRect/>
        </a:stretch>
      </xdr:blipFill>
      <xdr:spPr>
        <a:xfrm>
          <a:off x="752475" y="3667125"/>
          <a:ext cx="1009650" cy="514350"/>
        </a:xfrm>
        <a:prstGeom prst="rect">
          <a:avLst/>
        </a:prstGeom>
        <a:noFill/>
        <a:ln w="9525" cmpd="sng">
          <a:noFill/>
        </a:ln>
      </xdr:spPr>
    </xdr:pic>
    <xdr:clientData/>
  </xdr:twoCellAnchor>
  <xdr:twoCellAnchor editAs="oneCell">
    <xdr:from>
      <xdr:col>0</xdr:col>
      <xdr:colOff>752475</xdr:colOff>
      <xdr:row>67</xdr:row>
      <xdr:rowOff>38100</xdr:rowOff>
    </xdr:from>
    <xdr:to>
      <xdr:col>0</xdr:col>
      <xdr:colOff>1762125</xdr:colOff>
      <xdr:row>70</xdr:row>
      <xdr:rowOff>66675</xdr:rowOff>
    </xdr:to>
    <xdr:pic>
      <xdr:nvPicPr>
        <xdr:cNvPr id="11" name="CommandButton12"/>
        <xdr:cNvPicPr preferRelativeResize="1">
          <a:picLocks noChangeAspect="1"/>
        </xdr:cNvPicPr>
      </xdr:nvPicPr>
      <xdr:blipFill>
        <a:blip r:embed="rId11"/>
        <a:stretch>
          <a:fillRect/>
        </a:stretch>
      </xdr:blipFill>
      <xdr:spPr>
        <a:xfrm>
          <a:off x="752475" y="12658725"/>
          <a:ext cx="1009650" cy="514350"/>
        </a:xfrm>
        <a:prstGeom prst="rect">
          <a:avLst/>
        </a:prstGeom>
        <a:noFill/>
        <a:ln w="9525" cmpd="sng">
          <a:noFill/>
        </a:ln>
      </xdr:spPr>
    </xdr:pic>
    <xdr:clientData/>
  </xdr:twoCellAnchor>
  <xdr:twoCellAnchor editAs="oneCell">
    <xdr:from>
      <xdr:col>0</xdr:col>
      <xdr:colOff>752475</xdr:colOff>
      <xdr:row>84</xdr:row>
      <xdr:rowOff>38100</xdr:rowOff>
    </xdr:from>
    <xdr:to>
      <xdr:col>0</xdr:col>
      <xdr:colOff>1762125</xdr:colOff>
      <xdr:row>87</xdr:row>
      <xdr:rowOff>66675</xdr:rowOff>
    </xdr:to>
    <xdr:pic>
      <xdr:nvPicPr>
        <xdr:cNvPr id="12" name="CommandButton13"/>
        <xdr:cNvPicPr preferRelativeResize="1">
          <a:picLocks noChangeAspect="1"/>
        </xdr:cNvPicPr>
      </xdr:nvPicPr>
      <xdr:blipFill>
        <a:blip r:embed="rId12"/>
        <a:stretch>
          <a:fillRect/>
        </a:stretch>
      </xdr:blipFill>
      <xdr:spPr>
        <a:xfrm>
          <a:off x="752475" y="15411450"/>
          <a:ext cx="1009650" cy="514350"/>
        </a:xfrm>
        <a:prstGeom prst="rect">
          <a:avLst/>
        </a:prstGeom>
        <a:noFill/>
        <a:ln w="9525" cmpd="sng">
          <a:noFill/>
        </a:ln>
      </xdr:spPr>
    </xdr:pic>
    <xdr:clientData/>
  </xdr:twoCellAnchor>
  <xdr:twoCellAnchor editAs="oneCell">
    <xdr:from>
      <xdr:col>0</xdr:col>
      <xdr:colOff>1009650</xdr:colOff>
      <xdr:row>96</xdr:row>
      <xdr:rowOff>57150</xdr:rowOff>
    </xdr:from>
    <xdr:to>
      <xdr:col>0</xdr:col>
      <xdr:colOff>2019300</xdr:colOff>
      <xdr:row>101</xdr:row>
      <xdr:rowOff>66675</xdr:rowOff>
    </xdr:to>
    <xdr:pic>
      <xdr:nvPicPr>
        <xdr:cNvPr id="13" name="CommandButton14"/>
        <xdr:cNvPicPr preferRelativeResize="1">
          <a:picLocks noChangeAspect="1"/>
        </xdr:cNvPicPr>
      </xdr:nvPicPr>
      <xdr:blipFill>
        <a:blip r:embed="rId13"/>
        <a:stretch>
          <a:fillRect/>
        </a:stretch>
      </xdr:blipFill>
      <xdr:spPr>
        <a:xfrm>
          <a:off x="1009650" y="17373600"/>
          <a:ext cx="1009650" cy="819150"/>
        </a:xfrm>
        <a:prstGeom prst="rect">
          <a:avLst/>
        </a:prstGeom>
        <a:noFill/>
        <a:ln w="9525" cmpd="sng">
          <a:noFill/>
        </a:ln>
      </xdr:spPr>
    </xdr:pic>
    <xdr:clientData/>
  </xdr:twoCellAnchor>
  <xdr:twoCellAnchor editAs="oneCell">
    <xdr:from>
      <xdr:col>6</xdr:col>
      <xdr:colOff>9525</xdr:colOff>
      <xdr:row>53</xdr:row>
      <xdr:rowOff>76200</xdr:rowOff>
    </xdr:from>
    <xdr:to>
      <xdr:col>12</xdr:col>
      <xdr:colOff>123825</xdr:colOff>
      <xdr:row>56</xdr:row>
      <xdr:rowOff>38100</xdr:rowOff>
    </xdr:to>
    <xdr:pic>
      <xdr:nvPicPr>
        <xdr:cNvPr id="14" name="CommandButton15"/>
        <xdr:cNvPicPr preferRelativeResize="1">
          <a:picLocks noChangeAspect="1"/>
        </xdr:cNvPicPr>
      </xdr:nvPicPr>
      <xdr:blipFill>
        <a:blip r:embed="rId14"/>
        <a:stretch>
          <a:fillRect/>
        </a:stretch>
      </xdr:blipFill>
      <xdr:spPr>
        <a:xfrm>
          <a:off x="7343775" y="10429875"/>
          <a:ext cx="2638425" cy="447675"/>
        </a:xfrm>
        <a:prstGeom prst="rect">
          <a:avLst/>
        </a:prstGeom>
        <a:noFill/>
        <a:ln w="9525" cmpd="sng">
          <a:noFill/>
        </a:ln>
      </xdr:spPr>
    </xdr:pic>
    <xdr:clientData/>
  </xdr:twoCellAnchor>
  <xdr:twoCellAnchor editAs="oneCell">
    <xdr:from>
      <xdr:col>0</xdr:col>
      <xdr:colOff>1009650</xdr:colOff>
      <xdr:row>43</xdr:row>
      <xdr:rowOff>9525</xdr:rowOff>
    </xdr:from>
    <xdr:to>
      <xdr:col>0</xdr:col>
      <xdr:colOff>1895475</xdr:colOff>
      <xdr:row>43</xdr:row>
      <xdr:rowOff>161925</xdr:rowOff>
    </xdr:to>
    <xdr:pic>
      <xdr:nvPicPr>
        <xdr:cNvPr id="15" name="SpinButton1"/>
        <xdr:cNvPicPr preferRelativeResize="1">
          <a:picLocks noChangeAspect="1"/>
        </xdr:cNvPicPr>
      </xdr:nvPicPr>
      <xdr:blipFill>
        <a:blip r:embed="rId15"/>
        <a:stretch>
          <a:fillRect/>
        </a:stretch>
      </xdr:blipFill>
      <xdr:spPr>
        <a:xfrm>
          <a:off x="1009650" y="7934325"/>
          <a:ext cx="885825" cy="152400"/>
        </a:xfrm>
        <a:prstGeom prst="rect">
          <a:avLst/>
        </a:prstGeom>
        <a:noFill/>
        <a:ln w="9525" cmpd="sng">
          <a:noFill/>
        </a:ln>
      </xdr:spPr>
    </xdr:pic>
    <xdr:clientData/>
  </xdr:twoCellAnchor>
  <xdr:twoCellAnchor editAs="oneCell">
    <xdr:from>
      <xdr:col>5</xdr:col>
      <xdr:colOff>85725</xdr:colOff>
      <xdr:row>38</xdr:row>
      <xdr:rowOff>9525</xdr:rowOff>
    </xdr:from>
    <xdr:to>
      <xdr:col>5</xdr:col>
      <xdr:colOff>847725</xdr:colOff>
      <xdr:row>40</xdr:row>
      <xdr:rowOff>809625</xdr:rowOff>
    </xdr:to>
    <xdr:pic>
      <xdr:nvPicPr>
        <xdr:cNvPr id="16" name="CommandButton16"/>
        <xdr:cNvPicPr preferRelativeResize="1">
          <a:picLocks noChangeAspect="1"/>
        </xdr:cNvPicPr>
      </xdr:nvPicPr>
      <xdr:blipFill>
        <a:blip r:embed="rId16"/>
        <a:stretch>
          <a:fillRect/>
        </a:stretch>
      </xdr:blipFill>
      <xdr:spPr>
        <a:xfrm>
          <a:off x="6524625" y="6229350"/>
          <a:ext cx="762000" cy="1123950"/>
        </a:xfrm>
        <a:prstGeom prst="rect">
          <a:avLst/>
        </a:prstGeom>
        <a:noFill/>
        <a:ln w="9525" cmpd="sng">
          <a:noFill/>
        </a:ln>
      </xdr:spPr>
    </xdr:pic>
    <xdr:clientData/>
  </xdr:twoCellAnchor>
  <xdr:twoCellAnchor editAs="oneCell">
    <xdr:from>
      <xdr:col>0</xdr:col>
      <xdr:colOff>1009650</xdr:colOff>
      <xdr:row>38</xdr:row>
      <xdr:rowOff>9525</xdr:rowOff>
    </xdr:from>
    <xdr:to>
      <xdr:col>0</xdr:col>
      <xdr:colOff>1895475</xdr:colOff>
      <xdr:row>38</xdr:row>
      <xdr:rowOff>161925</xdr:rowOff>
    </xdr:to>
    <xdr:pic>
      <xdr:nvPicPr>
        <xdr:cNvPr id="17" name="SpinButton2"/>
        <xdr:cNvPicPr preferRelativeResize="1">
          <a:picLocks noChangeAspect="1"/>
        </xdr:cNvPicPr>
      </xdr:nvPicPr>
      <xdr:blipFill>
        <a:blip r:embed="rId15"/>
        <a:stretch>
          <a:fillRect/>
        </a:stretch>
      </xdr:blipFill>
      <xdr:spPr>
        <a:xfrm>
          <a:off x="1009650" y="6229350"/>
          <a:ext cx="885825" cy="152400"/>
        </a:xfrm>
        <a:prstGeom prst="rect">
          <a:avLst/>
        </a:prstGeom>
        <a:noFill/>
        <a:ln w="9525" cmpd="sng">
          <a:noFill/>
        </a:ln>
      </xdr:spPr>
    </xdr:pic>
    <xdr:clientData/>
  </xdr:twoCellAnchor>
  <xdr:twoCellAnchor editAs="oneCell">
    <xdr:from>
      <xdr:col>0</xdr:col>
      <xdr:colOff>1009650</xdr:colOff>
      <xdr:row>39</xdr:row>
      <xdr:rowOff>9525</xdr:rowOff>
    </xdr:from>
    <xdr:to>
      <xdr:col>0</xdr:col>
      <xdr:colOff>1895475</xdr:colOff>
      <xdr:row>39</xdr:row>
      <xdr:rowOff>161925</xdr:rowOff>
    </xdr:to>
    <xdr:pic>
      <xdr:nvPicPr>
        <xdr:cNvPr id="18" name="SpinButton3"/>
        <xdr:cNvPicPr preferRelativeResize="1">
          <a:picLocks noChangeAspect="1"/>
        </xdr:cNvPicPr>
      </xdr:nvPicPr>
      <xdr:blipFill>
        <a:blip r:embed="rId15"/>
        <a:stretch>
          <a:fillRect/>
        </a:stretch>
      </xdr:blipFill>
      <xdr:spPr>
        <a:xfrm>
          <a:off x="1009650" y="6391275"/>
          <a:ext cx="885825" cy="152400"/>
        </a:xfrm>
        <a:prstGeom prst="rect">
          <a:avLst/>
        </a:prstGeom>
        <a:noFill/>
        <a:ln w="9525" cmpd="sng">
          <a:noFill/>
        </a:ln>
      </xdr:spPr>
    </xdr:pic>
    <xdr:clientData/>
  </xdr:twoCellAnchor>
  <xdr:twoCellAnchor editAs="oneCell">
    <xdr:from>
      <xdr:col>0</xdr:col>
      <xdr:colOff>1009650</xdr:colOff>
      <xdr:row>40</xdr:row>
      <xdr:rowOff>9525</xdr:rowOff>
    </xdr:from>
    <xdr:to>
      <xdr:col>0</xdr:col>
      <xdr:colOff>1895475</xdr:colOff>
      <xdr:row>40</xdr:row>
      <xdr:rowOff>161925</xdr:rowOff>
    </xdr:to>
    <xdr:pic>
      <xdr:nvPicPr>
        <xdr:cNvPr id="19" name="SpinButton4"/>
        <xdr:cNvPicPr preferRelativeResize="1">
          <a:picLocks noChangeAspect="1"/>
        </xdr:cNvPicPr>
      </xdr:nvPicPr>
      <xdr:blipFill>
        <a:blip r:embed="rId15"/>
        <a:stretch>
          <a:fillRect/>
        </a:stretch>
      </xdr:blipFill>
      <xdr:spPr>
        <a:xfrm>
          <a:off x="1009650" y="6553200"/>
          <a:ext cx="885825" cy="152400"/>
        </a:xfrm>
        <a:prstGeom prst="rect">
          <a:avLst/>
        </a:prstGeom>
        <a:noFill/>
        <a:ln w="9525" cmpd="sng">
          <a:noFill/>
        </a:ln>
      </xdr:spPr>
    </xdr:pic>
    <xdr:clientData/>
  </xdr:twoCellAnchor>
  <xdr:twoCellAnchor editAs="oneCell">
    <xdr:from>
      <xdr:col>0</xdr:col>
      <xdr:colOff>1009650</xdr:colOff>
      <xdr:row>41</xdr:row>
      <xdr:rowOff>9525</xdr:rowOff>
    </xdr:from>
    <xdr:to>
      <xdr:col>0</xdr:col>
      <xdr:colOff>1895475</xdr:colOff>
      <xdr:row>41</xdr:row>
      <xdr:rowOff>161925</xdr:rowOff>
    </xdr:to>
    <xdr:pic>
      <xdr:nvPicPr>
        <xdr:cNvPr id="20" name="SpinButton5"/>
        <xdr:cNvPicPr preferRelativeResize="1">
          <a:picLocks noChangeAspect="1"/>
        </xdr:cNvPicPr>
      </xdr:nvPicPr>
      <xdr:blipFill>
        <a:blip r:embed="rId15"/>
        <a:stretch>
          <a:fillRect/>
        </a:stretch>
      </xdr:blipFill>
      <xdr:spPr>
        <a:xfrm>
          <a:off x="1009650" y="7524750"/>
          <a:ext cx="885825" cy="152400"/>
        </a:xfrm>
        <a:prstGeom prst="rect">
          <a:avLst/>
        </a:prstGeom>
        <a:noFill/>
        <a:ln w="9525" cmpd="sng">
          <a:noFill/>
        </a:ln>
      </xdr:spPr>
    </xdr:pic>
    <xdr:clientData/>
  </xdr:twoCellAnchor>
  <xdr:twoCellAnchor editAs="oneCell">
    <xdr:from>
      <xdr:col>0</xdr:col>
      <xdr:colOff>1009650</xdr:colOff>
      <xdr:row>42</xdr:row>
      <xdr:rowOff>9525</xdr:rowOff>
    </xdr:from>
    <xdr:to>
      <xdr:col>0</xdr:col>
      <xdr:colOff>1895475</xdr:colOff>
      <xdr:row>42</xdr:row>
      <xdr:rowOff>161925</xdr:rowOff>
    </xdr:to>
    <xdr:pic>
      <xdr:nvPicPr>
        <xdr:cNvPr id="21" name="SpinButton"/>
        <xdr:cNvPicPr preferRelativeResize="1">
          <a:picLocks noChangeAspect="1"/>
        </xdr:cNvPicPr>
      </xdr:nvPicPr>
      <xdr:blipFill>
        <a:blip r:embed="rId15"/>
        <a:stretch>
          <a:fillRect/>
        </a:stretch>
      </xdr:blipFill>
      <xdr:spPr>
        <a:xfrm>
          <a:off x="1009650" y="7686675"/>
          <a:ext cx="885825" cy="152400"/>
        </a:xfrm>
        <a:prstGeom prst="rect">
          <a:avLst/>
        </a:prstGeom>
        <a:noFill/>
        <a:ln w="9525" cmpd="sng">
          <a:noFill/>
        </a:ln>
      </xdr:spPr>
    </xdr:pic>
    <xdr:clientData/>
  </xdr:twoCellAnchor>
  <xdr:twoCellAnchor editAs="oneCell">
    <xdr:from>
      <xdr:col>0</xdr:col>
      <xdr:colOff>838200</xdr:colOff>
      <xdr:row>47</xdr:row>
      <xdr:rowOff>9525</xdr:rowOff>
    </xdr:from>
    <xdr:to>
      <xdr:col>0</xdr:col>
      <xdr:colOff>1600200</xdr:colOff>
      <xdr:row>51</xdr:row>
      <xdr:rowOff>409575</xdr:rowOff>
    </xdr:to>
    <xdr:pic>
      <xdr:nvPicPr>
        <xdr:cNvPr id="22" name="CommandButton17"/>
        <xdr:cNvPicPr preferRelativeResize="1">
          <a:picLocks noChangeAspect="1"/>
        </xdr:cNvPicPr>
      </xdr:nvPicPr>
      <xdr:blipFill>
        <a:blip r:embed="rId17"/>
        <a:stretch>
          <a:fillRect/>
        </a:stretch>
      </xdr:blipFill>
      <xdr:spPr>
        <a:xfrm>
          <a:off x="838200" y="8582025"/>
          <a:ext cx="762000" cy="1209675"/>
        </a:xfrm>
        <a:prstGeom prst="rect">
          <a:avLst/>
        </a:prstGeom>
        <a:noFill/>
        <a:ln w="9525" cmpd="sng">
          <a:noFill/>
        </a:ln>
      </xdr:spPr>
    </xdr:pic>
    <xdr:clientData/>
  </xdr:twoCellAnchor>
  <xdr:twoCellAnchor editAs="oneCell">
    <xdr:from>
      <xdr:col>0</xdr:col>
      <xdr:colOff>1009650</xdr:colOff>
      <xdr:row>52</xdr:row>
      <xdr:rowOff>9525</xdr:rowOff>
    </xdr:from>
    <xdr:to>
      <xdr:col>0</xdr:col>
      <xdr:colOff>1895475</xdr:colOff>
      <xdr:row>52</xdr:row>
      <xdr:rowOff>161925</xdr:rowOff>
    </xdr:to>
    <xdr:pic>
      <xdr:nvPicPr>
        <xdr:cNvPr id="23" name="SpinButton6"/>
        <xdr:cNvPicPr preferRelativeResize="1">
          <a:picLocks noChangeAspect="1"/>
        </xdr:cNvPicPr>
      </xdr:nvPicPr>
      <xdr:blipFill>
        <a:blip r:embed="rId15"/>
        <a:stretch>
          <a:fillRect/>
        </a:stretch>
      </xdr:blipFill>
      <xdr:spPr>
        <a:xfrm>
          <a:off x="1009650" y="10201275"/>
          <a:ext cx="885825" cy="152400"/>
        </a:xfrm>
        <a:prstGeom prst="rect">
          <a:avLst/>
        </a:prstGeom>
        <a:noFill/>
        <a:ln w="9525" cmpd="sng">
          <a:noFill/>
        </a:ln>
      </xdr:spPr>
    </xdr:pic>
    <xdr:clientData/>
  </xdr:twoCellAnchor>
  <xdr:twoCellAnchor editAs="oneCell">
    <xdr:from>
      <xdr:col>0</xdr:col>
      <xdr:colOff>1009650</xdr:colOff>
      <xdr:row>47</xdr:row>
      <xdr:rowOff>9525</xdr:rowOff>
    </xdr:from>
    <xdr:to>
      <xdr:col>0</xdr:col>
      <xdr:colOff>1895475</xdr:colOff>
      <xdr:row>47</xdr:row>
      <xdr:rowOff>161925</xdr:rowOff>
    </xdr:to>
    <xdr:pic>
      <xdr:nvPicPr>
        <xdr:cNvPr id="24" name="SpinButton7"/>
        <xdr:cNvPicPr preferRelativeResize="1">
          <a:picLocks noChangeAspect="1"/>
        </xdr:cNvPicPr>
      </xdr:nvPicPr>
      <xdr:blipFill>
        <a:blip r:embed="rId15"/>
        <a:stretch>
          <a:fillRect/>
        </a:stretch>
      </xdr:blipFill>
      <xdr:spPr>
        <a:xfrm>
          <a:off x="1009650" y="8582025"/>
          <a:ext cx="885825" cy="152400"/>
        </a:xfrm>
        <a:prstGeom prst="rect">
          <a:avLst/>
        </a:prstGeom>
        <a:noFill/>
        <a:ln w="9525" cmpd="sng">
          <a:noFill/>
        </a:ln>
      </xdr:spPr>
    </xdr:pic>
    <xdr:clientData/>
  </xdr:twoCellAnchor>
  <xdr:twoCellAnchor editAs="oneCell">
    <xdr:from>
      <xdr:col>0</xdr:col>
      <xdr:colOff>1009650</xdr:colOff>
      <xdr:row>48</xdr:row>
      <xdr:rowOff>9525</xdr:rowOff>
    </xdr:from>
    <xdr:to>
      <xdr:col>0</xdr:col>
      <xdr:colOff>1895475</xdr:colOff>
      <xdr:row>48</xdr:row>
      <xdr:rowOff>161925</xdr:rowOff>
    </xdr:to>
    <xdr:pic>
      <xdr:nvPicPr>
        <xdr:cNvPr id="25" name="SpinButton8"/>
        <xdr:cNvPicPr preferRelativeResize="1">
          <a:picLocks noChangeAspect="1"/>
        </xdr:cNvPicPr>
      </xdr:nvPicPr>
      <xdr:blipFill>
        <a:blip r:embed="rId15"/>
        <a:stretch>
          <a:fillRect/>
        </a:stretch>
      </xdr:blipFill>
      <xdr:spPr>
        <a:xfrm>
          <a:off x="1009650" y="8743950"/>
          <a:ext cx="885825" cy="152400"/>
        </a:xfrm>
        <a:prstGeom prst="rect">
          <a:avLst/>
        </a:prstGeom>
        <a:noFill/>
        <a:ln w="9525" cmpd="sng">
          <a:noFill/>
        </a:ln>
      </xdr:spPr>
    </xdr:pic>
    <xdr:clientData/>
  </xdr:twoCellAnchor>
  <xdr:twoCellAnchor editAs="oneCell">
    <xdr:from>
      <xdr:col>0</xdr:col>
      <xdr:colOff>1009650</xdr:colOff>
      <xdr:row>49</xdr:row>
      <xdr:rowOff>9525</xdr:rowOff>
    </xdr:from>
    <xdr:to>
      <xdr:col>0</xdr:col>
      <xdr:colOff>1895475</xdr:colOff>
      <xdr:row>49</xdr:row>
      <xdr:rowOff>161925</xdr:rowOff>
    </xdr:to>
    <xdr:pic>
      <xdr:nvPicPr>
        <xdr:cNvPr id="26" name="SpinButton9"/>
        <xdr:cNvPicPr preferRelativeResize="1">
          <a:picLocks noChangeAspect="1"/>
        </xdr:cNvPicPr>
      </xdr:nvPicPr>
      <xdr:blipFill>
        <a:blip r:embed="rId15"/>
        <a:stretch>
          <a:fillRect/>
        </a:stretch>
      </xdr:blipFill>
      <xdr:spPr>
        <a:xfrm>
          <a:off x="1009650" y="8905875"/>
          <a:ext cx="885825" cy="152400"/>
        </a:xfrm>
        <a:prstGeom prst="rect">
          <a:avLst/>
        </a:prstGeom>
        <a:noFill/>
        <a:ln w="9525" cmpd="sng">
          <a:noFill/>
        </a:ln>
      </xdr:spPr>
    </xdr:pic>
    <xdr:clientData/>
  </xdr:twoCellAnchor>
  <xdr:twoCellAnchor editAs="oneCell">
    <xdr:from>
      <xdr:col>0</xdr:col>
      <xdr:colOff>1009650</xdr:colOff>
      <xdr:row>50</xdr:row>
      <xdr:rowOff>9525</xdr:rowOff>
    </xdr:from>
    <xdr:to>
      <xdr:col>0</xdr:col>
      <xdr:colOff>1895475</xdr:colOff>
      <xdr:row>50</xdr:row>
      <xdr:rowOff>161925</xdr:rowOff>
    </xdr:to>
    <xdr:pic>
      <xdr:nvPicPr>
        <xdr:cNvPr id="27" name="SpinButton10"/>
        <xdr:cNvPicPr preferRelativeResize="1">
          <a:picLocks noChangeAspect="1"/>
        </xdr:cNvPicPr>
      </xdr:nvPicPr>
      <xdr:blipFill>
        <a:blip r:embed="rId15"/>
        <a:stretch>
          <a:fillRect/>
        </a:stretch>
      </xdr:blipFill>
      <xdr:spPr>
        <a:xfrm>
          <a:off x="1009650" y="9229725"/>
          <a:ext cx="885825" cy="152400"/>
        </a:xfrm>
        <a:prstGeom prst="rect">
          <a:avLst/>
        </a:prstGeom>
        <a:noFill/>
        <a:ln w="9525" cmpd="sng">
          <a:noFill/>
        </a:ln>
      </xdr:spPr>
    </xdr:pic>
    <xdr:clientData/>
  </xdr:twoCellAnchor>
  <xdr:twoCellAnchor editAs="oneCell">
    <xdr:from>
      <xdr:col>0</xdr:col>
      <xdr:colOff>1009650</xdr:colOff>
      <xdr:row>51</xdr:row>
      <xdr:rowOff>9525</xdr:rowOff>
    </xdr:from>
    <xdr:to>
      <xdr:col>0</xdr:col>
      <xdr:colOff>1895475</xdr:colOff>
      <xdr:row>51</xdr:row>
      <xdr:rowOff>200025</xdr:rowOff>
    </xdr:to>
    <xdr:pic>
      <xdr:nvPicPr>
        <xdr:cNvPr id="28" name="SpinButton11"/>
        <xdr:cNvPicPr preferRelativeResize="1">
          <a:picLocks noChangeAspect="1"/>
        </xdr:cNvPicPr>
      </xdr:nvPicPr>
      <xdr:blipFill>
        <a:blip r:embed="rId15"/>
        <a:stretch>
          <a:fillRect/>
        </a:stretch>
      </xdr:blipFill>
      <xdr:spPr>
        <a:xfrm>
          <a:off x="1009650" y="9391650"/>
          <a:ext cx="885825" cy="190500"/>
        </a:xfrm>
        <a:prstGeom prst="rect">
          <a:avLst/>
        </a:prstGeom>
        <a:noFill/>
        <a:ln w="9525" cmpd="sng">
          <a:noFill/>
        </a:ln>
      </xdr:spPr>
    </xdr:pic>
    <xdr:clientData/>
  </xdr:twoCellAnchor>
  <xdr:twoCellAnchor editAs="oneCell">
    <xdr:from>
      <xdr:col>0</xdr:col>
      <xdr:colOff>885825</xdr:colOff>
      <xdr:row>94</xdr:row>
      <xdr:rowOff>152400</xdr:rowOff>
    </xdr:from>
    <xdr:to>
      <xdr:col>0</xdr:col>
      <xdr:colOff>2314575</xdr:colOff>
      <xdr:row>101</xdr:row>
      <xdr:rowOff>66675</xdr:rowOff>
    </xdr:to>
    <xdr:pic>
      <xdr:nvPicPr>
        <xdr:cNvPr id="29" name="CommandButton18"/>
        <xdr:cNvPicPr preferRelativeResize="1">
          <a:picLocks noChangeAspect="1"/>
        </xdr:cNvPicPr>
      </xdr:nvPicPr>
      <xdr:blipFill>
        <a:blip r:embed="rId18"/>
        <a:stretch>
          <a:fillRect/>
        </a:stretch>
      </xdr:blipFill>
      <xdr:spPr>
        <a:xfrm>
          <a:off x="885825" y="17145000"/>
          <a:ext cx="1428750" cy="10477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0.88075</cdr:y>
    </cdr:from>
    <cdr:to>
      <cdr:x>1</cdr:x>
      <cdr:y>0.99075</cdr:y>
    </cdr:to>
    <cdr:sp>
      <cdr:nvSpPr>
        <cdr:cNvPr id="1" name="Text Box 1"/>
        <cdr:cNvSpPr txBox="1">
          <a:spLocks noChangeArrowheads="1"/>
        </cdr:cNvSpPr>
      </cdr:nvSpPr>
      <cdr:spPr>
        <a:xfrm>
          <a:off x="0" y="3848100"/>
          <a:ext cx="6143625" cy="4762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0.9245</cdr:y>
    </cdr:from>
    <cdr:to>
      <cdr:x>0.31875</cdr:x>
      <cdr:y>0.99325</cdr:y>
    </cdr:to>
    <cdr:sp>
      <cdr:nvSpPr>
        <cdr:cNvPr id="2" name="Text Box 2"/>
        <cdr:cNvSpPr txBox="1">
          <a:spLocks noChangeArrowheads="1"/>
        </cdr:cNvSpPr>
      </cdr:nvSpPr>
      <cdr:spPr>
        <a:xfrm>
          <a:off x="0" y="4038600"/>
          <a:ext cx="1952625" cy="3048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0.87275</cdr:y>
    </cdr:from>
    <cdr:to>
      <cdr:x>1</cdr:x>
      <cdr:y>0.99125</cdr:y>
    </cdr:to>
    <cdr:sp>
      <cdr:nvSpPr>
        <cdr:cNvPr id="1" name="Text Box 1"/>
        <cdr:cNvSpPr txBox="1">
          <a:spLocks noChangeArrowheads="1"/>
        </cdr:cNvSpPr>
      </cdr:nvSpPr>
      <cdr:spPr>
        <a:xfrm>
          <a:off x="0" y="3771900"/>
          <a:ext cx="6134100" cy="5143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0.9285</cdr:y>
    </cdr:from>
    <cdr:to>
      <cdr:x>0.31775</cdr:x>
      <cdr:y>0.99325</cdr:y>
    </cdr:to>
    <cdr:sp>
      <cdr:nvSpPr>
        <cdr:cNvPr id="2" name="Text Box 2"/>
        <cdr:cNvSpPr txBox="1">
          <a:spLocks noChangeArrowheads="1"/>
        </cdr:cNvSpPr>
      </cdr:nvSpPr>
      <cdr:spPr>
        <a:xfrm>
          <a:off x="0" y="4010025"/>
          <a:ext cx="194310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0.524</cdr:y>
    </cdr:from>
    <cdr:to>
      <cdr:x>0.96725</cdr:x>
      <cdr:y>0.9975</cdr:y>
    </cdr:to>
    <cdr:graphicFrame>
      <cdr:nvGraphicFramePr>
        <cdr:cNvPr id="1" name="Chart 191"/>
        <cdr:cNvGraphicFramePr/>
      </cdr:nvGraphicFramePr>
      <cdr:xfrm>
        <a:off x="133350" y="4829175"/>
        <a:ext cx="6115050" cy="4371975"/>
      </cdr:xfrm>
      <a:graphic>
        <a:graphicData uri="http://schemas.openxmlformats.org/drawingml/2006/chart">
          <c:chart r:id="rId1"/>
        </a:graphicData>
      </a:graphic>
    </cdr:graphicFrame>
  </cdr:relSizeAnchor>
  <cdr:relSizeAnchor xmlns:cdr="http://schemas.openxmlformats.org/drawingml/2006/chartDrawing">
    <cdr:from>
      <cdr:x>0.023</cdr:x>
      <cdr:y>0.00625</cdr:y>
    </cdr:from>
    <cdr:to>
      <cdr:x>0.96725</cdr:x>
      <cdr:y>0.47475</cdr:y>
    </cdr:to>
    <cdr:graphicFrame>
      <cdr:nvGraphicFramePr>
        <cdr:cNvPr id="2" name="Chart 192"/>
        <cdr:cNvGraphicFramePr/>
      </cdr:nvGraphicFramePr>
      <cdr:xfrm>
        <a:off x="142875" y="57150"/>
        <a:ext cx="6105525" cy="43243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0.01525</cdr:y>
    </cdr:from>
    <cdr:to>
      <cdr:x>0.97375</cdr:x>
      <cdr:y>0.99275</cdr:y>
    </cdr:to>
    <cdr:graphicFrame>
      <cdr:nvGraphicFramePr>
        <cdr:cNvPr id="1" name="Chart 286"/>
        <cdr:cNvGraphicFramePr/>
      </cdr:nvGraphicFramePr>
      <cdr:xfrm>
        <a:off x="190500" y="133350"/>
        <a:ext cx="6105525" cy="9020175"/>
      </cdr:xfrm>
      <a:graphic>
        <a:graphicData uri="http://schemas.openxmlformats.org/drawingml/2006/chart">
          <c:chart r:id="rId1"/>
        </a:graphicData>
      </a:graphic>
    </cdr:graphicFrame>
  </cdr:relSizeAnchor>
  <cdr:relSizeAnchor xmlns:cdr="http://schemas.openxmlformats.org/drawingml/2006/chartDrawing">
    <cdr:from>
      <cdr:x>0.03125</cdr:x>
      <cdr:y>0.9565</cdr:y>
    </cdr:from>
    <cdr:to>
      <cdr:x>0.33975</cdr:x>
      <cdr:y>0.99775</cdr:y>
    </cdr:to>
    <cdr:sp>
      <cdr:nvSpPr>
        <cdr:cNvPr id="2" name="Text Box 2053"/>
        <cdr:cNvSpPr txBox="1">
          <a:spLocks noChangeArrowheads="1"/>
        </cdr:cNvSpPr>
      </cdr:nvSpPr>
      <cdr:spPr>
        <a:xfrm>
          <a:off x="200025" y="8820150"/>
          <a:ext cx="1990725"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0.43375</cdr:x>
      <cdr:y>0.91125</cdr:y>
    </cdr:from>
    <cdr:to>
      <cdr:x>0.74175</cdr:x>
      <cdr:y>0.95175</cdr:y>
    </cdr:to>
    <cdr:sp>
      <cdr:nvSpPr>
        <cdr:cNvPr id="3" name="Text Box 2054"/>
        <cdr:cNvSpPr txBox="1">
          <a:spLocks noChangeArrowheads="1"/>
        </cdr:cNvSpPr>
      </cdr:nvSpPr>
      <cdr:spPr>
        <a:xfrm>
          <a:off x="2800350" y="8410575"/>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0.01475</cdr:y>
    </cdr:from>
    <cdr:to>
      <cdr:x>0.3095</cdr:x>
      <cdr:y>0.21175</cdr:y>
    </cdr:to>
    <cdr:sp>
      <cdr:nvSpPr>
        <cdr:cNvPr id="1" name="Text Box 1"/>
        <cdr:cNvSpPr txBox="1">
          <a:spLocks noChangeArrowheads="1"/>
        </cdr:cNvSpPr>
      </cdr:nvSpPr>
      <cdr:spPr>
        <a:xfrm>
          <a:off x="19050" y="57150"/>
          <a:ext cx="1885950" cy="84772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0.93325</cdr:y>
    </cdr:from>
    <cdr:to>
      <cdr:x>0.3345</cdr:x>
      <cdr:y>0.99975</cdr:y>
    </cdr:to>
    <cdr:sp>
      <cdr:nvSpPr>
        <cdr:cNvPr id="2" name="Text Box 2"/>
        <cdr:cNvSpPr txBox="1">
          <a:spLocks noChangeArrowheads="1"/>
        </cdr:cNvSpPr>
      </cdr:nvSpPr>
      <cdr:spPr>
        <a:xfrm>
          <a:off x="0" y="4019550"/>
          <a:ext cx="2066925"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-0.0005</cdr:y>
    </cdr:from>
    <cdr:to>
      <cdr:x>0.30425</cdr:x>
      <cdr:y>0.2175</cdr:y>
    </cdr:to>
    <cdr:sp>
      <cdr:nvSpPr>
        <cdr:cNvPr id="1" name="Text Box 1"/>
        <cdr:cNvSpPr txBox="1">
          <a:spLocks noChangeArrowheads="1"/>
        </cdr:cNvSpPr>
      </cdr:nvSpPr>
      <cdr:spPr>
        <a:xfrm>
          <a:off x="0" y="0"/>
          <a:ext cx="1876425" cy="942975"/>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0.9275</cdr:y>
    </cdr:from>
    <cdr:to>
      <cdr:x>0.34325</cdr:x>
      <cdr:y>0.99975</cdr:y>
    </cdr:to>
    <cdr:sp>
      <cdr:nvSpPr>
        <cdr:cNvPr id="2" name="Text Box 2"/>
        <cdr:cNvSpPr txBox="1">
          <a:spLocks noChangeArrowheads="1"/>
        </cdr:cNvSpPr>
      </cdr:nvSpPr>
      <cdr:spPr>
        <a:xfrm>
          <a:off x="0" y="4019550"/>
          <a:ext cx="211455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0.01125</cdr:y>
    </cdr:from>
    <cdr:to>
      <cdr:x>0.9775</cdr:x>
      <cdr:y>0.47875</cdr:y>
    </cdr:to>
    <cdr:graphicFrame>
      <cdr:nvGraphicFramePr>
        <cdr:cNvPr id="1" name="Chart 191"/>
        <cdr:cNvGraphicFramePr/>
      </cdr:nvGraphicFramePr>
      <cdr:xfrm>
        <a:off x="152400" y="95250"/>
        <a:ext cx="6162675" cy="4314825"/>
      </cdr:xfrm>
      <a:graphic>
        <a:graphicData uri="http://schemas.openxmlformats.org/drawingml/2006/chart">
          <c:chart r:id="rId1"/>
        </a:graphicData>
      </a:graphic>
    </cdr:graphicFrame>
  </cdr:relSizeAnchor>
  <cdr:relSizeAnchor xmlns:cdr="http://schemas.openxmlformats.org/drawingml/2006/chartDrawing">
    <cdr:from>
      <cdr:x>0.02325</cdr:x>
      <cdr:y>0.52975</cdr:y>
    </cdr:from>
    <cdr:to>
      <cdr:x>0.97475</cdr:x>
      <cdr:y>0.99975</cdr:y>
    </cdr:to>
    <cdr:graphicFrame>
      <cdr:nvGraphicFramePr>
        <cdr:cNvPr id="2" name="Chart 192"/>
        <cdr:cNvGraphicFramePr/>
      </cdr:nvGraphicFramePr>
      <cdr:xfrm>
        <a:off x="142875" y="4886325"/>
        <a:ext cx="6153150" cy="4333875"/>
      </cdr:xfrm>
      <a:graphic>
        <a:graphicData uri="http://schemas.openxmlformats.org/drawingml/2006/chart">
          <c:chart r:id="rId2"/>
        </a:graphicData>
      </a:graphic>
    </cdr:graphicFrame>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0.91125</cdr:y>
    </cdr:from>
    <cdr:to>
      <cdr:x>0.32325</cdr:x>
      <cdr:y>1</cdr:y>
    </cdr:to>
    <cdr:sp>
      <cdr:nvSpPr>
        <cdr:cNvPr id="1" name="Text Box 1"/>
        <cdr:cNvSpPr txBox="1">
          <a:spLocks noChangeArrowheads="1"/>
        </cdr:cNvSpPr>
      </cdr:nvSpPr>
      <cdr:spPr>
        <a:xfrm>
          <a:off x="0" y="3971925"/>
          <a:ext cx="2000250" cy="4286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0.92875</cdr:y>
    </cdr:from>
    <cdr:to>
      <cdr:x>0.3185</cdr:x>
      <cdr:y>0.99875</cdr:y>
    </cdr:to>
    <cdr:sp>
      <cdr:nvSpPr>
        <cdr:cNvPr id="1" name="Text Box 1"/>
        <cdr:cNvSpPr txBox="1">
          <a:spLocks noChangeArrowheads="1"/>
        </cdr:cNvSpPr>
      </cdr:nvSpPr>
      <cdr:spPr>
        <a:xfrm>
          <a:off x="0" y="4019550"/>
          <a:ext cx="196215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0.0075</cdr:y>
    </cdr:from>
    <cdr:to>
      <cdr:x>0.9775</cdr:x>
      <cdr:y>0.47975</cdr:y>
    </cdr:to>
    <cdr:graphicFrame>
      <cdr:nvGraphicFramePr>
        <cdr:cNvPr id="1" name="Chart 191"/>
        <cdr:cNvGraphicFramePr/>
      </cdr:nvGraphicFramePr>
      <cdr:xfrm>
        <a:off x="133350" y="66675"/>
        <a:ext cx="6181725" cy="4362450"/>
      </cdr:xfrm>
      <a:graphic>
        <a:graphicData uri="http://schemas.openxmlformats.org/drawingml/2006/chart">
          <c:chart r:id="rId1"/>
        </a:graphicData>
      </a:graphic>
    </cdr:graphicFrame>
  </cdr:relSizeAnchor>
  <cdr:relSizeAnchor xmlns:cdr="http://schemas.openxmlformats.org/drawingml/2006/chartDrawing">
    <cdr:from>
      <cdr:x>0.02275</cdr:x>
      <cdr:y>0.528</cdr:y>
    </cdr:from>
    <cdr:to>
      <cdr:x>0.97475</cdr:x>
      <cdr:y>0.998</cdr:y>
    </cdr:to>
    <cdr:graphicFrame>
      <cdr:nvGraphicFramePr>
        <cdr:cNvPr id="2" name="Chart 192"/>
        <cdr:cNvGraphicFramePr/>
      </cdr:nvGraphicFramePr>
      <cdr:xfrm>
        <a:off x="142875" y="4867275"/>
        <a:ext cx="6153150" cy="43338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2" customWidth="1"/>
  </cols>
  <sheetData>
    <row r="1" spans="1:2" ht="15.75">
      <c r="A1" s="482" t="s">
        <v>1291</v>
      </c>
      <c r="B1" s="482"/>
    </row>
    <row r="4" spans="1:2" ht="12.75">
      <c r="A4" s="17" t="s">
        <v>1305</v>
      </c>
      <c r="B4" s="17"/>
    </row>
    <row r="5" spans="1:2" ht="14.25">
      <c r="A5" s="128"/>
      <c r="B5" s="128"/>
    </row>
    <row r="6" spans="1:2" ht="14.25">
      <c r="A6" s="128"/>
      <c r="B6" s="128"/>
    </row>
    <row r="7" spans="1:2" ht="12.75">
      <c r="A7" s="332" t="s">
        <v>1292</v>
      </c>
      <c r="B7" s="483"/>
    </row>
    <row r="10" spans="1:2" ht="12.75">
      <c r="A10" s="483" t="s">
        <v>1306</v>
      </c>
      <c r="B10" s="483"/>
    </row>
    <row r="11" ht="12.75">
      <c r="A11" s="332" t="s">
        <v>1293</v>
      </c>
    </row>
    <row r="14" ht="12.75">
      <c r="A14" s="332" t="s">
        <v>1294</v>
      </c>
    </row>
    <row r="17" ht="12.75">
      <c r="A17" s="332" t="s">
        <v>1295</v>
      </c>
    </row>
    <row r="18" ht="12.75">
      <c r="A18" s="332" t="s">
        <v>1296</v>
      </c>
    </row>
    <row r="19" ht="12.75">
      <c r="A19" s="332" t="s">
        <v>1297</v>
      </c>
    </row>
    <row r="20" ht="12.75">
      <c r="A20" s="332" t="s">
        <v>1298</v>
      </c>
    </row>
    <row r="21" ht="12.75">
      <c r="A21" s="332" t="s">
        <v>1299</v>
      </c>
    </row>
    <row r="24" spans="1:2" ht="12.75">
      <c r="A24" s="484" t="s">
        <v>1300</v>
      </c>
      <c r="B24" s="484"/>
    </row>
    <row r="25" spans="1:2" ht="38.25">
      <c r="A25" s="485" t="s">
        <v>1301</v>
      </c>
      <c r="B25" s="485"/>
    </row>
    <row r="28" spans="1:2" ht="12.75">
      <c r="A28" s="484" t="s">
        <v>1302</v>
      </c>
      <c r="B28" s="484"/>
    </row>
    <row r="29" spans="1:2" ht="51">
      <c r="A29" s="485" t="s">
        <v>1303</v>
      </c>
      <c r="B29" s="485"/>
    </row>
    <row r="30" ht="12.75">
      <c r="A30" s="332" t="s">
        <v>1304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S578"/>
  <sheetViews>
    <sheetView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1176</v>
      </c>
      <c r="I1" s="55" t="s">
        <v>757</v>
      </c>
      <c r="J1" s="56"/>
      <c r="K1" s="56"/>
      <c r="L1" s="52"/>
      <c r="P1" s="57"/>
    </row>
    <row r="2" spans="1:16" ht="15">
      <c r="A2" s="58"/>
      <c r="B2" s="58"/>
      <c r="C2" s="58"/>
      <c r="D2" s="58"/>
      <c r="E2" s="58"/>
      <c r="F2" s="59"/>
      <c r="G2" s="59"/>
      <c r="H2" s="59"/>
      <c r="I2" s="59"/>
      <c r="J2" s="59"/>
      <c r="P2" s="60"/>
    </row>
    <row r="3" spans="1:16" ht="12.75" customHeight="1">
      <c r="A3" s="533" t="s">
        <v>1133</v>
      </c>
      <c r="B3" s="529" t="s">
        <v>754</v>
      </c>
      <c r="C3" s="530"/>
      <c r="D3" s="530"/>
      <c r="E3" s="511"/>
      <c r="F3" s="539" t="s">
        <v>922</v>
      </c>
      <c r="G3" s="540"/>
      <c r="H3" s="549" t="s">
        <v>475</v>
      </c>
      <c r="I3" s="550"/>
      <c r="J3" s="550"/>
      <c r="K3" s="550"/>
      <c r="L3" s="550"/>
      <c r="M3" s="550"/>
      <c r="N3" s="550"/>
      <c r="O3" s="552"/>
      <c r="P3" s="520" t="s">
        <v>1016</v>
      </c>
    </row>
    <row r="4" spans="1:16" ht="12.75" customHeight="1">
      <c r="A4" s="534"/>
      <c r="B4" s="531"/>
      <c r="C4" s="530"/>
      <c r="D4" s="530"/>
      <c r="E4" s="511"/>
      <c r="F4" s="541"/>
      <c r="G4" s="542"/>
      <c r="H4" s="551" t="s">
        <v>205</v>
      </c>
      <c r="I4" s="547" t="s">
        <v>476</v>
      </c>
      <c r="J4" s="548"/>
      <c r="K4" s="534" t="s">
        <v>207</v>
      </c>
      <c r="L4" s="523" t="s">
        <v>208</v>
      </c>
      <c r="M4" s="523" t="s">
        <v>209</v>
      </c>
      <c r="N4" s="525" t="s">
        <v>1102</v>
      </c>
      <c r="O4" s="523" t="s">
        <v>210</v>
      </c>
      <c r="P4" s="521"/>
    </row>
    <row r="5" spans="1:16" ht="12.75" customHeight="1">
      <c r="A5" s="534"/>
      <c r="B5" s="531"/>
      <c r="C5" s="530"/>
      <c r="D5" s="530"/>
      <c r="E5" s="511"/>
      <c r="F5" s="543"/>
      <c r="G5" s="544"/>
      <c r="H5" s="537"/>
      <c r="I5" s="545" t="s">
        <v>755</v>
      </c>
      <c r="J5" s="536" t="s">
        <v>756</v>
      </c>
      <c r="K5" s="534"/>
      <c r="L5" s="523"/>
      <c r="M5" s="523"/>
      <c r="N5" s="523"/>
      <c r="O5" s="523"/>
      <c r="P5" s="521"/>
    </row>
    <row r="6" spans="1:16" ht="17.25" customHeight="1">
      <c r="A6" s="534"/>
      <c r="B6" s="531"/>
      <c r="C6" s="530"/>
      <c r="D6" s="530"/>
      <c r="E6" s="511"/>
      <c r="F6" s="61" t="s">
        <v>473</v>
      </c>
      <c r="G6" s="62" t="s">
        <v>923</v>
      </c>
      <c r="H6" s="538"/>
      <c r="I6" s="546"/>
      <c r="J6" s="524"/>
      <c r="K6" s="544"/>
      <c r="L6" s="524"/>
      <c r="M6" s="524"/>
      <c r="N6" s="524"/>
      <c r="O6" s="524"/>
      <c r="P6" s="521"/>
    </row>
    <row r="7" spans="1:16" ht="12.75">
      <c r="A7" s="535"/>
      <c r="B7" s="532"/>
      <c r="C7" s="532"/>
      <c r="D7" s="532"/>
      <c r="E7" s="512"/>
      <c r="F7" s="63" t="s">
        <v>474</v>
      </c>
      <c r="G7" s="64" t="s">
        <v>857</v>
      </c>
      <c r="H7" s="526" t="s">
        <v>474</v>
      </c>
      <c r="I7" s="527"/>
      <c r="J7" s="527"/>
      <c r="K7" s="527"/>
      <c r="L7" s="527"/>
      <c r="M7" s="527"/>
      <c r="N7" s="527"/>
      <c r="O7" s="528"/>
      <c r="P7" s="522"/>
    </row>
    <row r="8" spans="1:19" s="17" customFormat="1" ht="20.25" customHeight="1">
      <c r="A8" s="202" t="s">
        <v>211</v>
      </c>
      <c r="B8" s="147"/>
      <c r="C8" s="147" t="s">
        <v>489</v>
      </c>
      <c r="D8" s="147"/>
      <c r="E8" s="49"/>
      <c r="F8" s="66">
        <v>178395</v>
      </c>
      <c r="G8" s="67">
        <v>5.6</v>
      </c>
      <c r="H8" s="66">
        <v>161300</v>
      </c>
      <c r="I8" s="66">
        <v>150669</v>
      </c>
      <c r="J8" s="66">
        <v>108982</v>
      </c>
      <c r="K8" s="66">
        <v>4226</v>
      </c>
      <c r="L8" s="66">
        <v>4129</v>
      </c>
      <c r="M8" s="66">
        <v>6825</v>
      </c>
      <c r="N8" s="66">
        <v>1881</v>
      </c>
      <c r="O8" s="66">
        <v>34</v>
      </c>
      <c r="P8" s="148" t="s">
        <v>211</v>
      </c>
      <c r="R8" s="188"/>
      <c r="S8" s="188"/>
    </row>
    <row r="9" spans="1:19" ht="20.25" customHeight="1">
      <c r="A9" s="203">
        <v>315</v>
      </c>
      <c r="B9" s="144"/>
      <c r="C9" s="144"/>
      <c r="D9" s="273" t="s">
        <v>1165</v>
      </c>
      <c r="E9" s="42"/>
      <c r="F9" s="66">
        <v>57550</v>
      </c>
      <c r="G9" s="67">
        <v>1.8</v>
      </c>
      <c r="H9" s="66">
        <v>55483</v>
      </c>
      <c r="I9" s="66">
        <v>50823</v>
      </c>
      <c r="J9" s="66">
        <v>37939</v>
      </c>
      <c r="K9" s="66">
        <v>55</v>
      </c>
      <c r="L9" s="66">
        <v>1318</v>
      </c>
      <c r="M9" s="66">
        <v>650</v>
      </c>
      <c r="N9" s="66">
        <v>44</v>
      </c>
      <c r="O9" s="66">
        <v>0</v>
      </c>
      <c r="P9" s="149">
        <v>315</v>
      </c>
      <c r="R9" s="188"/>
      <c r="S9" s="188"/>
    </row>
    <row r="10" spans="1:19" ht="12.75">
      <c r="A10" s="203">
        <v>204</v>
      </c>
      <c r="B10" s="144"/>
      <c r="C10" s="144"/>
      <c r="D10" s="32" t="s">
        <v>1018</v>
      </c>
      <c r="E10" s="42"/>
      <c r="F10" s="66">
        <v>24960</v>
      </c>
      <c r="G10" s="67">
        <v>0.8</v>
      </c>
      <c r="H10" s="66">
        <v>24928</v>
      </c>
      <c r="I10" s="66">
        <v>24697</v>
      </c>
      <c r="J10" s="66">
        <v>18824</v>
      </c>
      <c r="K10" s="66" t="s">
        <v>700</v>
      </c>
      <c r="L10" s="66" t="s">
        <v>700</v>
      </c>
      <c r="M10" s="66">
        <v>27</v>
      </c>
      <c r="N10" s="66" t="s">
        <v>700</v>
      </c>
      <c r="O10" s="66">
        <v>5</v>
      </c>
      <c r="P10" s="149">
        <v>204</v>
      </c>
      <c r="R10" s="188"/>
      <c r="S10" s="188"/>
    </row>
    <row r="11" spans="1:19" ht="12.75">
      <c r="A11" s="203">
        <v>377</v>
      </c>
      <c r="B11" s="144"/>
      <c r="C11" s="144"/>
      <c r="D11" s="273" t="s">
        <v>1017</v>
      </c>
      <c r="E11" s="42"/>
      <c r="F11" s="66">
        <v>16609</v>
      </c>
      <c r="G11" s="67">
        <v>0.5</v>
      </c>
      <c r="H11" s="66">
        <v>12462</v>
      </c>
      <c r="I11" s="66">
        <v>11583</v>
      </c>
      <c r="J11" s="66">
        <v>7607</v>
      </c>
      <c r="K11" s="66">
        <v>29</v>
      </c>
      <c r="L11" s="66">
        <v>1838</v>
      </c>
      <c r="M11" s="66">
        <v>1267</v>
      </c>
      <c r="N11" s="66">
        <v>1013</v>
      </c>
      <c r="O11" s="66" t="s">
        <v>700</v>
      </c>
      <c r="P11" s="149">
        <v>377</v>
      </c>
      <c r="R11" s="188"/>
      <c r="S11" s="188"/>
    </row>
    <row r="12" spans="1:19" s="17" customFormat="1" ht="20.25" customHeight="1">
      <c r="A12" s="202" t="s">
        <v>244</v>
      </c>
      <c r="B12" s="65"/>
      <c r="C12" s="65" t="s">
        <v>701</v>
      </c>
      <c r="D12" s="65"/>
      <c r="E12" s="49"/>
      <c r="F12" s="66">
        <v>2830777</v>
      </c>
      <c r="G12" s="67">
        <v>88.9</v>
      </c>
      <c r="H12" s="66">
        <v>1934633</v>
      </c>
      <c r="I12" s="66">
        <v>1630675</v>
      </c>
      <c r="J12" s="66">
        <v>921285</v>
      </c>
      <c r="K12" s="66">
        <v>73581</v>
      </c>
      <c r="L12" s="66">
        <v>334732</v>
      </c>
      <c r="M12" s="66">
        <v>470874</v>
      </c>
      <c r="N12" s="66">
        <v>16921</v>
      </c>
      <c r="O12" s="66">
        <v>36</v>
      </c>
      <c r="P12" s="150" t="s">
        <v>244</v>
      </c>
      <c r="R12" s="188"/>
      <c r="S12" s="188"/>
    </row>
    <row r="13" spans="1:19" s="17" customFormat="1" ht="20.25" customHeight="1">
      <c r="A13" s="156" t="s">
        <v>702</v>
      </c>
      <c r="B13" s="151"/>
      <c r="C13" s="65" t="s">
        <v>703</v>
      </c>
      <c r="D13" s="65"/>
      <c r="E13" s="49"/>
      <c r="F13" s="66">
        <v>34168</v>
      </c>
      <c r="G13" s="67">
        <v>1.1</v>
      </c>
      <c r="H13" s="66">
        <v>13935</v>
      </c>
      <c r="I13" s="66">
        <v>6963</v>
      </c>
      <c r="J13" s="66">
        <v>4459</v>
      </c>
      <c r="K13" s="66">
        <v>15695</v>
      </c>
      <c r="L13" s="66">
        <v>2077</v>
      </c>
      <c r="M13" s="66">
        <v>2425</v>
      </c>
      <c r="N13" s="66">
        <v>35</v>
      </c>
      <c r="O13" s="66" t="s">
        <v>700</v>
      </c>
      <c r="P13" s="150" t="s">
        <v>702</v>
      </c>
      <c r="R13" s="188"/>
      <c r="S13" s="188"/>
    </row>
    <row r="14" spans="1:19" ht="20.25" customHeight="1">
      <c r="A14" s="203">
        <v>506</v>
      </c>
      <c r="B14" s="144"/>
      <c r="C14" s="144"/>
      <c r="D14" s="273" t="s">
        <v>1164</v>
      </c>
      <c r="E14" s="42"/>
      <c r="F14" s="66">
        <v>20038</v>
      </c>
      <c r="G14" s="67">
        <v>0.6</v>
      </c>
      <c r="H14" s="66">
        <v>3052</v>
      </c>
      <c r="I14" s="66">
        <v>1293</v>
      </c>
      <c r="J14" s="66">
        <v>625</v>
      </c>
      <c r="K14" s="66">
        <v>15691</v>
      </c>
      <c r="L14" s="66" t="s">
        <v>700</v>
      </c>
      <c r="M14" s="66">
        <v>1295</v>
      </c>
      <c r="N14" s="66" t="s">
        <v>700</v>
      </c>
      <c r="O14" s="66" t="s">
        <v>700</v>
      </c>
      <c r="P14" s="149">
        <v>506</v>
      </c>
      <c r="R14" s="188"/>
      <c r="S14" s="188"/>
    </row>
    <row r="15" spans="1:19" ht="12.75">
      <c r="A15" s="203">
        <v>513</v>
      </c>
      <c r="B15" s="144"/>
      <c r="C15" s="144"/>
      <c r="D15" s="273" t="s">
        <v>1019</v>
      </c>
      <c r="E15" s="42"/>
      <c r="F15" s="66">
        <v>10431</v>
      </c>
      <c r="G15" s="67">
        <v>0.3</v>
      </c>
      <c r="H15" s="66">
        <v>7688</v>
      </c>
      <c r="I15" s="66">
        <v>3418</v>
      </c>
      <c r="J15" s="66">
        <v>2346</v>
      </c>
      <c r="K15" s="66">
        <v>3</v>
      </c>
      <c r="L15" s="66">
        <v>2070</v>
      </c>
      <c r="M15" s="66">
        <v>634</v>
      </c>
      <c r="N15" s="66">
        <v>35</v>
      </c>
      <c r="O15" s="66" t="s">
        <v>700</v>
      </c>
      <c r="P15" s="149">
        <v>513</v>
      </c>
      <c r="R15" s="188"/>
      <c r="S15" s="188"/>
    </row>
    <row r="16" spans="1:19" ht="12.75">
      <c r="A16" s="203">
        <v>532</v>
      </c>
      <c r="B16" s="144"/>
      <c r="C16" s="144"/>
      <c r="D16" s="32" t="s">
        <v>1145</v>
      </c>
      <c r="E16" s="42"/>
      <c r="F16" s="66">
        <v>1279</v>
      </c>
      <c r="G16" s="67">
        <v>0</v>
      </c>
      <c r="H16" s="66">
        <v>1272</v>
      </c>
      <c r="I16" s="66">
        <v>1099</v>
      </c>
      <c r="J16" s="66">
        <v>666</v>
      </c>
      <c r="K16" s="66" t="s">
        <v>700</v>
      </c>
      <c r="L16" s="66">
        <v>6</v>
      </c>
      <c r="M16" s="66">
        <v>1</v>
      </c>
      <c r="N16" s="66" t="s">
        <v>700</v>
      </c>
      <c r="O16" s="66" t="s">
        <v>700</v>
      </c>
      <c r="P16" s="149">
        <v>532</v>
      </c>
      <c r="R16" s="188"/>
      <c r="S16" s="188"/>
    </row>
    <row r="17" spans="1:19" s="17" customFormat="1" ht="20.25" customHeight="1">
      <c r="A17" s="156" t="s">
        <v>704</v>
      </c>
      <c r="B17" s="151"/>
      <c r="C17" s="65" t="s">
        <v>705</v>
      </c>
      <c r="D17" s="65"/>
      <c r="E17" s="49"/>
      <c r="F17" s="66">
        <v>137581</v>
      </c>
      <c r="G17" s="67">
        <v>4.3</v>
      </c>
      <c r="H17" s="66">
        <v>95576</v>
      </c>
      <c r="I17" s="66">
        <v>85705</v>
      </c>
      <c r="J17" s="66">
        <v>63771</v>
      </c>
      <c r="K17" s="66">
        <v>4124</v>
      </c>
      <c r="L17" s="66">
        <v>9945</v>
      </c>
      <c r="M17" s="66">
        <v>27174</v>
      </c>
      <c r="N17" s="66">
        <v>761</v>
      </c>
      <c r="O17" s="66" t="s">
        <v>700</v>
      </c>
      <c r="P17" s="150" t="s">
        <v>704</v>
      </c>
      <c r="R17" s="188"/>
      <c r="S17" s="188"/>
    </row>
    <row r="18" spans="1:19" ht="20.25" customHeight="1">
      <c r="A18" s="203">
        <v>607</v>
      </c>
      <c r="B18" s="144"/>
      <c r="C18" s="144"/>
      <c r="D18" s="32" t="s">
        <v>1020</v>
      </c>
      <c r="E18" s="42"/>
      <c r="F18" s="66">
        <v>39335</v>
      </c>
      <c r="G18" s="67">
        <v>1.2</v>
      </c>
      <c r="H18" s="66">
        <v>17569</v>
      </c>
      <c r="I18" s="66">
        <v>16808</v>
      </c>
      <c r="J18" s="66">
        <v>11991</v>
      </c>
      <c r="K18" s="66">
        <v>3553</v>
      </c>
      <c r="L18" s="66">
        <v>5840</v>
      </c>
      <c r="M18" s="66">
        <v>12373</v>
      </c>
      <c r="N18" s="66" t="s">
        <v>700</v>
      </c>
      <c r="O18" s="66" t="s">
        <v>700</v>
      </c>
      <c r="P18" s="149">
        <v>607</v>
      </c>
      <c r="R18" s="188"/>
      <c r="S18" s="188"/>
    </row>
    <row r="19" spans="1:19" ht="12.75">
      <c r="A19" s="203">
        <v>608</v>
      </c>
      <c r="B19" s="144"/>
      <c r="C19" s="144"/>
      <c r="D19" s="273" t="s">
        <v>1166</v>
      </c>
      <c r="E19" s="42"/>
      <c r="F19" s="66">
        <v>30790</v>
      </c>
      <c r="G19" s="67">
        <v>1</v>
      </c>
      <c r="H19" s="66">
        <v>27728</v>
      </c>
      <c r="I19" s="66">
        <v>25334</v>
      </c>
      <c r="J19" s="66">
        <v>24482</v>
      </c>
      <c r="K19" s="66">
        <v>26</v>
      </c>
      <c r="L19" s="66">
        <v>470</v>
      </c>
      <c r="M19" s="66">
        <v>2448</v>
      </c>
      <c r="N19" s="66">
        <v>119</v>
      </c>
      <c r="O19" s="66" t="s">
        <v>700</v>
      </c>
      <c r="P19" s="149">
        <v>608</v>
      </c>
      <c r="R19" s="188"/>
      <c r="S19" s="188"/>
    </row>
    <row r="20" spans="1:19" ht="12.75">
      <c r="A20" s="203">
        <v>609</v>
      </c>
      <c r="B20" s="144"/>
      <c r="C20" s="144"/>
      <c r="D20" s="32" t="s">
        <v>1021</v>
      </c>
      <c r="E20" s="42"/>
      <c r="F20" s="66">
        <v>21591</v>
      </c>
      <c r="G20" s="67">
        <v>0.7</v>
      </c>
      <c r="H20" s="66">
        <v>15782</v>
      </c>
      <c r="I20" s="66">
        <v>12743</v>
      </c>
      <c r="J20" s="66">
        <v>8819</v>
      </c>
      <c r="K20" s="66">
        <v>182</v>
      </c>
      <c r="L20" s="66">
        <v>1132</v>
      </c>
      <c r="M20" s="66">
        <v>3913</v>
      </c>
      <c r="N20" s="66">
        <v>582</v>
      </c>
      <c r="O20" s="66" t="s">
        <v>700</v>
      </c>
      <c r="P20" s="149">
        <v>609</v>
      </c>
      <c r="R20" s="188"/>
      <c r="S20" s="188"/>
    </row>
    <row r="21" spans="1:19" s="17" customFormat="1" ht="20.25" customHeight="1">
      <c r="A21" s="205" t="s">
        <v>286</v>
      </c>
      <c r="B21" s="65"/>
      <c r="C21" s="65" t="s">
        <v>706</v>
      </c>
      <c r="D21" s="65"/>
      <c r="E21" s="49"/>
      <c r="F21" s="66">
        <v>2659029</v>
      </c>
      <c r="G21" s="67">
        <v>83.5</v>
      </c>
      <c r="H21" s="66">
        <v>1825122</v>
      </c>
      <c r="I21" s="66">
        <v>1538007</v>
      </c>
      <c r="J21" s="66">
        <v>853055</v>
      </c>
      <c r="K21" s="66">
        <v>53761</v>
      </c>
      <c r="L21" s="66">
        <v>322710</v>
      </c>
      <c r="M21" s="66">
        <v>441274</v>
      </c>
      <c r="N21" s="66">
        <v>16124</v>
      </c>
      <c r="O21" s="66">
        <v>36</v>
      </c>
      <c r="P21" s="150" t="s">
        <v>286</v>
      </c>
      <c r="R21" s="188"/>
      <c r="S21" s="188"/>
    </row>
    <row r="22" spans="1:19" s="17" customFormat="1" ht="20.25" customHeight="1">
      <c r="A22" s="156" t="s">
        <v>707</v>
      </c>
      <c r="B22" s="151"/>
      <c r="C22" s="65" t="s">
        <v>708</v>
      </c>
      <c r="D22" s="151"/>
      <c r="E22" s="49"/>
      <c r="F22" s="66">
        <v>257522</v>
      </c>
      <c r="G22" s="67">
        <v>8.1</v>
      </c>
      <c r="H22" s="66">
        <v>203610</v>
      </c>
      <c r="I22" s="66">
        <v>181025</v>
      </c>
      <c r="J22" s="66">
        <v>105762</v>
      </c>
      <c r="K22" s="66">
        <v>1324</v>
      </c>
      <c r="L22" s="66">
        <v>23518</v>
      </c>
      <c r="M22" s="66">
        <v>28824</v>
      </c>
      <c r="N22" s="66">
        <v>246</v>
      </c>
      <c r="O22" s="66" t="s">
        <v>700</v>
      </c>
      <c r="P22" s="150" t="s">
        <v>707</v>
      </c>
      <c r="R22" s="188"/>
      <c r="S22" s="188"/>
    </row>
    <row r="23" spans="1:19" ht="20.25" customHeight="1">
      <c r="A23" s="203">
        <v>753</v>
      </c>
      <c r="B23" s="144"/>
      <c r="C23" s="144"/>
      <c r="D23" s="32" t="s">
        <v>1022</v>
      </c>
      <c r="E23" s="42"/>
      <c r="F23" s="66">
        <v>76985</v>
      </c>
      <c r="G23" s="67">
        <v>2.4</v>
      </c>
      <c r="H23" s="66">
        <v>66923</v>
      </c>
      <c r="I23" s="66">
        <v>61530</v>
      </c>
      <c r="J23" s="66">
        <v>31851</v>
      </c>
      <c r="K23" s="66">
        <v>349</v>
      </c>
      <c r="L23" s="66">
        <v>9446</v>
      </c>
      <c r="M23" s="66">
        <v>267</v>
      </c>
      <c r="N23" s="66" t="s">
        <v>700</v>
      </c>
      <c r="O23" s="66" t="s">
        <v>700</v>
      </c>
      <c r="P23" s="149">
        <v>753</v>
      </c>
      <c r="R23" s="188"/>
      <c r="S23" s="188"/>
    </row>
    <row r="24" spans="1:19" ht="12.75">
      <c r="A24" s="203">
        <v>708</v>
      </c>
      <c r="B24" s="144"/>
      <c r="C24" s="144"/>
      <c r="D24" s="32" t="s">
        <v>1023</v>
      </c>
      <c r="E24" s="42"/>
      <c r="F24" s="66">
        <v>41327</v>
      </c>
      <c r="G24" s="67">
        <v>1.3</v>
      </c>
      <c r="H24" s="66">
        <v>36745</v>
      </c>
      <c r="I24" s="66">
        <v>34598</v>
      </c>
      <c r="J24" s="66">
        <v>22501</v>
      </c>
      <c r="K24" s="66">
        <v>297</v>
      </c>
      <c r="L24" s="66">
        <v>1872</v>
      </c>
      <c r="M24" s="66">
        <v>2390</v>
      </c>
      <c r="N24" s="66">
        <v>22</v>
      </c>
      <c r="O24" s="66" t="s">
        <v>700</v>
      </c>
      <c r="P24" s="149">
        <v>708</v>
      </c>
      <c r="R24" s="188"/>
      <c r="S24" s="188"/>
    </row>
    <row r="25" spans="1:19" ht="12.75">
      <c r="A25" s="203">
        <v>732</v>
      </c>
      <c r="B25" s="144"/>
      <c r="C25" s="144"/>
      <c r="D25" s="273" t="s">
        <v>1024</v>
      </c>
      <c r="E25" s="42"/>
      <c r="F25" s="66">
        <v>35106</v>
      </c>
      <c r="G25" s="67">
        <v>1.1</v>
      </c>
      <c r="H25" s="66">
        <v>27954</v>
      </c>
      <c r="I25" s="66">
        <v>25997</v>
      </c>
      <c r="J25" s="66">
        <v>14975</v>
      </c>
      <c r="K25" s="66">
        <v>95</v>
      </c>
      <c r="L25" s="66">
        <v>1355</v>
      </c>
      <c r="M25" s="66">
        <v>5674</v>
      </c>
      <c r="N25" s="66">
        <v>28</v>
      </c>
      <c r="O25" s="66" t="s">
        <v>700</v>
      </c>
      <c r="P25" s="149">
        <v>732</v>
      </c>
      <c r="R25" s="188"/>
      <c r="S25" s="188"/>
    </row>
    <row r="26" spans="1:19" s="17" customFormat="1" ht="20.25" customHeight="1">
      <c r="A26" s="156" t="s">
        <v>709</v>
      </c>
      <c r="B26" s="151"/>
      <c r="C26" s="65" t="s">
        <v>710</v>
      </c>
      <c r="D26" s="65"/>
      <c r="E26" s="49"/>
      <c r="F26" s="66">
        <v>2401507</v>
      </c>
      <c r="G26" s="67">
        <v>75.4</v>
      </c>
      <c r="H26" s="66">
        <v>1621512</v>
      </c>
      <c r="I26" s="66">
        <v>1356982</v>
      </c>
      <c r="J26" s="66">
        <v>747293</v>
      </c>
      <c r="K26" s="66">
        <v>52438</v>
      </c>
      <c r="L26" s="66">
        <v>299192</v>
      </c>
      <c r="M26" s="66">
        <v>412450</v>
      </c>
      <c r="N26" s="66">
        <v>15878</v>
      </c>
      <c r="O26" s="66">
        <v>36</v>
      </c>
      <c r="P26" s="150" t="s">
        <v>709</v>
      </c>
      <c r="R26" s="188"/>
      <c r="S26" s="188"/>
    </row>
    <row r="27" spans="1:19" ht="20.25" customHeight="1">
      <c r="A27" s="203">
        <v>884</v>
      </c>
      <c r="B27" s="144"/>
      <c r="C27" s="144"/>
      <c r="D27" s="273" t="s">
        <v>1169</v>
      </c>
      <c r="E27" s="42"/>
      <c r="F27" s="68">
        <v>474916</v>
      </c>
      <c r="G27" s="69">
        <v>14.9</v>
      </c>
      <c r="H27" s="68">
        <v>398446</v>
      </c>
      <c r="I27" s="68">
        <v>389672</v>
      </c>
      <c r="J27" s="68">
        <v>181822</v>
      </c>
      <c r="K27" s="68">
        <v>3573</v>
      </c>
      <c r="L27" s="68">
        <v>32434</v>
      </c>
      <c r="M27" s="68">
        <v>40404</v>
      </c>
      <c r="N27" s="68">
        <v>59</v>
      </c>
      <c r="O27" s="66" t="s">
        <v>700</v>
      </c>
      <c r="P27" s="149">
        <v>884</v>
      </c>
      <c r="R27" s="188"/>
      <c r="S27" s="188"/>
    </row>
    <row r="28" spans="1:19" ht="12.75">
      <c r="A28" s="203">
        <v>832</v>
      </c>
      <c r="B28" s="144"/>
      <c r="C28" s="144"/>
      <c r="D28" s="273" t="s">
        <v>1146</v>
      </c>
      <c r="E28" s="42"/>
      <c r="F28" s="68">
        <v>168433</v>
      </c>
      <c r="G28" s="69">
        <v>5.3</v>
      </c>
      <c r="H28" s="68">
        <v>147882</v>
      </c>
      <c r="I28" s="68">
        <v>126953</v>
      </c>
      <c r="J28" s="68">
        <v>74692</v>
      </c>
      <c r="K28" s="68">
        <v>1999</v>
      </c>
      <c r="L28" s="68">
        <v>7008</v>
      </c>
      <c r="M28" s="68">
        <v>10751</v>
      </c>
      <c r="N28" s="68">
        <v>792</v>
      </c>
      <c r="O28" s="66" t="s">
        <v>700</v>
      </c>
      <c r="P28" s="149">
        <v>832</v>
      </c>
      <c r="R28" s="188"/>
      <c r="S28" s="188"/>
    </row>
    <row r="29" spans="1:19" ht="12.75">
      <c r="A29" s="203">
        <v>872</v>
      </c>
      <c r="B29" s="144"/>
      <c r="C29" s="144"/>
      <c r="D29" s="273" t="s">
        <v>1179</v>
      </c>
      <c r="E29" s="42"/>
      <c r="F29" s="68">
        <v>166969</v>
      </c>
      <c r="G29" s="69">
        <v>5.2</v>
      </c>
      <c r="H29" s="68">
        <v>83401</v>
      </c>
      <c r="I29" s="68">
        <v>62910</v>
      </c>
      <c r="J29" s="68">
        <v>37108</v>
      </c>
      <c r="K29" s="68">
        <v>1821</v>
      </c>
      <c r="L29" s="68">
        <v>39599</v>
      </c>
      <c r="M29" s="68">
        <v>41678</v>
      </c>
      <c r="N29" s="68">
        <v>470</v>
      </c>
      <c r="O29" s="66" t="s">
        <v>700</v>
      </c>
      <c r="P29" s="149">
        <v>872</v>
      </c>
      <c r="R29" s="188"/>
      <c r="S29" s="188"/>
    </row>
    <row r="30" spans="1:19" s="17" customFormat="1" ht="20.25" customHeight="1">
      <c r="A30" s="71"/>
      <c r="B30" s="72"/>
      <c r="C30" s="65" t="s">
        <v>711</v>
      </c>
      <c r="D30" s="65"/>
      <c r="E30" s="49"/>
      <c r="F30" s="73">
        <v>3184075</v>
      </c>
      <c r="G30" s="74">
        <v>100</v>
      </c>
      <c r="H30" s="73">
        <v>2270774</v>
      </c>
      <c r="I30" s="73">
        <v>1956126</v>
      </c>
      <c r="J30" s="73">
        <v>1138101</v>
      </c>
      <c r="K30" s="73">
        <v>77820</v>
      </c>
      <c r="L30" s="73">
        <v>338901</v>
      </c>
      <c r="M30" s="73">
        <v>477706</v>
      </c>
      <c r="N30" s="73">
        <v>18802</v>
      </c>
      <c r="O30" s="73">
        <v>70</v>
      </c>
      <c r="P30" s="149"/>
      <c r="R30" s="188"/>
      <c r="S30" s="188"/>
    </row>
    <row r="31" spans="1:19" s="17" customFormat="1" ht="4.5" customHeight="1">
      <c r="A31" s="72"/>
      <c r="B31" s="72"/>
      <c r="C31" s="65"/>
      <c r="D31" s="65"/>
      <c r="E31" s="72"/>
      <c r="F31" s="75"/>
      <c r="G31" s="76"/>
      <c r="H31" s="75"/>
      <c r="I31" s="75"/>
      <c r="J31" s="75"/>
      <c r="K31" s="75"/>
      <c r="L31" s="75"/>
      <c r="M31" s="75"/>
      <c r="N31" s="75"/>
      <c r="O31" s="77"/>
      <c r="P31" s="78"/>
      <c r="S31" s="188"/>
    </row>
    <row r="32" spans="1:19" s="17" customFormat="1" ht="4.5" customHeight="1">
      <c r="A32" s="72"/>
      <c r="B32" s="72"/>
      <c r="C32" s="65"/>
      <c r="D32" s="65"/>
      <c r="E32" s="72"/>
      <c r="F32" s="75"/>
      <c r="G32" s="76"/>
      <c r="H32" s="75"/>
      <c r="I32" s="75"/>
      <c r="J32" s="75"/>
      <c r="K32" s="75"/>
      <c r="L32" s="75"/>
      <c r="M32" s="75"/>
      <c r="N32" s="75"/>
      <c r="O32" s="77"/>
      <c r="P32" s="78"/>
      <c r="S32" s="188"/>
    </row>
    <row r="33" spans="1:19" s="17" customFormat="1" ht="4.5" customHeight="1">
      <c r="A33" s="72"/>
      <c r="B33" s="72"/>
      <c r="C33" s="65"/>
      <c r="D33" s="65"/>
      <c r="E33" s="72"/>
      <c r="F33" s="75"/>
      <c r="G33" s="76"/>
      <c r="H33" s="75"/>
      <c r="I33" s="75"/>
      <c r="J33" s="75"/>
      <c r="K33" s="75"/>
      <c r="L33" s="75"/>
      <c r="M33" s="75"/>
      <c r="N33" s="75"/>
      <c r="O33" s="77"/>
      <c r="P33" s="78"/>
      <c r="S33" s="188"/>
    </row>
    <row r="34" spans="1:19" ht="17.25">
      <c r="A34" s="51"/>
      <c r="B34" s="51"/>
      <c r="C34" s="52"/>
      <c r="D34" s="52"/>
      <c r="E34" s="52"/>
      <c r="F34" s="52"/>
      <c r="G34" s="53"/>
      <c r="H34" s="54" t="s">
        <v>1177</v>
      </c>
      <c r="I34" s="55" t="s">
        <v>4</v>
      </c>
      <c r="J34" s="56"/>
      <c r="K34" s="56"/>
      <c r="L34" s="52"/>
      <c r="P34" s="57"/>
      <c r="S34" s="188"/>
    </row>
    <row r="35" spans="1:19" ht="12.75">
      <c r="A35" s="14"/>
      <c r="B35" s="14"/>
      <c r="C35" s="14"/>
      <c r="D35" s="14"/>
      <c r="E35" s="14"/>
      <c r="P35" s="60"/>
      <c r="S35" s="188"/>
    </row>
    <row r="36" spans="1:19" ht="12.75" customHeight="1">
      <c r="A36" s="533" t="s">
        <v>1133</v>
      </c>
      <c r="B36" s="529" t="s">
        <v>754</v>
      </c>
      <c r="C36" s="530"/>
      <c r="D36" s="530"/>
      <c r="E36" s="511"/>
      <c r="F36" s="539" t="s">
        <v>983</v>
      </c>
      <c r="G36" s="540"/>
      <c r="H36" s="549" t="s">
        <v>475</v>
      </c>
      <c r="I36" s="550"/>
      <c r="J36" s="550"/>
      <c r="K36" s="550"/>
      <c r="L36" s="550"/>
      <c r="M36" s="550"/>
      <c r="N36" s="550"/>
      <c r="O36" s="550"/>
      <c r="P36" s="520" t="s">
        <v>1016</v>
      </c>
      <c r="R36" s="188"/>
      <c r="S36" s="188"/>
    </row>
    <row r="37" spans="1:19" ht="12.75" customHeight="1">
      <c r="A37" s="534"/>
      <c r="B37" s="531"/>
      <c r="C37" s="530"/>
      <c r="D37" s="530"/>
      <c r="E37" s="511"/>
      <c r="F37" s="541"/>
      <c r="G37" s="542"/>
      <c r="H37" s="551" t="s">
        <v>205</v>
      </c>
      <c r="I37" s="547" t="s">
        <v>476</v>
      </c>
      <c r="J37" s="548"/>
      <c r="K37" s="534" t="s">
        <v>207</v>
      </c>
      <c r="L37" s="523" t="s">
        <v>208</v>
      </c>
      <c r="M37" s="523" t="s">
        <v>209</v>
      </c>
      <c r="N37" s="525" t="s">
        <v>1102</v>
      </c>
      <c r="O37" s="537" t="s">
        <v>210</v>
      </c>
      <c r="P37" s="521"/>
      <c r="R37" s="188"/>
      <c r="S37" s="188"/>
    </row>
    <row r="38" spans="1:19" ht="12.75" customHeight="1">
      <c r="A38" s="534"/>
      <c r="B38" s="531"/>
      <c r="C38" s="530"/>
      <c r="D38" s="530"/>
      <c r="E38" s="511"/>
      <c r="F38" s="543"/>
      <c r="G38" s="544"/>
      <c r="H38" s="537"/>
      <c r="I38" s="545" t="s">
        <v>755</v>
      </c>
      <c r="J38" s="536" t="s">
        <v>756</v>
      </c>
      <c r="K38" s="534"/>
      <c r="L38" s="523"/>
      <c r="M38" s="523"/>
      <c r="N38" s="523"/>
      <c r="O38" s="537"/>
      <c r="P38" s="521"/>
      <c r="R38" s="188"/>
      <c r="S38" s="188"/>
    </row>
    <row r="39" spans="1:19" ht="17.25" customHeight="1">
      <c r="A39" s="534"/>
      <c r="B39" s="531"/>
      <c r="C39" s="530"/>
      <c r="D39" s="530"/>
      <c r="E39" s="511"/>
      <c r="F39" s="61" t="s">
        <v>473</v>
      </c>
      <c r="G39" s="62" t="s">
        <v>923</v>
      </c>
      <c r="H39" s="538"/>
      <c r="I39" s="546"/>
      <c r="J39" s="524"/>
      <c r="K39" s="544"/>
      <c r="L39" s="524"/>
      <c r="M39" s="524"/>
      <c r="N39" s="524"/>
      <c r="O39" s="538"/>
      <c r="P39" s="521"/>
      <c r="R39" s="188"/>
      <c r="S39" s="188"/>
    </row>
    <row r="40" spans="1:19" ht="12.75">
      <c r="A40" s="535"/>
      <c r="B40" s="532"/>
      <c r="C40" s="532"/>
      <c r="D40" s="532"/>
      <c r="E40" s="512"/>
      <c r="F40" s="63" t="s">
        <v>474</v>
      </c>
      <c r="G40" s="64" t="s">
        <v>857</v>
      </c>
      <c r="H40" s="526" t="s">
        <v>474</v>
      </c>
      <c r="I40" s="527"/>
      <c r="J40" s="527"/>
      <c r="K40" s="527"/>
      <c r="L40" s="527"/>
      <c r="M40" s="527"/>
      <c r="N40" s="527"/>
      <c r="O40" s="528"/>
      <c r="P40" s="522"/>
      <c r="R40" s="188"/>
      <c r="S40" s="188"/>
    </row>
    <row r="41" spans="1:19" s="17" customFormat="1" ht="20.25" customHeight="1">
      <c r="A41" s="204" t="s">
        <v>211</v>
      </c>
      <c r="B41" s="206"/>
      <c r="C41" s="147" t="s">
        <v>489</v>
      </c>
      <c r="D41" s="147"/>
      <c r="E41" s="49"/>
      <c r="F41" s="66">
        <v>248896</v>
      </c>
      <c r="G41" s="152">
        <v>12.1</v>
      </c>
      <c r="H41" s="66">
        <v>234218</v>
      </c>
      <c r="I41" s="66">
        <v>228024</v>
      </c>
      <c r="J41" s="66">
        <v>198420</v>
      </c>
      <c r="K41" s="66">
        <v>1906</v>
      </c>
      <c r="L41" s="66">
        <v>5903</v>
      </c>
      <c r="M41" s="66">
        <v>6467</v>
      </c>
      <c r="N41" s="66">
        <v>402</v>
      </c>
      <c r="O41" s="66" t="s">
        <v>700</v>
      </c>
      <c r="P41" s="148" t="s">
        <v>211</v>
      </c>
      <c r="R41" s="188"/>
      <c r="S41" s="188"/>
    </row>
    <row r="42" spans="1:19" ht="20.25" customHeight="1">
      <c r="A42" s="203">
        <v>345</v>
      </c>
      <c r="B42" s="144"/>
      <c r="C42" s="144"/>
      <c r="D42" s="273" t="s">
        <v>1168</v>
      </c>
      <c r="E42" s="42"/>
      <c r="F42" s="66">
        <v>47845</v>
      </c>
      <c r="G42" s="152">
        <v>2.3</v>
      </c>
      <c r="H42" s="66">
        <v>46597</v>
      </c>
      <c r="I42" s="66">
        <v>46588</v>
      </c>
      <c r="J42" s="66">
        <v>45245</v>
      </c>
      <c r="K42" s="66">
        <v>807</v>
      </c>
      <c r="L42" s="66">
        <v>13</v>
      </c>
      <c r="M42" s="66">
        <v>43</v>
      </c>
      <c r="N42" s="66">
        <v>385</v>
      </c>
      <c r="O42" s="66" t="s">
        <v>700</v>
      </c>
      <c r="P42" s="149">
        <v>345</v>
      </c>
      <c r="R42" s="188"/>
      <c r="S42" s="188"/>
    </row>
    <row r="43" spans="1:19" ht="12.75">
      <c r="A43" s="203">
        <v>350</v>
      </c>
      <c r="B43" s="144"/>
      <c r="C43" s="144"/>
      <c r="D43" s="185" t="s">
        <v>1178</v>
      </c>
      <c r="E43" s="42"/>
      <c r="F43" s="66">
        <v>23326</v>
      </c>
      <c r="G43" s="152">
        <v>1.1</v>
      </c>
      <c r="H43" s="66">
        <v>22981</v>
      </c>
      <c r="I43" s="66">
        <v>22693</v>
      </c>
      <c r="J43" s="66">
        <v>22172</v>
      </c>
      <c r="K43" s="66">
        <v>184</v>
      </c>
      <c r="L43" s="66">
        <v>134</v>
      </c>
      <c r="M43" s="66">
        <v>25</v>
      </c>
      <c r="N43" s="66">
        <v>3</v>
      </c>
      <c r="O43" s="66" t="s">
        <v>700</v>
      </c>
      <c r="P43" s="149">
        <v>350</v>
      </c>
      <c r="R43" s="188"/>
      <c r="S43" s="188"/>
    </row>
    <row r="44" spans="1:19" ht="12.75">
      <c r="A44" s="203">
        <v>204</v>
      </c>
      <c r="B44" s="144"/>
      <c r="C44" s="144"/>
      <c r="D44" s="32" t="s">
        <v>1018</v>
      </c>
      <c r="E44" s="42"/>
      <c r="F44" s="66">
        <v>18896</v>
      </c>
      <c r="G44" s="152">
        <v>0.9</v>
      </c>
      <c r="H44" s="66">
        <v>18896</v>
      </c>
      <c r="I44" s="66">
        <v>18895</v>
      </c>
      <c r="J44" s="66">
        <v>18266</v>
      </c>
      <c r="K44" s="66" t="s">
        <v>700</v>
      </c>
      <c r="L44" s="66" t="s">
        <v>700</v>
      </c>
      <c r="M44" s="66" t="s">
        <v>700</v>
      </c>
      <c r="N44" s="66" t="s">
        <v>700</v>
      </c>
      <c r="O44" s="66" t="s">
        <v>700</v>
      </c>
      <c r="P44" s="149">
        <v>204</v>
      </c>
      <c r="R44" s="188"/>
      <c r="S44" s="188"/>
    </row>
    <row r="45" spans="1:19" s="17" customFormat="1" ht="20.25" customHeight="1">
      <c r="A45" s="204" t="s">
        <v>244</v>
      </c>
      <c r="B45" s="79"/>
      <c r="C45" s="65" t="s">
        <v>701</v>
      </c>
      <c r="D45" s="65"/>
      <c r="E45" s="49"/>
      <c r="F45" s="66">
        <v>1617907</v>
      </c>
      <c r="G45" s="152">
        <v>78.3</v>
      </c>
      <c r="H45" s="66">
        <v>1224746</v>
      </c>
      <c r="I45" s="66">
        <v>1123788</v>
      </c>
      <c r="J45" s="66">
        <v>605751</v>
      </c>
      <c r="K45" s="66">
        <v>22614</v>
      </c>
      <c r="L45" s="66">
        <v>73259</v>
      </c>
      <c r="M45" s="66">
        <v>296656</v>
      </c>
      <c r="N45" s="66">
        <v>631</v>
      </c>
      <c r="O45" s="66" t="s">
        <v>700</v>
      </c>
      <c r="P45" s="148" t="s">
        <v>244</v>
      </c>
      <c r="R45" s="188"/>
      <c r="S45" s="188"/>
    </row>
    <row r="46" spans="1:19" s="17" customFormat="1" ht="20.25" customHeight="1">
      <c r="A46" s="156" t="s">
        <v>702</v>
      </c>
      <c r="B46" s="151"/>
      <c r="C46" s="65" t="s">
        <v>703</v>
      </c>
      <c r="D46" s="65"/>
      <c r="E46" s="49"/>
      <c r="F46" s="66">
        <v>19075</v>
      </c>
      <c r="G46" s="152">
        <v>0.9</v>
      </c>
      <c r="H46" s="66">
        <v>11084</v>
      </c>
      <c r="I46" s="66">
        <v>9598</v>
      </c>
      <c r="J46" s="66">
        <v>3401</v>
      </c>
      <c r="K46" s="66">
        <v>1374</v>
      </c>
      <c r="L46" s="66">
        <v>814</v>
      </c>
      <c r="M46" s="66">
        <v>5803</v>
      </c>
      <c r="N46" s="66">
        <v>0</v>
      </c>
      <c r="O46" s="66" t="s">
        <v>700</v>
      </c>
      <c r="P46" s="150" t="s">
        <v>702</v>
      </c>
      <c r="R46" s="188"/>
      <c r="S46" s="188"/>
    </row>
    <row r="47" spans="1:19" ht="20.25" customHeight="1">
      <c r="A47" s="203">
        <v>513</v>
      </c>
      <c r="B47" s="144"/>
      <c r="C47" s="144"/>
      <c r="D47" s="32" t="s">
        <v>1019</v>
      </c>
      <c r="E47" s="42"/>
      <c r="F47" s="66">
        <v>9264</v>
      </c>
      <c r="G47" s="152">
        <v>0.4</v>
      </c>
      <c r="H47" s="66">
        <v>2323</v>
      </c>
      <c r="I47" s="66">
        <v>1843</v>
      </c>
      <c r="J47" s="66">
        <v>1299</v>
      </c>
      <c r="K47" s="66">
        <v>1288</v>
      </c>
      <c r="L47" s="66">
        <v>613</v>
      </c>
      <c r="M47" s="66">
        <v>5040</v>
      </c>
      <c r="N47" s="66" t="s">
        <v>700</v>
      </c>
      <c r="O47" s="66" t="s">
        <v>700</v>
      </c>
      <c r="P47" s="149">
        <v>513</v>
      </c>
      <c r="R47" s="188"/>
      <c r="S47" s="188"/>
    </row>
    <row r="48" spans="1:19" ht="12.75">
      <c r="A48" s="203">
        <v>511</v>
      </c>
      <c r="B48" s="144"/>
      <c r="C48" s="144"/>
      <c r="D48" s="32" t="s">
        <v>1130</v>
      </c>
      <c r="E48" s="42"/>
      <c r="F48" s="66">
        <v>2654</v>
      </c>
      <c r="G48" s="152">
        <v>0.1</v>
      </c>
      <c r="H48" s="66">
        <v>2640</v>
      </c>
      <c r="I48" s="66">
        <v>2631</v>
      </c>
      <c r="J48" s="66">
        <v>21</v>
      </c>
      <c r="K48" s="66" t="s">
        <v>700</v>
      </c>
      <c r="L48" s="66" t="s">
        <v>700</v>
      </c>
      <c r="M48" s="66">
        <v>14</v>
      </c>
      <c r="N48" s="66" t="s">
        <v>700</v>
      </c>
      <c r="O48" s="66" t="s">
        <v>700</v>
      </c>
      <c r="P48" s="149">
        <v>511</v>
      </c>
      <c r="R48" s="188"/>
      <c r="S48" s="188"/>
    </row>
    <row r="49" spans="1:19" ht="12.75">
      <c r="A49" s="203">
        <v>532</v>
      </c>
      <c r="B49" s="144"/>
      <c r="C49" s="144"/>
      <c r="D49" s="32" t="s">
        <v>1145</v>
      </c>
      <c r="E49" s="42"/>
      <c r="F49" s="66">
        <v>1797</v>
      </c>
      <c r="G49" s="152">
        <v>0.1</v>
      </c>
      <c r="H49" s="66">
        <v>1583</v>
      </c>
      <c r="I49" s="66">
        <v>1025</v>
      </c>
      <c r="J49" s="66">
        <v>607</v>
      </c>
      <c r="K49" s="66" t="s">
        <v>700</v>
      </c>
      <c r="L49" s="66">
        <v>150</v>
      </c>
      <c r="M49" s="66">
        <v>64</v>
      </c>
      <c r="N49" s="66" t="s">
        <v>700</v>
      </c>
      <c r="O49" s="66" t="s">
        <v>700</v>
      </c>
      <c r="P49" s="149">
        <v>532</v>
      </c>
      <c r="R49" s="188"/>
      <c r="S49" s="188"/>
    </row>
    <row r="50" spans="1:19" s="17" customFormat="1" ht="20.25" customHeight="1">
      <c r="A50" s="156" t="s">
        <v>704</v>
      </c>
      <c r="B50" s="151"/>
      <c r="C50" s="65" t="s">
        <v>705</v>
      </c>
      <c r="D50" s="65"/>
      <c r="E50" s="49"/>
      <c r="F50" s="66">
        <v>97008</v>
      </c>
      <c r="G50" s="152">
        <v>4.7</v>
      </c>
      <c r="H50" s="66">
        <v>80778</v>
      </c>
      <c r="I50" s="66">
        <v>53817</v>
      </c>
      <c r="J50" s="66">
        <v>29302</v>
      </c>
      <c r="K50" s="66">
        <v>779</v>
      </c>
      <c r="L50" s="66">
        <v>4674</v>
      </c>
      <c r="M50" s="66">
        <v>10776</v>
      </c>
      <c r="N50" s="66">
        <v>1</v>
      </c>
      <c r="O50" s="66" t="s">
        <v>700</v>
      </c>
      <c r="P50" s="150" t="s">
        <v>704</v>
      </c>
      <c r="R50" s="188"/>
      <c r="S50" s="188"/>
    </row>
    <row r="51" spans="1:19" ht="20.25" customHeight="1">
      <c r="A51" s="203">
        <v>645</v>
      </c>
      <c r="B51" s="144"/>
      <c r="C51" s="144"/>
      <c r="D51" s="187" t="s">
        <v>275</v>
      </c>
      <c r="E51" s="42"/>
      <c r="F51" s="66">
        <v>33143</v>
      </c>
      <c r="G51" s="152">
        <v>1.6</v>
      </c>
      <c r="H51" s="66">
        <v>25201</v>
      </c>
      <c r="I51" s="66">
        <v>10327</v>
      </c>
      <c r="J51" s="66">
        <v>8022</v>
      </c>
      <c r="K51" s="66">
        <v>768</v>
      </c>
      <c r="L51" s="66">
        <v>1</v>
      </c>
      <c r="M51" s="66">
        <v>7174</v>
      </c>
      <c r="N51" s="66" t="s">
        <v>700</v>
      </c>
      <c r="O51" s="66" t="s">
        <v>700</v>
      </c>
      <c r="P51" s="149">
        <v>645</v>
      </c>
      <c r="R51" s="188"/>
      <c r="S51" s="188"/>
    </row>
    <row r="52" spans="1:19" ht="12.75">
      <c r="A52" s="203">
        <v>608</v>
      </c>
      <c r="B52" s="144"/>
      <c r="C52" s="144"/>
      <c r="D52" s="273" t="s">
        <v>1166</v>
      </c>
      <c r="E52" s="42"/>
      <c r="F52" s="66">
        <v>7104</v>
      </c>
      <c r="G52" s="152">
        <v>0.3</v>
      </c>
      <c r="H52" s="66">
        <v>4705</v>
      </c>
      <c r="I52" s="66">
        <v>4705</v>
      </c>
      <c r="J52" s="66">
        <v>3702</v>
      </c>
      <c r="K52" s="66" t="s">
        <v>700</v>
      </c>
      <c r="L52" s="66">
        <v>2322</v>
      </c>
      <c r="M52" s="66">
        <v>76</v>
      </c>
      <c r="N52" s="66" t="s">
        <v>700</v>
      </c>
      <c r="O52" s="66" t="s">
        <v>700</v>
      </c>
      <c r="P52" s="149">
        <v>608</v>
      </c>
      <c r="R52" s="188"/>
      <c r="S52" s="188"/>
    </row>
    <row r="53" spans="1:19" ht="12.75">
      <c r="A53" s="203">
        <v>679</v>
      </c>
      <c r="B53" s="144"/>
      <c r="C53" s="144"/>
      <c r="D53" s="273" t="s">
        <v>1180</v>
      </c>
      <c r="E53" s="42"/>
      <c r="F53" s="66">
        <v>6908</v>
      </c>
      <c r="G53" s="152">
        <v>0.3</v>
      </c>
      <c r="H53" s="66">
        <v>6630</v>
      </c>
      <c r="I53" s="66">
        <v>2823</v>
      </c>
      <c r="J53" s="66">
        <v>1870</v>
      </c>
      <c r="K53" s="66">
        <v>2</v>
      </c>
      <c r="L53" s="66">
        <v>133</v>
      </c>
      <c r="M53" s="66">
        <v>142</v>
      </c>
      <c r="N53" s="66">
        <v>0</v>
      </c>
      <c r="O53" s="66" t="s">
        <v>700</v>
      </c>
      <c r="P53" s="149">
        <v>679</v>
      </c>
      <c r="R53" s="188"/>
      <c r="S53" s="188"/>
    </row>
    <row r="54" spans="1:19" s="17" customFormat="1" ht="20.25" customHeight="1">
      <c r="A54" s="205" t="s">
        <v>286</v>
      </c>
      <c r="B54" s="65"/>
      <c r="C54" s="65" t="s">
        <v>706</v>
      </c>
      <c r="D54" s="65"/>
      <c r="E54" s="49"/>
      <c r="F54" s="66">
        <v>1501823</v>
      </c>
      <c r="G54" s="152">
        <v>72.7</v>
      </c>
      <c r="H54" s="66">
        <v>1132884</v>
      </c>
      <c r="I54" s="66">
        <v>1060373</v>
      </c>
      <c r="J54" s="66">
        <v>573048</v>
      </c>
      <c r="K54" s="66">
        <v>20460</v>
      </c>
      <c r="L54" s="66">
        <v>67771</v>
      </c>
      <c r="M54" s="66">
        <v>280078</v>
      </c>
      <c r="N54" s="66">
        <v>630</v>
      </c>
      <c r="O54" s="66" t="s">
        <v>700</v>
      </c>
      <c r="P54" s="148" t="s">
        <v>286</v>
      </c>
      <c r="R54" s="188"/>
      <c r="S54" s="188"/>
    </row>
    <row r="55" spans="1:19" s="17" customFormat="1" ht="20.25" customHeight="1">
      <c r="A55" s="156" t="s">
        <v>707</v>
      </c>
      <c r="B55" s="151"/>
      <c r="C55" s="65" t="s">
        <v>708</v>
      </c>
      <c r="D55" s="65"/>
      <c r="E55" s="49"/>
      <c r="F55" s="66">
        <v>272272</v>
      </c>
      <c r="G55" s="152">
        <v>13.2</v>
      </c>
      <c r="H55" s="66">
        <v>241270</v>
      </c>
      <c r="I55" s="66">
        <v>222405</v>
      </c>
      <c r="J55" s="66">
        <v>167866</v>
      </c>
      <c r="K55" s="66">
        <v>1461</v>
      </c>
      <c r="L55" s="66">
        <v>14227</v>
      </c>
      <c r="M55" s="66">
        <v>15311</v>
      </c>
      <c r="N55" s="66">
        <v>3</v>
      </c>
      <c r="O55" s="66" t="s">
        <v>700</v>
      </c>
      <c r="P55" s="150" t="s">
        <v>707</v>
      </c>
      <c r="R55" s="188"/>
      <c r="S55" s="188"/>
    </row>
    <row r="56" spans="1:19" ht="20.25" customHeight="1">
      <c r="A56" s="203">
        <v>732</v>
      </c>
      <c r="B56" s="144"/>
      <c r="C56" s="144"/>
      <c r="D56" s="273" t="s">
        <v>1024</v>
      </c>
      <c r="E56" s="42"/>
      <c r="F56" s="66">
        <v>65310</v>
      </c>
      <c r="G56" s="152">
        <v>3.2</v>
      </c>
      <c r="H56" s="66">
        <v>60281</v>
      </c>
      <c r="I56" s="66">
        <v>58626</v>
      </c>
      <c r="J56" s="66">
        <v>44276</v>
      </c>
      <c r="K56" s="66">
        <v>1</v>
      </c>
      <c r="L56" s="66">
        <v>1010</v>
      </c>
      <c r="M56" s="66">
        <v>4018</v>
      </c>
      <c r="N56" s="66" t="s">
        <v>700</v>
      </c>
      <c r="O56" s="66" t="s">
        <v>700</v>
      </c>
      <c r="P56" s="149">
        <v>732</v>
      </c>
      <c r="R56" s="188"/>
      <c r="S56" s="188"/>
    </row>
    <row r="57" spans="1:19" ht="12.75">
      <c r="A57" s="203">
        <v>708</v>
      </c>
      <c r="B57" s="144"/>
      <c r="C57" s="144"/>
      <c r="D57" s="32" t="s">
        <v>1023</v>
      </c>
      <c r="E57" s="42"/>
      <c r="F57" s="66">
        <v>44560</v>
      </c>
      <c r="G57" s="152">
        <v>2.2</v>
      </c>
      <c r="H57" s="66">
        <v>43839</v>
      </c>
      <c r="I57" s="66">
        <v>42979</v>
      </c>
      <c r="J57" s="66">
        <v>30588</v>
      </c>
      <c r="K57" s="66" t="s">
        <v>700</v>
      </c>
      <c r="L57" s="66">
        <v>522</v>
      </c>
      <c r="M57" s="66">
        <v>199</v>
      </c>
      <c r="N57" s="66" t="s">
        <v>700</v>
      </c>
      <c r="O57" s="66" t="s">
        <v>700</v>
      </c>
      <c r="P57" s="149">
        <v>708</v>
      </c>
      <c r="R57" s="188"/>
      <c r="S57" s="188"/>
    </row>
    <row r="58" spans="1:19" ht="12.75">
      <c r="A58" s="203">
        <v>755</v>
      </c>
      <c r="B58" s="144"/>
      <c r="C58" s="144"/>
      <c r="D58" s="273" t="s">
        <v>1148</v>
      </c>
      <c r="E58" s="42"/>
      <c r="F58" s="66">
        <v>42870</v>
      </c>
      <c r="G58" s="152">
        <v>2.1</v>
      </c>
      <c r="H58" s="66">
        <v>40965</v>
      </c>
      <c r="I58" s="66">
        <v>40906</v>
      </c>
      <c r="J58" s="66">
        <v>31837</v>
      </c>
      <c r="K58" s="66">
        <v>0</v>
      </c>
      <c r="L58" s="66">
        <v>1225</v>
      </c>
      <c r="M58" s="66">
        <v>680</v>
      </c>
      <c r="N58" s="66" t="s">
        <v>700</v>
      </c>
      <c r="O58" s="66" t="s">
        <v>700</v>
      </c>
      <c r="P58" s="149">
        <v>755</v>
      </c>
      <c r="R58" s="188"/>
      <c r="S58" s="188"/>
    </row>
    <row r="59" spans="1:19" s="17" customFormat="1" ht="20.25" customHeight="1">
      <c r="A59" s="156" t="s">
        <v>709</v>
      </c>
      <c r="B59" s="151"/>
      <c r="C59" s="65" t="s">
        <v>710</v>
      </c>
      <c r="D59" s="65"/>
      <c r="E59" s="49"/>
      <c r="F59" s="66">
        <v>1229551</v>
      </c>
      <c r="G59" s="152">
        <v>59.5</v>
      </c>
      <c r="H59" s="66">
        <v>891614</v>
      </c>
      <c r="I59" s="66">
        <v>837968</v>
      </c>
      <c r="J59" s="66">
        <v>405182</v>
      </c>
      <c r="K59" s="66">
        <v>18999</v>
      </c>
      <c r="L59" s="66">
        <v>53545</v>
      </c>
      <c r="M59" s="66">
        <v>264767</v>
      </c>
      <c r="N59" s="66">
        <v>627</v>
      </c>
      <c r="O59" s="66" t="s">
        <v>700</v>
      </c>
      <c r="P59" s="150" t="s">
        <v>709</v>
      </c>
      <c r="R59" s="188"/>
      <c r="S59" s="188"/>
    </row>
    <row r="60" spans="1:19" ht="20.25" customHeight="1">
      <c r="A60" s="203">
        <v>884</v>
      </c>
      <c r="B60" s="144"/>
      <c r="C60" s="144"/>
      <c r="D60" s="273" t="s">
        <v>1169</v>
      </c>
      <c r="E60" s="42"/>
      <c r="F60" s="68">
        <v>181293</v>
      </c>
      <c r="G60" s="137">
        <v>8.8</v>
      </c>
      <c r="H60" s="68">
        <v>171532</v>
      </c>
      <c r="I60" s="68">
        <v>167320</v>
      </c>
      <c r="J60" s="68">
        <v>113990</v>
      </c>
      <c r="K60" s="68">
        <v>1650</v>
      </c>
      <c r="L60" s="68">
        <v>3701</v>
      </c>
      <c r="M60" s="68">
        <v>4408</v>
      </c>
      <c r="N60" s="68">
        <v>1</v>
      </c>
      <c r="O60" s="66" t="s">
        <v>700</v>
      </c>
      <c r="P60" s="149">
        <v>884</v>
      </c>
      <c r="R60" s="188"/>
      <c r="S60" s="188"/>
    </row>
    <row r="61" spans="1:19" ht="12.75">
      <c r="A61" s="203">
        <v>883</v>
      </c>
      <c r="B61" s="144"/>
      <c r="C61" s="144"/>
      <c r="D61" s="32" t="s">
        <v>1149</v>
      </c>
      <c r="E61" s="42"/>
      <c r="F61" s="68">
        <v>134674</v>
      </c>
      <c r="G61" s="137">
        <v>6.5</v>
      </c>
      <c r="H61" s="68">
        <v>133705</v>
      </c>
      <c r="I61" s="68">
        <v>133683</v>
      </c>
      <c r="J61" s="68">
        <v>71</v>
      </c>
      <c r="K61" s="68" t="s">
        <v>700</v>
      </c>
      <c r="L61" s="68">
        <v>294</v>
      </c>
      <c r="M61" s="68">
        <v>676</v>
      </c>
      <c r="N61" s="68" t="s">
        <v>700</v>
      </c>
      <c r="O61" s="66" t="s">
        <v>700</v>
      </c>
      <c r="P61" s="149">
        <v>883</v>
      </c>
      <c r="R61" s="188"/>
      <c r="S61" s="188"/>
    </row>
    <row r="62" spans="1:19" ht="12.75">
      <c r="A62" s="203">
        <v>832</v>
      </c>
      <c r="B62" s="144"/>
      <c r="C62" s="144"/>
      <c r="D62" s="187" t="s">
        <v>1146</v>
      </c>
      <c r="E62" s="42"/>
      <c r="F62" s="68">
        <v>79179</v>
      </c>
      <c r="G62" s="137">
        <v>3.8</v>
      </c>
      <c r="H62" s="68">
        <v>72329</v>
      </c>
      <c r="I62" s="68">
        <v>69542</v>
      </c>
      <c r="J62" s="68">
        <v>41854</v>
      </c>
      <c r="K62" s="68">
        <v>48</v>
      </c>
      <c r="L62" s="68">
        <v>1921</v>
      </c>
      <c r="M62" s="68">
        <v>4734</v>
      </c>
      <c r="N62" s="68">
        <v>147</v>
      </c>
      <c r="O62" s="66" t="s">
        <v>700</v>
      </c>
      <c r="P62" s="149">
        <v>832</v>
      </c>
      <c r="R62" s="188"/>
      <c r="S62" s="188"/>
    </row>
    <row r="63" spans="1:19" s="17" customFormat="1" ht="20.25" customHeight="1">
      <c r="A63" s="71"/>
      <c r="B63" s="72"/>
      <c r="C63" s="65" t="s">
        <v>711</v>
      </c>
      <c r="D63" s="65"/>
      <c r="E63" s="49"/>
      <c r="F63" s="73">
        <v>2065078</v>
      </c>
      <c r="G63" s="74">
        <v>100</v>
      </c>
      <c r="H63" s="73">
        <v>1640272</v>
      </c>
      <c r="I63" s="73">
        <v>1520532</v>
      </c>
      <c r="J63" s="73">
        <v>914276</v>
      </c>
      <c r="K63" s="73">
        <v>24847</v>
      </c>
      <c r="L63" s="73">
        <v>86534</v>
      </c>
      <c r="M63" s="73">
        <v>312083</v>
      </c>
      <c r="N63" s="73">
        <v>1342</v>
      </c>
      <c r="O63" s="73" t="s">
        <v>700</v>
      </c>
      <c r="P63" s="153"/>
      <c r="R63" s="188"/>
      <c r="S63" s="188"/>
    </row>
    <row r="64" spans="1:18" s="17" customFormat="1" ht="7.5" customHeight="1">
      <c r="A64" s="72"/>
      <c r="B64" s="72"/>
      <c r="C64" s="65"/>
      <c r="D64" s="65"/>
      <c r="E64" s="72"/>
      <c r="F64" s="75"/>
      <c r="G64" s="184"/>
      <c r="H64" s="75"/>
      <c r="I64" s="75"/>
      <c r="J64" s="75"/>
      <c r="K64" s="75"/>
      <c r="L64" s="75"/>
      <c r="M64" s="75"/>
      <c r="N64" s="75"/>
      <c r="O64" s="75"/>
      <c r="P64" s="65"/>
      <c r="R64" s="188"/>
    </row>
    <row r="65" spans="1:16" ht="7.5" customHeight="1">
      <c r="A65" t="s">
        <v>864</v>
      </c>
      <c r="P65" s="78"/>
    </row>
    <row r="66" spans="1:16" ht="28.5" customHeight="1">
      <c r="A66" s="506" t="s">
        <v>680</v>
      </c>
      <c r="B66" s="506"/>
      <c r="C66" s="506"/>
      <c r="D66" s="506"/>
      <c r="E66" s="506"/>
      <c r="F66" s="506"/>
      <c r="G66" s="506"/>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H3:O3"/>
    <mergeCell ref="H7:O7"/>
    <mergeCell ref="J38:J39"/>
    <mergeCell ref="H36:O36"/>
    <mergeCell ref="H4:H6"/>
    <mergeCell ref="M4:M6"/>
    <mergeCell ref="M37:M39"/>
    <mergeCell ref="L4:L6"/>
    <mergeCell ref="I5:I6"/>
    <mergeCell ref="H37:H39"/>
    <mergeCell ref="I37:J37"/>
    <mergeCell ref="A36:A40"/>
    <mergeCell ref="O37:O39"/>
    <mergeCell ref="F3:G5"/>
    <mergeCell ref="B36:E40"/>
    <mergeCell ref="I38:I39"/>
    <mergeCell ref="I4:J4"/>
    <mergeCell ref="K37:K39"/>
    <mergeCell ref="K4:K6"/>
    <mergeCell ref="N4:N6"/>
    <mergeCell ref="F36:G38"/>
    <mergeCell ref="P3:P7"/>
    <mergeCell ref="O4:O6"/>
    <mergeCell ref="L37:L39"/>
    <mergeCell ref="P36:P40"/>
    <mergeCell ref="N37:N39"/>
    <mergeCell ref="A66:G66"/>
    <mergeCell ref="H40:O40"/>
    <mergeCell ref="B3:E7"/>
    <mergeCell ref="A3:A7"/>
    <mergeCell ref="J5:J6"/>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worksheet>
</file>

<file path=xl/worksheets/sheet11.xml><?xml version="1.0" encoding="utf-8"?>
<worksheet xmlns="http://schemas.openxmlformats.org/spreadsheetml/2006/main" xmlns:r="http://schemas.openxmlformats.org/officeDocument/2006/relationships">
  <sheetPr codeName="Tabelle8"/>
  <dimension ref="A1:P578"/>
  <sheetViews>
    <sheetView zoomScaleSheetLayoutView="50" zoomScalePageLayoutView="0" workbookViewId="0" topLeftCell="A1">
      <selection activeCell="A1" sqref="A1"/>
    </sheetView>
  </sheetViews>
  <sheetFormatPr defaultColWidth="11.421875" defaultRowHeight="12.75"/>
  <cols>
    <col min="1" max="1" width="8.57421875" style="0" customWidth="1"/>
    <col min="2" max="2" width="1.7109375" style="0" customWidth="1"/>
    <col min="3" max="3" width="2.7109375" style="0" customWidth="1"/>
    <col min="4" max="4" width="16.7109375" style="0" customWidth="1"/>
    <col min="5" max="5" width="41.57421875" style="0" customWidth="1"/>
    <col min="6" max="6" width="16.140625" style="0" customWidth="1"/>
    <col min="7" max="7" width="16.140625" style="28" customWidth="1"/>
    <col min="8" max="8" width="16.140625" style="0" customWidth="1"/>
    <col min="9" max="15" width="15.7109375" style="0" customWidth="1"/>
    <col min="16" max="16" width="8.57421875" style="37" customWidth="1"/>
  </cols>
  <sheetData>
    <row r="1" spans="1:16" ht="17.25">
      <c r="A1" s="51"/>
      <c r="B1" s="51"/>
      <c r="C1" s="52"/>
      <c r="D1" s="52"/>
      <c r="E1" s="52"/>
      <c r="F1" s="52"/>
      <c r="G1" s="53"/>
      <c r="H1" s="54" t="s">
        <v>1181</v>
      </c>
      <c r="I1" s="55" t="s">
        <v>758</v>
      </c>
      <c r="J1" s="56"/>
      <c r="K1" s="56"/>
      <c r="L1" s="52"/>
      <c r="P1" s="57"/>
    </row>
    <row r="2" spans="1:16" ht="15">
      <c r="A2" s="58"/>
      <c r="B2" s="58"/>
      <c r="C2" s="58"/>
      <c r="D2" s="58"/>
      <c r="E2" s="58"/>
      <c r="F2" s="59"/>
      <c r="G2" s="59"/>
      <c r="H2" s="59"/>
      <c r="I2" s="59"/>
      <c r="J2" s="59"/>
      <c r="P2" s="60"/>
    </row>
    <row r="3" spans="1:16" ht="12.75" customHeight="1">
      <c r="A3" s="533" t="s">
        <v>1134</v>
      </c>
      <c r="B3" s="529" t="s">
        <v>754</v>
      </c>
      <c r="C3" s="530"/>
      <c r="D3" s="530"/>
      <c r="E3" s="511"/>
      <c r="F3" s="539" t="s">
        <v>922</v>
      </c>
      <c r="G3" s="540"/>
      <c r="H3" s="549" t="s">
        <v>475</v>
      </c>
      <c r="I3" s="550"/>
      <c r="J3" s="550"/>
      <c r="K3" s="550"/>
      <c r="L3" s="550"/>
      <c r="M3" s="550"/>
      <c r="N3" s="550"/>
      <c r="O3" s="552"/>
      <c r="P3" s="520" t="s">
        <v>1016</v>
      </c>
    </row>
    <row r="4" spans="1:16" ht="12.75" customHeight="1">
      <c r="A4" s="534"/>
      <c r="B4" s="531"/>
      <c r="C4" s="530"/>
      <c r="D4" s="530"/>
      <c r="E4" s="511"/>
      <c r="F4" s="541"/>
      <c r="G4" s="542"/>
      <c r="H4" s="551" t="s">
        <v>205</v>
      </c>
      <c r="I4" s="547" t="s">
        <v>476</v>
      </c>
      <c r="J4" s="548"/>
      <c r="K4" s="534" t="s">
        <v>207</v>
      </c>
      <c r="L4" s="523" t="s">
        <v>208</v>
      </c>
      <c r="M4" s="523" t="s">
        <v>209</v>
      </c>
      <c r="N4" s="525" t="s">
        <v>1102</v>
      </c>
      <c r="O4" s="523" t="s">
        <v>210</v>
      </c>
      <c r="P4" s="521"/>
    </row>
    <row r="5" spans="1:16" ht="12.75" customHeight="1">
      <c r="A5" s="534"/>
      <c r="B5" s="531"/>
      <c r="C5" s="530"/>
      <c r="D5" s="530"/>
      <c r="E5" s="511"/>
      <c r="F5" s="543"/>
      <c r="G5" s="544"/>
      <c r="H5" s="537"/>
      <c r="I5" s="545" t="s">
        <v>755</v>
      </c>
      <c r="J5" s="536" t="s">
        <v>756</v>
      </c>
      <c r="K5" s="534"/>
      <c r="L5" s="523"/>
      <c r="M5" s="523"/>
      <c r="N5" s="523"/>
      <c r="O5" s="523"/>
      <c r="P5" s="521"/>
    </row>
    <row r="6" spans="1:16" ht="17.25" customHeight="1">
      <c r="A6" s="534"/>
      <c r="B6" s="531"/>
      <c r="C6" s="530"/>
      <c r="D6" s="530"/>
      <c r="E6" s="511"/>
      <c r="F6" s="61" t="s">
        <v>473</v>
      </c>
      <c r="G6" s="62" t="s">
        <v>923</v>
      </c>
      <c r="H6" s="538"/>
      <c r="I6" s="546"/>
      <c r="J6" s="524"/>
      <c r="K6" s="544"/>
      <c r="L6" s="524"/>
      <c r="M6" s="524"/>
      <c r="N6" s="524"/>
      <c r="O6" s="524"/>
      <c r="P6" s="521"/>
    </row>
    <row r="7" spans="1:16" ht="12.75">
      <c r="A7" s="535"/>
      <c r="B7" s="532"/>
      <c r="C7" s="532"/>
      <c r="D7" s="532"/>
      <c r="E7" s="512"/>
      <c r="F7" s="63" t="s">
        <v>474</v>
      </c>
      <c r="G7" s="64" t="s">
        <v>857</v>
      </c>
      <c r="H7" s="526" t="s">
        <v>474</v>
      </c>
      <c r="I7" s="527"/>
      <c r="J7" s="527"/>
      <c r="K7" s="527"/>
      <c r="L7" s="527"/>
      <c r="M7" s="527"/>
      <c r="N7" s="527"/>
      <c r="O7" s="528"/>
      <c r="P7" s="522"/>
    </row>
    <row r="8" spans="1:16" s="17" customFormat="1" ht="20.25" customHeight="1">
      <c r="A8" s="204" t="s">
        <v>211</v>
      </c>
      <c r="B8" s="147"/>
      <c r="C8" s="147" t="s">
        <v>489</v>
      </c>
      <c r="D8" s="147"/>
      <c r="E8" s="49"/>
      <c r="F8" s="274">
        <v>371395</v>
      </c>
      <c r="G8" s="275">
        <v>6.1</v>
      </c>
      <c r="H8" s="274">
        <v>336772</v>
      </c>
      <c r="I8" s="274">
        <v>314261</v>
      </c>
      <c r="J8" s="274">
        <v>224017</v>
      </c>
      <c r="K8" s="274">
        <v>7387</v>
      </c>
      <c r="L8" s="274">
        <v>9533</v>
      </c>
      <c r="M8" s="274">
        <v>13816</v>
      </c>
      <c r="N8" s="274">
        <v>3836</v>
      </c>
      <c r="O8" s="274">
        <v>52</v>
      </c>
      <c r="P8" s="148" t="s">
        <v>211</v>
      </c>
    </row>
    <row r="9" spans="1:16" ht="20.25" customHeight="1">
      <c r="A9" s="203" t="s">
        <v>712</v>
      </c>
      <c r="B9" s="144"/>
      <c r="C9" s="144"/>
      <c r="D9" s="273" t="s">
        <v>1165</v>
      </c>
      <c r="E9" s="42"/>
      <c r="F9" s="274">
        <v>115899</v>
      </c>
      <c r="G9" s="275">
        <v>1.9</v>
      </c>
      <c r="H9" s="274">
        <v>111073</v>
      </c>
      <c r="I9" s="274">
        <v>102216</v>
      </c>
      <c r="J9" s="274">
        <v>76296</v>
      </c>
      <c r="K9" s="274">
        <v>103</v>
      </c>
      <c r="L9" s="274">
        <v>3419</v>
      </c>
      <c r="M9" s="274">
        <v>1227</v>
      </c>
      <c r="N9" s="274">
        <v>76</v>
      </c>
      <c r="O9" s="274">
        <v>0</v>
      </c>
      <c r="P9" s="276" t="s">
        <v>712</v>
      </c>
    </row>
    <row r="10" spans="1:16" ht="12.75">
      <c r="A10" s="203" t="s">
        <v>220</v>
      </c>
      <c r="B10" s="144"/>
      <c r="C10" s="144"/>
      <c r="D10" s="32" t="s">
        <v>1018</v>
      </c>
      <c r="E10" s="42"/>
      <c r="F10" s="274">
        <v>51031</v>
      </c>
      <c r="G10" s="275">
        <v>0.8</v>
      </c>
      <c r="H10" s="274">
        <v>50993</v>
      </c>
      <c r="I10" s="274">
        <v>50464</v>
      </c>
      <c r="J10" s="274">
        <v>38495</v>
      </c>
      <c r="K10" s="274" t="s">
        <v>700</v>
      </c>
      <c r="L10" s="274">
        <v>1</v>
      </c>
      <c r="M10" s="274">
        <v>32</v>
      </c>
      <c r="N10" s="274" t="s">
        <v>700</v>
      </c>
      <c r="O10" s="274">
        <v>5</v>
      </c>
      <c r="P10" s="276" t="s">
        <v>220</v>
      </c>
    </row>
    <row r="11" spans="1:16" ht="12.75">
      <c r="A11" s="203" t="s">
        <v>234</v>
      </c>
      <c r="B11" s="144"/>
      <c r="C11" s="144"/>
      <c r="D11" s="32" t="s">
        <v>1017</v>
      </c>
      <c r="E11" s="42"/>
      <c r="F11" s="274">
        <v>34500</v>
      </c>
      <c r="G11" s="275">
        <v>0.6</v>
      </c>
      <c r="H11" s="274">
        <v>25496</v>
      </c>
      <c r="I11" s="274">
        <v>22061</v>
      </c>
      <c r="J11" s="274">
        <v>14738</v>
      </c>
      <c r="K11" s="274">
        <v>93</v>
      </c>
      <c r="L11" s="274">
        <v>4068</v>
      </c>
      <c r="M11" s="274">
        <v>2679</v>
      </c>
      <c r="N11" s="274">
        <v>2164</v>
      </c>
      <c r="O11" s="274" t="s">
        <v>700</v>
      </c>
      <c r="P11" s="276" t="s">
        <v>234</v>
      </c>
    </row>
    <row r="12" spans="1:16" s="17" customFormat="1" ht="20.25" customHeight="1">
      <c r="A12" s="204" t="s">
        <v>244</v>
      </c>
      <c r="B12" s="65"/>
      <c r="C12" s="65" t="s">
        <v>701</v>
      </c>
      <c r="D12" s="65"/>
      <c r="E12" s="49"/>
      <c r="F12" s="274">
        <v>5457811</v>
      </c>
      <c r="G12" s="275">
        <v>89.1</v>
      </c>
      <c r="H12" s="274">
        <v>3787253</v>
      </c>
      <c r="I12" s="274">
        <v>3222622</v>
      </c>
      <c r="J12" s="274">
        <v>1830890</v>
      </c>
      <c r="K12" s="274">
        <v>126412</v>
      </c>
      <c r="L12" s="274">
        <v>603033</v>
      </c>
      <c r="M12" s="274">
        <v>907845</v>
      </c>
      <c r="N12" s="274">
        <v>33232</v>
      </c>
      <c r="O12" s="274">
        <v>36</v>
      </c>
      <c r="P12" s="148" t="s">
        <v>244</v>
      </c>
    </row>
    <row r="13" spans="1:16" s="17" customFormat="1" ht="20.25" customHeight="1">
      <c r="A13" s="156" t="s">
        <v>702</v>
      </c>
      <c r="B13" s="151"/>
      <c r="C13" s="65" t="s">
        <v>703</v>
      </c>
      <c r="D13" s="65"/>
      <c r="E13" s="49"/>
      <c r="F13" s="274">
        <v>57511</v>
      </c>
      <c r="G13" s="275">
        <v>0.9</v>
      </c>
      <c r="H13" s="274">
        <v>29006</v>
      </c>
      <c r="I13" s="274">
        <v>16502</v>
      </c>
      <c r="J13" s="274">
        <v>11346</v>
      </c>
      <c r="K13" s="274">
        <v>20505</v>
      </c>
      <c r="L13" s="274">
        <v>3425</v>
      </c>
      <c r="M13" s="274">
        <v>4513</v>
      </c>
      <c r="N13" s="274">
        <v>61</v>
      </c>
      <c r="O13" s="274" t="s">
        <v>700</v>
      </c>
      <c r="P13" s="150" t="s">
        <v>702</v>
      </c>
    </row>
    <row r="14" spans="1:16" ht="20.25" customHeight="1">
      <c r="A14" s="203" t="s">
        <v>714</v>
      </c>
      <c r="B14" s="144"/>
      <c r="C14" s="144"/>
      <c r="D14" s="273" t="s">
        <v>1164</v>
      </c>
      <c r="E14" s="42"/>
      <c r="F14" s="274">
        <v>28622</v>
      </c>
      <c r="G14" s="275">
        <v>0.5</v>
      </c>
      <c r="H14" s="274">
        <v>5784</v>
      </c>
      <c r="I14" s="274">
        <v>2619</v>
      </c>
      <c r="J14" s="274">
        <v>1283</v>
      </c>
      <c r="K14" s="274">
        <v>20495</v>
      </c>
      <c r="L14" s="274">
        <v>8</v>
      </c>
      <c r="M14" s="274">
        <v>2336</v>
      </c>
      <c r="N14" s="274" t="s">
        <v>700</v>
      </c>
      <c r="O14" s="274" t="s">
        <v>700</v>
      </c>
      <c r="P14" s="276" t="s">
        <v>714</v>
      </c>
    </row>
    <row r="15" spans="1:16" ht="12.75">
      <c r="A15" s="203" t="s">
        <v>713</v>
      </c>
      <c r="B15" s="144"/>
      <c r="C15" s="144"/>
      <c r="D15" s="273" t="s">
        <v>1019</v>
      </c>
      <c r="E15" s="42"/>
      <c r="F15" s="274">
        <v>22296</v>
      </c>
      <c r="G15" s="275">
        <v>0.4</v>
      </c>
      <c r="H15" s="274">
        <v>17256</v>
      </c>
      <c r="I15" s="274">
        <v>9766</v>
      </c>
      <c r="J15" s="274">
        <v>7441</v>
      </c>
      <c r="K15" s="274">
        <v>8</v>
      </c>
      <c r="L15" s="274">
        <v>3362</v>
      </c>
      <c r="M15" s="274">
        <v>1607</v>
      </c>
      <c r="N15" s="274">
        <v>61</v>
      </c>
      <c r="O15" s="274" t="s">
        <v>700</v>
      </c>
      <c r="P15" s="276" t="s">
        <v>713</v>
      </c>
    </row>
    <row r="16" spans="1:16" ht="12.75">
      <c r="A16" s="203" t="s">
        <v>1150</v>
      </c>
      <c r="B16" s="144"/>
      <c r="C16" s="144"/>
      <c r="D16" s="32" t="s">
        <v>1145</v>
      </c>
      <c r="E16" s="42"/>
      <c r="F16" s="274">
        <v>2447</v>
      </c>
      <c r="G16" s="275">
        <v>0</v>
      </c>
      <c r="H16" s="274">
        <v>2431</v>
      </c>
      <c r="I16" s="274">
        <v>2081</v>
      </c>
      <c r="J16" s="274">
        <v>1296</v>
      </c>
      <c r="K16" s="274" t="s">
        <v>700</v>
      </c>
      <c r="L16" s="274">
        <v>13</v>
      </c>
      <c r="M16" s="274">
        <v>4</v>
      </c>
      <c r="N16" s="274" t="s">
        <v>700</v>
      </c>
      <c r="O16" s="274" t="s">
        <v>700</v>
      </c>
      <c r="P16" s="276" t="s">
        <v>1150</v>
      </c>
    </row>
    <row r="17" spans="1:16" s="17" customFormat="1" ht="20.25" customHeight="1">
      <c r="A17" s="156" t="s">
        <v>704</v>
      </c>
      <c r="B17" s="151"/>
      <c r="C17" s="65" t="s">
        <v>705</v>
      </c>
      <c r="D17" s="65"/>
      <c r="E17" s="49"/>
      <c r="F17" s="274">
        <v>273737</v>
      </c>
      <c r="G17" s="275">
        <v>4.5</v>
      </c>
      <c r="H17" s="274">
        <v>199725</v>
      </c>
      <c r="I17" s="274">
        <v>182399</v>
      </c>
      <c r="J17" s="274">
        <v>139164</v>
      </c>
      <c r="K17" s="274">
        <v>6466</v>
      </c>
      <c r="L17" s="274">
        <v>19540</v>
      </c>
      <c r="M17" s="274">
        <v>46583</v>
      </c>
      <c r="N17" s="274">
        <v>1424</v>
      </c>
      <c r="O17" s="274" t="s">
        <v>700</v>
      </c>
      <c r="P17" s="150" t="s">
        <v>704</v>
      </c>
    </row>
    <row r="18" spans="1:16" ht="20.25" customHeight="1">
      <c r="A18" s="203" t="s">
        <v>715</v>
      </c>
      <c r="B18" s="144"/>
      <c r="C18" s="144"/>
      <c r="D18" s="32" t="s">
        <v>1020</v>
      </c>
      <c r="E18" s="42"/>
      <c r="F18" s="274">
        <v>75237</v>
      </c>
      <c r="G18" s="275">
        <v>1.2</v>
      </c>
      <c r="H18" s="274">
        <v>36929</v>
      </c>
      <c r="I18" s="274">
        <v>35569</v>
      </c>
      <c r="J18" s="274">
        <v>25427</v>
      </c>
      <c r="K18" s="274">
        <v>5469</v>
      </c>
      <c r="L18" s="274">
        <v>10471</v>
      </c>
      <c r="M18" s="274">
        <v>22367</v>
      </c>
      <c r="N18" s="274" t="s">
        <v>700</v>
      </c>
      <c r="O18" s="274" t="s">
        <v>700</v>
      </c>
      <c r="P18" s="276" t="s">
        <v>715</v>
      </c>
    </row>
    <row r="19" spans="1:16" ht="12.75">
      <c r="A19" s="203" t="s">
        <v>267</v>
      </c>
      <c r="B19" s="144"/>
      <c r="C19" s="144"/>
      <c r="D19" s="273" t="s">
        <v>1166</v>
      </c>
      <c r="E19" s="42"/>
      <c r="F19" s="274">
        <v>58849</v>
      </c>
      <c r="G19" s="275">
        <v>1</v>
      </c>
      <c r="H19" s="274">
        <v>54452</v>
      </c>
      <c r="I19" s="274">
        <v>51264</v>
      </c>
      <c r="J19" s="274">
        <v>49849</v>
      </c>
      <c r="K19" s="274">
        <v>57</v>
      </c>
      <c r="L19" s="274">
        <v>853</v>
      </c>
      <c r="M19" s="274">
        <v>3164</v>
      </c>
      <c r="N19" s="274">
        <v>322</v>
      </c>
      <c r="O19" s="274" t="s">
        <v>700</v>
      </c>
      <c r="P19" s="276" t="s">
        <v>267</v>
      </c>
    </row>
    <row r="20" spans="1:16" ht="12.75">
      <c r="A20" s="203" t="s">
        <v>716</v>
      </c>
      <c r="B20" s="144"/>
      <c r="C20" s="144"/>
      <c r="D20" s="32" t="s">
        <v>1021</v>
      </c>
      <c r="E20" s="42"/>
      <c r="F20" s="274">
        <v>48068</v>
      </c>
      <c r="G20" s="275">
        <v>0.8</v>
      </c>
      <c r="H20" s="274">
        <v>36916</v>
      </c>
      <c r="I20" s="274">
        <v>30504</v>
      </c>
      <c r="J20" s="274">
        <v>21537</v>
      </c>
      <c r="K20" s="274">
        <v>212</v>
      </c>
      <c r="L20" s="274">
        <v>2291</v>
      </c>
      <c r="M20" s="274">
        <v>7712</v>
      </c>
      <c r="N20" s="274">
        <v>938</v>
      </c>
      <c r="O20" s="274" t="s">
        <v>700</v>
      </c>
      <c r="P20" s="276" t="s">
        <v>716</v>
      </c>
    </row>
    <row r="21" spans="1:16" s="17" customFormat="1" ht="20.25" customHeight="1">
      <c r="A21" s="205" t="s">
        <v>286</v>
      </c>
      <c r="B21" s="65"/>
      <c r="C21" s="65" t="s">
        <v>706</v>
      </c>
      <c r="D21" s="65"/>
      <c r="E21" s="49"/>
      <c r="F21" s="274">
        <v>5126564</v>
      </c>
      <c r="G21" s="275">
        <v>83.7</v>
      </c>
      <c r="H21" s="274">
        <v>3558523</v>
      </c>
      <c r="I21" s="274">
        <v>3023721</v>
      </c>
      <c r="J21" s="274">
        <v>1680379</v>
      </c>
      <c r="K21" s="274">
        <v>99441</v>
      </c>
      <c r="L21" s="274">
        <v>580067</v>
      </c>
      <c r="M21" s="274">
        <v>856749</v>
      </c>
      <c r="N21" s="274">
        <v>31747</v>
      </c>
      <c r="O21" s="274">
        <v>36</v>
      </c>
      <c r="P21" s="148" t="s">
        <v>286</v>
      </c>
    </row>
    <row r="22" spans="1:16" s="17" customFormat="1" ht="20.25" customHeight="1">
      <c r="A22" s="156" t="s">
        <v>707</v>
      </c>
      <c r="B22" s="151"/>
      <c r="C22" s="65" t="s">
        <v>708</v>
      </c>
      <c r="D22" s="151"/>
      <c r="E22" s="49"/>
      <c r="F22" s="274">
        <v>512191</v>
      </c>
      <c r="G22" s="275">
        <v>8.4</v>
      </c>
      <c r="H22" s="274">
        <v>407843</v>
      </c>
      <c r="I22" s="274">
        <v>364374</v>
      </c>
      <c r="J22" s="274">
        <v>214874</v>
      </c>
      <c r="K22" s="274">
        <v>3504</v>
      </c>
      <c r="L22" s="274">
        <v>40540</v>
      </c>
      <c r="M22" s="274">
        <v>59529</v>
      </c>
      <c r="N22" s="274">
        <v>775</v>
      </c>
      <c r="O22" s="274" t="s">
        <v>700</v>
      </c>
      <c r="P22" s="150" t="s">
        <v>707</v>
      </c>
    </row>
    <row r="23" spans="1:16" ht="20.25" customHeight="1">
      <c r="A23" s="203" t="s">
        <v>717</v>
      </c>
      <c r="B23" s="144"/>
      <c r="C23" s="144"/>
      <c r="D23" s="32" t="s">
        <v>1022</v>
      </c>
      <c r="E23" s="42"/>
      <c r="F23" s="274">
        <v>150950</v>
      </c>
      <c r="G23" s="275">
        <v>2.5</v>
      </c>
      <c r="H23" s="274">
        <v>135691</v>
      </c>
      <c r="I23" s="274">
        <v>124429</v>
      </c>
      <c r="J23" s="274">
        <v>66104</v>
      </c>
      <c r="K23" s="274">
        <v>1675</v>
      </c>
      <c r="L23" s="274">
        <v>12713</v>
      </c>
      <c r="M23" s="274">
        <v>826</v>
      </c>
      <c r="N23" s="274">
        <v>45</v>
      </c>
      <c r="O23" s="274" t="s">
        <v>700</v>
      </c>
      <c r="P23" s="276" t="s">
        <v>717</v>
      </c>
    </row>
    <row r="24" spans="1:16" ht="12.75">
      <c r="A24" s="203" t="s">
        <v>289</v>
      </c>
      <c r="B24" s="144"/>
      <c r="C24" s="144"/>
      <c r="D24" s="32" t="s">
        <v>1023</v>
      </c>
      <c r="E24" s="42"/>
      <c r="F24" s="274">
        <v>81636</v>
      </c>
      <c r="G24" s="275">
        <v>1.3</v>
      </c>
      <c r="H24" s="274">
        <v>73237</v>
      </c>
      <c r="I24" s="274">
        <v>68802</v>
      </c>
      <c r="J24" s="274">
        <v>41643</v>
      </c>
      <c r="K24" s="274">
        <v>696</v>
      </c>
      <c r="L24" s="274">
        <v>3498</v>
      </c>
      <c r="M24" s="274">
        <v>4183</v>
      </c>
      <c r="N24" s="274">
        <v>22</v>
      </c>
      <c r="O24" s="274" t="s">
        <v>700</v>
      </c>
      <c r="P24" s="276" t="s">
        <v>289</v>
      </c>
    </row>
    <row r="25" spans="1:16" ht="12.75">
      <c r="A25" s="203" t="s">
        <v>293</v>
      </c>
      <c r="B25" s="144"/>
      <c r="C25" s="144"/>
      <c r="D25" s="273" t="s">
        <v>1024</v>
      </c>
      <c r="E25" s="42"/>
      <c r="F25" s="274">
        <v>67195</v>
      </c>
      <c r="G25" s="275">
        <v>1.1</v>
      </c>
      <c r="H25" s="274">
        <v>54536</v>
      </c>
      <c r="I25" s="274">
        <v>51777</v>
      </c>
      <c r="J25" s="274">
        <v>30944</v>
      </c>
      <c r="K25" s="274">
        <v>217</v>
      </c>
      <c r="L25" s="274">
        <v>2652</v>
      </c>
      <c r="M25" s="274">
        <v>9762</v>
      </c>
      <c r="N25" s="274">
        <v>28</v>
      </c>
      <c r="O25" s="274" t="s">
        <v>700</v>
      </c>
      <c r="P25" s="276" t="s">
        <v>293</v>
      </c>
    </row>
    <row r="26" spans="1:16" s="17" customFormat="1" ht="20.25" customHeight="1">
      <c r="A26" s="156" t="s">
        <v>709</v>
      </c>
      <c r="B26" s="151"/>
      <c r="C26" s="65" t="s">
        <v>710</v>
      </c>
      <c r="D26" s="65"/>
      <c r="E26" s="49"/>
      <c r="F26" s="274">
        <v>4614373</v>
      </c>
      <c r="G26" s="275">
        <v>75.4</v>
      </c>
      <c r="H26" s="274">
        <v>3150680</v>
      </c>
      <c r="I26" s="274">
        <v>2659347</v>
      </c>
      <c r="J26" s="274">
        <v>1465505</v>
      </c>
      <c r="K26" s="274">
        <v>95937</v>
      </c>
      <c r="L26" s="274">
        <v>539528</v>
      </c>
      <c r="M26" s="274">
        <v>797220</v>
      </c>
      <c r="N26" s="274">
        <v>30972</v>
      </c>
      <c r="O26" s="274">
        <v>36</v>
      </c>
      <c r="P26" s="150" t="s">
        <v>709</v>
      </c>
    </row>
    <row r="27" spans="1:16" ht="20.25" customHeight="1">
      <c r="A27" s="203" t="s">
        <v>718</v>
      </c>
      <c r="B27" s="144"/>
      <c r="C27" s="144"/>
      <c r="D27" s="273" t="s">
        <v>1169</v>
      </c>
      <c r="E27" s="42"/>
      <c r="F27" s="68">
        <v>904713</v>
      </c>
      <c r="G27" s="69">
        <v>14.8</v>
      </c>
      <c r="H27" s="68">
        <v>761852</v>
      </c>
      <c r="I27" s="68">
        <v>744695</v>
      </c>
      <c r="J27" s="68">
        <v>352321</v>
      </c>
      <c r="K27" s="68">
        <v>6843</v>
      </c>
      <c r="L27" s="68">
        <v>63910</v>
      </c>
      <c r="M27" s="68">
        <v>72012</v>
      </c>
      <c r="N27" s="68">
        <v>97</v>
      </c>
      <c r="O27" s="274" t="s">
        <v>700</v>
      </c>
      <c r="P27" s="276" t="s">
        <v>718</v>
      </c>
    </row>
    <row r="28" spans="1:16" ht="12.75">
      <c r="A28" s="203" t="s">
        <v>1183</v>
      </c>
      <c r="B28" s="144"/>
      <c r="C28" s="144"/>
      <c r="D28" s="32" t="s">
        <v>1146</v>
      </c>
      <c r="E28" s="42"/>
      <c r="F28" s="68">
        <v>334327</v>
      </c>
      <c r="G28" s="69">
        <v>5.5</v>
      </c>
      <c r="H28" s="68">
        <v>294905</v>
      </c>
      <c r="I28" s="68">
        <v>255724</v>
      </c>
      <c r="J28" s="68">
        <v>149854</v>
      </c>
      <c r="K28" s="68">
        <v>3522</v>
      </c>
      <c r="L28" s="68">
        <v>13858</v>
      </c>
      <c r="M28" s="68">
        <v>20613</v>
      </c>
      <c r="N28" s="68">
        <v>1429</v>
      </c>
      <c r="O28" s="274" t="s">
        <v>700</v>
      </c>
      <c r="P28" s="276" t="s">
        <v>1183</v>
      </c>
    </row>
    <row r="29" spans="1:16" ht="12.75">
      <c r="A29" s="203" t="s">
        <v>1131</v>
      </c>
      <c r="B29" s="144"/>
      <c r="C29" s="144"/>
      <c r="D29" s="273" t="s">
        <v>1167</v>
      </c>
      <c r="E29" s="42"/>
      <c r="F29" s="68">
        <v>321346</v>
      </c>
      <c r="G29" s="69">
        <v>5.2</v>
      </c>
      <c r="H29" s="68">
        <v>173512</v>
      </c>
      <c r="I29" s="68">
        <v>131571</v>
      </c>
      <c r="J29" s="68">
        <v>93477</v>
      </c>
      <c r="K29" s="68">
        <v>15796</v>
      </c>
      <c r="L29" s="68">
        <v>39302</v>
      </c>
      <c r="M29" s="68">
        <v>84544</v>
      </c>
      <c r="N29" s="274">
        <v>8191</v>
      </c>
      <c r="O29" s="274" t="s">
        <v>700</v>
      </c>
      <c r="P29" s="276" t="s">
        <v>1131</v>
      </c>
    </row>
    <row r="30" spans="1:16" s="17" customFormat="1" ht="20.25" customHeight="1">
      <c r="A30" s="71"/>
      <c r="B30" s="72"/>
      <c r="C30" s="65" t="s">
        <v>711</v>
      </c>
      <c r="D30" s="65"/>
      <c r="E30" s="49"/>
      <c r="F30" s="73">
        <v>6122306</v>
      </c>
      <c r="G30" s="74">
        <v>100</v>
      </c>
      <c r="H30" s="73">
        <v>4416840</v>
      </c>
      <c r="I30" s="73">
        <v>3829501</v>
      </c>
      <c r="J30" s="73">
        <v>2235376</v>
      </c>
      <c r="K30" s="73">
        <v>133812</v>
      </c>
      <c r="L30" s="73">
        <v>612780</v>
      </c>
      <c r="M30" s="73">
        <v>921676</v>
      </c>
      <c r="N30" s="73">
        <v>37110</v>
      </c>
      <c r="O30" s="73">
        <v>88</v>
      </c>
      <c r="P30" s="277"/>
    </row>
    <row r="31" spans="1:16" s="17" customFormat="1" ht="6" customHeight="1">
      <c r="A31" s="72"/>
      <c r="B31" s="72"/>
      <c r="C31" s="65"/>
      <c r="D31" s="65"/>
      <c r="E31" s="72"/>
      <c r="F31" s="75"/>
      <c r="G31" s="76"/>
      <c r="H31" s="75"/>
      <c r="I31" s="75"/>
      <c r="J31" s="75"/>
      <c r="K31" s="75"/>
      <c r="L31" s="75"/>
      <c r="M31" s="75"/>
      <c r="N31" s="75"/>
      <c r="O31" s="77"/>
      <c r="P31" s="78"/>
    </row>
    <row r="32" spans="1:16" s="17" customFormat="1" ht="6" customHeight="1">
      <c r="A32" s="72"/>
      <c r="B32" s="72"/>
      <c r="C32" s="65"/>
      <c r="D32" s="65"/>
      <c r="E32" s="72"/>
      <c r="F32" s="75"/>
      <c r="G32" s="76"/>
      <c r="H32" s="75"/>
      <c r="I32" s="75"/>
      <c r="J32" s="75"/>
      <c r="K32" s="75"/>
      <c r="L32" s="75"/>
      <c r="M32" s="75"/>
      <c r="N32" s="75"/>
      <c r="O32" s="77"/>
      <c r="P32" s="78"/>
    </row>
    <row r="33" spans="1:16" s="17" customFormat="1" ht="6" customHeight="1">
      <c r="A33" s="72"/>
      <c r="B33" s="72"/>
      <c r="C33" s="65"/>
      <c r="D33" s="65"/>
      <c r="E33" s="72"/>
      <c r="F33" s="75"/>
      <c r="G33" s="76"/>
      <c r="H33" s="75"/>
      <c r="I33" s="75"/>
      <c r="J33" s="75"/>
      <c r="K33" s="75"/>
      <c r="L33" s="75"/>
      <c r="M33" s="75"/>
      <c r="N33" s="75"/>
      <c r="O33" s="77"/>
      <c r="P33" s="78"/>
    </row>
    <row r="34" spans="1:16" ht="17.25">
      <c r="A34" s="51"/>
      <c r="B34" s="51"/>
      <c r="C34" s="52"/>
      <c r="D34" s="52"/>
      <c r="E34" s="52"/>
      <c r="F34" s="52"/>
      <c r="G34" s="53"/>
      <c r="H34" s="54" t="s">
        <v>1182</v>
      </c>
      <c r="I34" s="55" t="s">
        <v>5</v>
      </c>
      <c r="J34" s="56"/>
      <c r="K34" s="56"/>
      <c r="L34" s="52"/>
      <c r="P34" s="57"/>
    </row>
    <row r="35" spans="1:16" ht="12.75">
      <c r="A35" s="14"/>
      <c r="B35" s="14"/>
      <c r="C35" s="14"/>
      <c r="D35" s="14"/>
      <c r="E35" s="14"/>
      <c r="P35" s="60"/>
    </row>
    <row r="36" spans="1:16" ht="12.75" customHeight="1">
      <c r="A36" s="533" t="s">
        <v>1134</v>
      </c>
      <c r="B36" s="529" t="s">
        <v>754</v>
      </c>
      <c r="C36" s="530"/>
      <c r="D36" s="530"/>
      <c r="E36" s="511"/>
      <c r="F36" s="539" t="s">
        <v>983</v>
      </c>
      <c r="G36" s="540"/>
      <c r="H36" s="549" t="s">
        <v>475</v>
      </c>
      <c r="I36" s="550"/>
      <c r="J36" s="550"/>
      <c r="K36" s="550"/>
      <c r="L36" s="550"/>
      <c r="M36" s="550"/>
      <c r="N36" s="550"/>
      <c r="O36" s="550"/>
      <c r="P36" s="520" t="s">
        <v>1016</v>
      </c>
    </row>
    <row r="37" spans="1:16" ht="12.75" customHeight="1">
      <c r="A37" s="534"/>
      <c r="B37" s="531"/>
      <c r="C37" s="530"/>
      <c r="D37" s="530"/>
      <c r="E37" s="511"/>
      <c r="F37" s="541"/>
      <c r="G37" s="542"/>
      <c r="H37" s="551" t="s">
        <v>205</v>
      </c>
      <c r="I37" s="547" t="s">
        <v>476</v>
      </c>
      <c r="J37" s="548"/>
      <c r="K37" s="534" t="s">
        <v>207</v>
      </c>
      <c r="L37" s="523" t="s">
        <v>208</v>
      </c>
      <c r="M37" s="523" t="s">
        <v>209</v>
      </c>
      <c r="N37" s="525" t="s">
        <v>1102</v>
      </c>
      <c r="O37" s="537" t="s">
        <v>210</v>
      </c>
      <c r="P37" s="521"/>
    </row>
    <row r="38" spans="1:16" ht="12.75" customHeight="1">
      <c r="A38" s="534"/>
      <c r="B38" s="531"/>
      <c r="C38" s="530"/>
      <c r="D38" s="530"/>
      <c r="E38" s="511"/>
      <c r="F38" s="543"/>
      <c r="G38" s="544"/>
      <c r="H38" s="537"/>
      <c r="I38" s="545" t="s">
        <v>755</v>
      </c>
      <c r="J38" s="536" t="s">
        <v>756</v>
      </c>
      <c r="K38" s="534"/>
      <c r="L38" s="523"/>
      <c r="M38" s="523"/>
      <c r="N38" s="523"/>
      <c r="O38" s="537"/>
      <c r="P38" s="521"/>
    </row>
    <row r="39" spans="1:16" ht="17.25" customHeight="1">
      <c r="A39" s="534"/>
      <c r="B39" s="531"/>
      <c r="C39" s="530"/>
      <c r="D39" s="530"/>
      <c r="E39" s="511"/>
      <c r="F39" s="61" t="s">
        <v>473</v>
      </c>
      <c r="G39" s="62" t="s">
        <v>923</v>
      </c>
      <c r="H39" s="538"/>
      <c r="I39" s="546"/>
      <c r="J39" s="524"/>
      <c r="K39" s="544"/>
      <c r="L39" s="524"/>
      <c r="M39" s="524"/>
      <c r="N39" s="524"/>
      <c r="O39" s="538"/>
      <c r="P39" s="521"/>
    </row>
    <row r="40" spans="1:16" ht="12.75">
      <c r="A40" s="535"/>
      <c r="B40" s="532"/>
      <c r="C40" s="532"/>
      <c r="D40" s="532"/>
      <c r="E40" s="512"/>
      <c r="F40" s="63" t="s">
        <v>474</v>
      </c>
      <c r="G40" s="64" t="s">
        <v>857</v>
      </c>
      <c r="H40" s="526" t="s">
        <v>474</v>
      </c>
      <c r="I40" s="527"/>
      <c r="J40" s="527"/>
      <c r="K40" s="527"/>
      <c r="L40" s="527"/>
      <c r="M40" s="527"/>
      <c r="N40" s="527"/>
      <c r="O40" s="528"/>
      <c r="P40" s="522"/>
    </row>
    <row r="41" spans="1:16" s="17" customFormat="1" ht="20.25" customHeight="1">
      <c r="A41" s="204" t="s">
        <v>211</v>
      </c>
      <c r="B41" s="206"/>
      <c r="C41" s="65" t="s">
        <v>489</v>
      </c>
      <c r="D41" s="65"/>
      <c r="E41" s="49"/>
      <c r="F41" s="274">
        <v>472026</v>
      </c>
      <c r="G41" s="275">
        <v>11.8</v>
      </c>
      <c r="H41" s="274">
        <v>444949</v>
      </c>
      <c r="I41" s="274">
        <v>431802</v>
      </c>
      <c r="J41" s="274">
        <v>374963</v>
      </c>
      <c r="K41" s="274">
        <v>2736</v>
      </c>
      <c r="L41" s="274">
        <v>10934</v>
      </c>
      <c r="M41" s="274">
        <v>12942</v>
      </c>
      <c r="N41" s="274">
        <v>464</v>
      </c>
      <c r="O41" s="274" t="s">
        <v>700</v>
      </c>
      <c r="P41" s="148" t="s">
        <v>211</v>
      </c>
    </row>
    <row r="42" spans="1:16" ht="20.25" customHeight="1">
      <c r="A42" s="203" t="s">
        <v>1025</v>
      </c>
      <c r="B42" s="144"/>
      <c r="C42" s="144"/>
      <c r="D42" s="281" t="s">
        <v>1168</v>
      </c>
      <c r="E42" s="42"/>
      <c r="F42" s="274">
        <v>89195</v>
      </c>
      <c r="G42" s="275">
        <v>2.2</v>
      </c>
      <c r="H42" s="274">
        <v>87554</v>
      </c>
      <c r="I42" s="274">
        <v>87540</v>
      </c>
      <c r="J42" s="274">
        <v>85820</v>
      </c>
      <c r="K42" s="274">
        <v>1073</v>
      </c>
      <c r="L42" s="274">
        <v>36</v>
      </c>
      <c r="M42" s="274">
        <v>90</v>
      </c>
      <c r="N42" s="274">
        <v>442</v>
      </c>
      <c r="O42" s="274" t="s">
        <v>700</v>
      </c>
      <c r="P42" s="276" t="s">
        <v>1025</v>
      </c>
    </row>
    <row r="43" spans="1:16" ht="12.75">
      <c r="A43" s="203" t="s">
        <v>220</v>
      </c>
      <c r="B43" s="144"/>
      <c r="C43" s="144"/>
      <c r="D43" s="1" t="s">
        <v>1018</v>
      </c>
      <c r="E43" s="42"/>
      <c r="F43" s="274">
        <v>38427</v>
      </c>
      <c r="G43" s="275">
        <v>1</v>
      </c>
      <c r="H43" s="274">
        <v>38427</v>
      </c>
      <c r="I43" s="274">
        <v>38426</v>
      </c>
      <c r="J43" s="274">
        <v>37064</v>
      </c>
      <c r="K43" s="274" t="s">
        <v>700</v>
      </c>
      <c r="L43" s="274" t="s">
        <v>700</v>
      </c>
      <c r="M43" s="274" t="s">
        <v>700</v>
      </c>
      <c r="N43" s="274" t="s">
        <v>700</v>
      </c>
      <c r="O43" s="274" t="s">
        <v>700</v>
      </c>
      <c r="P43" s="276" t="s">
        <v>220</v>
      </c>
    </row>
    <row r="44" spans="1:16" ht="12.75">
      <c r="A44" s="203" t="s">
        <v>234</v>
      </c>
      <c r="B44" s="144"/>
      <c r="C44" s="144"/>
      <c r="D44" s="1" t="s">
        <v>1017</v>
      </c>
      <c r="E44" s="42"/>
      <c r="F44" s="274">
        <v>32662</v>
      </c>
      <c r="G44" s="275">
        <v>0.8</v>
      </c>
      <c r="H44" s="274">
        <v>32624</v>
      </c>
      <c r="I44" s="274">
        <v>32618</v>
      </c>
      <c r="J44" s="274">
        <v>31731</v>
      </c>
      <c r="K44" s="274">
        <v>35</v>
      </c>
      <c r="L44" s="274">
        <v>0</v>
      </c>
      <c r="M44" s="274">
        <v>0</v>
      </c>
      <c r="N44" s="274">
        <v>2</v>
      </c>
      <c r="O44" s="274" t="s">
        <v>700</v>
      </c>
      <c r="P44" s="276" t="s">
        <v>234</v>
      </c>
    </row>
    <row r="45" spans="1:16" s="17" customFormat="1" ht="20.25" customHeight="1">
      <c r="A45" s="204" t="s">
        <v>244</v>
      </c>
      <c r="B45" s="79"/>
      <c r="C45" s="65" t="s">
        <v>701</v>
      </c>
      <c r="D45" s="65"/>
      <c r="E45" s="49"/>
      <c r="F45" s="274">
        <v>3213300</v>
      </c>
      <c r="G45" s="275">
        <v>80</v>
      </c>
      <c r="H45" s="274">
        <v>2451551</v>
      </c>
      <c r="I45" s="274">
        <v>2260454</v>
      </c>
      <c r="J45" s="274">
        <v>1225527</v>
      </c>
      <c r="K45" s="274">
        <v>32857</v>
      </c>
      <c r="L45" s="274">
        <v>133699</v>
      </c>
      <c r="M45" s="274">
        <v>594019</v>
      </c>
      <c r="N45" s="274">
        <v>1175</v>
      </c>
      <c r="O45" s="274" t="s">
        <v>700</v>
      </c>
      <c r="P45" s="148" t="s">
        <v>244</v>
      </c>
    </row>
    <row r="46" spans="1:16" s="17" customFormat="1" ht="20.25" customHeight="1">
      <c r="A46" s="156" t="s">
        <v>702</v>
      </c>
      <c r="B46" s="151"/>
      <c r="C46" s="65" t="s">
        <v>703</v>
      </c>
      <c r="D46" s="65"/>
      <c r="E46" s="49"/>
      <c r="F46" s="274">
        <v>40091</v>
      </c>
      <c r="G46" s="275">
        <v>1</v>
      </c>
      <c r="H46" s="274">
        <v>22902</v>
      </c>
      <c r="I46" s="274">
        <v>19449</v>
      </c>
      <c r="J46" s="274">
        <v>7810</v>
      </c>
      <c r="K46" s="274">
        <v>1793</v>
      </c>
      <c r="L46" s="274">
        <v>2333</v>
      </c>
      <c r="M46" s="274">
        <v>13058</v>
      </c>
      <c r="N46" s="274">
        <v>5</v>
      </c>
      <c r="O46" s="274" t="s">
        <v>700</v>
      </c>
      <c r="P46" s="150" t="s">
        <v>702</v>
      </c>
    </row>
    <row r="47" spans="1:16" ht="20.25" customHeight="1">
      <c r="A47" s="203" t="s">
        <v>713</v>
      </c>
      <c r="B47" s="144"/>
      <c r="C47" s="144"/>
      <c r="D47" s="32" t="s">
        <v>1019</v>
      </c>
      <c r="E47" s="42"/>
      <c r="F47" s="274">
        <v>21387</v>
      </c>
      <c r="G47" s="275">
        <v>0.5</v>
      </c>
      <c r="H47" s="274">
        <v>6321</v>
      </c>
      <c r="I47" s="274">
        <v>4666</v>
      </c>
      <c r="J47" s="274">
        <v>3449</v>
      </c>
      <c r="K47" s="274">
        <v>1599</v>
      </c>
      <c r="L47" s="274">
        <v>1803</v>
      </c>
      <c r="M47" s="274">
        <v>11665</v>
      </c>
      <c r="N47" s="274" t="s">
        <v>700</v>
      </c>
      <c r="O47" s="274" t="s">
        <v>700</v>
      </c>
      <c r="P47" s="276" t="s">
        <v>713</v>
      </c>
    </row>
    <row r="48" spans="1:16" ht="12.75">
      <c r="A48" s="203" t="s">
        <v>1132</v>
      </c>
      <c r="B48" s="144"/>
      <c r="C48" s="144"/>
      <c r="D48" s="32" t="s">
        <v>1130</v>
      </c>
      <c r="E48" s="42"/>
      <c r="F48" s="274">
        <v>5384</v>
      </c>
      <c r="G48" s="275">
        <v>0.1</v>
      </c>
      <c r="H48" s="274">
        <v>5369</v>
      </c>
      <c r="I48" s="274">
        <v>5360</v>
      </c>
      <c r="J48" s="274">
        <v>21</v>
      </c>
      <c r="K48" s="274" t="s">
        <v>700</v>
      </c>
      <c r="L48" s="274" t="s">
        <v>700</v>
      </c>
      <c r="M48" s="274">
        <v>15</v>
      </c>
      <c r="N48" s="274" t="s">
        <v>700</v>
      </c>
      <c r="O48" s="274" t="s">
        <v>700</v>
      </c>
      <c r="P48" s="276" t="s">
        <v>1132</v>
      </c>
    </row>
    <row r="49" spans="1:16" ht="12.75">
      <c r="A49" s="203" t="s">
        <v>1150</v>
      </c>
      <c r="B49" s="144"/>
      <c r="C49" s="144"/>
      <c r="D49" s="32" t="s">
        <v>1145</v>
      </c>
      <c r="E49" s="42"/>
      <c r="F49" s="274">
        <v>2997</v>
      </c>
      <c r="G49" s="275">
        <v>0.1</v>
      </c>
      <c r="H49" s="274">
        <v>2564</v>
      </c>
      <c r="I49" s="274">
        <v>1906</v>
      </c>
      <c r="J49" s="274">
        <v>1132</v>
      </c>
      <c r="K49" s="274">
        <v>0</v>
      </c>
      <c r="L49" s="274">
        <v>328</v>
      </c>
      <c r="M49" s="274">
        <v>100</v>
      </c>
      <c r="N49" s="274">
        <v>5</v>
      </c>
      <c r="O49" s="274" t="s">
        <v>700</v>
      </c>
      <c r="P49" s="276" t="s">
        <v>1150</v>
      </c>
    </row>
    <row r="50" spans="1:16" s="17" customFormat="1" ht="20.25" customHeight="1">
      <c r="A50" s="156" t="s">
        <v>704</v>
      </c>
      <c r="B50" s="151"/>
      <c r="C50" s="65" t="s">
        <v>705</v>
      </c>
      <c r="D50" s="65"/>
      <c r="E50" s="49"/>
      <c r="F50" s="274">
        <v>201624</v>
      </c>
      <c r="G50" s="275">
        <v>5</v>
      </c>
      <c r="H50" s="274">
        <v>167860</v>
      </c>
      <c r="I50" s="274">
        <v>120600</v>
      </c>
      <c r="J50" s="274">
        <v>63887</v>
      </c>
      <c r="K50" s="274">
        <v>2845</v>
      </c>
      <c r="L50" s="274">
        <v>8290</v>
      </c>
      <c r="M50" s="274">
        <v>22628</v>
      </c>
      <c r="N50" s="274">
        <v>1</v>
      </c>
      <c r="O50" s="274" t="s">
        <v>700</v>
      </c>
      <c r="P50" s="150" t="s">
        <v>704</v>
      </c>
    </row>
    <row r="51" spans="1:16" ht="20.25" customHeight="1">
      <c r="A51" s="203" t="s">
        <v>295</v>
      </c>
      <c r="B51" s="144"/>
      <c r="C51" s="144"/>
      <c r="D51" s="187" t="s">
        <v>275</v>
      </c>
      <c r="E51" s="42"/>
      <c r="F51" s="274">
        <v>65884</v>
      </c>
      <c r="G51" s="275">
        <v>1.6</v>
      </c>
      <c r="H51" s="274">
        <v>48140</v>
      </c>
      <c r="I51" s="274">
        <v>22503</v>
      </c>
      <c r="J51" s="274">
        <v>18110</v>
      </c>
      <c r="K51" s="274">
        <v>2835</v>
      </c>
      <c r="L51" s="274">
        <v>1</v>
      </c>
      <c r="M51" s="274">
        <v>14909</v>
      </c>
      <c r="N51" s="274" t="s">
        <v>700</v>
      </c>
      <c r="O51" s="274" t="s">
        <v>700</v>
      </c>
      <c r="P51" s="276" t="s">
        <v>295</v>
      </c>
    </row>
    <row r="52" spans="1:16" ht="12.75">
      <c r="A52" s="203" t="s">
        <v>715</v>
      </c>
      <c r="B52" s="144"/>
      <c r="C52" s="144"/>
      <c r="D52" s="187" t="s">
        <v>1020</v>
      </c>
      <c r="E52" s="42"/>
      <c r="F52" s="274">
        <v>13929</v>
      </c>
      <c r="G52" s="275">
        <v>0.3</v>
      </c>
      <c r="H52" s="274">
        <v>13929</v>
      </c>
      <c r="I52" s="274">
        <v>13363</v>
      </c>
      <c r="J52" s="274">
        <v>7185</v>
      </c>
      <c r="K52" s="274" t="s">
        <v>700</v>
      </c>
      <c r="L52" s="274" t="s">
        <v>700</v>
      </c>
      <c r="M52" s="274" t="s">
        <v>700</v>
      </c>
      <c r="N52" s="274" t="s">
        <v>700</v>
      </c>
      <c r="O52" s="274" t="s">
        <v>700</v>
      </c>
      <c r="P52" s="276" t="s">
        <v>715</v>
      </c>
    </row>
    <row r="53" spans="1:16" ht="12.75">
      <c r="A53" s="203" t="s">
        <v>1151</v>
      </c>
      <c r="B53" s="144"/>
      <c r="C53" s="144"/>
      <c r="D53" s="32" t="s">
        <v>1147</v>
      </c>
      <c r="E53" s="42"/>
      <c r="F53" s="274">
        <v>13801</v>
      </c>
      <c r="G53" s="275">
        <v>0.3</v>
      </c>
      <c r="H53" s="274">
        <v>13678</v>
      </c>
      <c r="I53" s="274">
        <v>13051</v>
      </c>
      <c r="J53" s="274">
        <v>86</v>
      </c>
      <c r="K53" s="274" t="s">
        <v>700</v>
      </c>
      <c r="L53" s="274" t="s">
        <v>700</v>
      </c>
      <c r="M53" s="274">
        <v>124</v>
      </c>
      <c r="N53" s="274" t="s">
        <v>700</v>
      </c>
      <c r="O53" s="274" t="s">
        <v>700</v>
      </c>
      <c r="P53" s="276" t="s">
        <v>1151</v>
      </c>
    </row>
    <row r="54" spans="1:16" s="17" customFormat="1" ht="20.25" customHeight="1">
      <c r="A54" s="205" t="s">
        <v>286</v>
      </c>
      <c r="B54" s="65"/>
      <c r="C54" s="65" t="s">
        <v>706</v>
      </c>
      <c r="D54" s="65"/>
      <c r="E54" s="49"/>
      <c r="F54" s="274">
        <v>2971585</v>
      </c>
      <c r="G54" s="275">
        <v>74</v>
      </c>
      <c r="H54" s="274">
        <v>2260789</v>
      </c>
      <c r="I54" s="274">
        <v>2120405</v>
      </c>
      <c r="J54" s="274">
        <v>1153830</v>
      </c>
      <c r="K54" s="274">
        <v>28218</v>
      </c>
      <c r="L54" s="274">
        <v>123076</v>
      </c>
      <c r="M54" s="274">
        <v>558333</v>
      </c>
      <c r="N54" s="274">
        <v>1169</v>
      </c>
      <c r="O54" s="274" t="s">
        <v>700</v>
      </c>
      <c r="P54" s="148" t="s">
        <v>286</v>
      </c>
    </row>
    <row r="55" spans="1:16" s="17" customFormat="1" ht="20.25" customHeight="1">
      <c r="A55" s="156" t="s">
        <v>707</v>
      </c>
      <c r="B55" s="151"/>
      <c r="C55" s="65" t="s">
        <v>708</v>
      </c>
      <c r="D55" s="65"/>
      <c r="E55" s="49"/>
      <c r="F55" s="274">
        <v>570626</v>
      </c>
      <c r="G55" s="275">
        <v>14.2</v>
      </c>
      <c r="H55" s="274">
        <v>512274</v>
      </c>
      <c r="I55" s="274">
        <v>471949</v>
      </c>
      <c r="J55" s="274">
        <v>344832</v>
      </c>
      <c r="K55" s="274">
        <v>3336</v>
      </c>
      <c r="L55" s="274">
        <v>26310</v>
      </c>
      <c r="M55" s="274">
        <v>28692</v>
      </c>
      <c r="N55" s="274">
        <v>13</v>
      </c>
      <c r="O55" s="274" t="s">
        <v>700</v>
      </c>
      <c r="P55" s="150" t="s">
        <v>707</v>
      </c>
    </row>
    <row r="56" spans="1:16" ht="20.25" customHeight="1">
      <c r="A56" s="203" t="s">
        <v>293</v>
      </c>
      <c r="B56" s="144"/>
      <c r="C56" s="144"/>
      <c r="D56" s="32" t="s">
        <v>1024</v>
      </c>
      <c r="E56" s="42"/>
      <c r="F56" s="274">
        <v>154556</v>
      </c>
      <c r="G56" s="275">
        <v>3.8</v>
      </c>
      <c r="H56" s="274">
        <v>144497</v>
      </c>
      <c r="I56" s="274">
        <v>140535</v>
      </c>
      <c r="J56" s="274">
        <v>96778</v>
      </c>
      <c r="K56" s="274">
        <v>1</v>
      </c>
      <c r="L56" s="274">
        <v>1944</v>
      </c>
      <c r="M56" s="274">
        <v>8115</v>
      </c>
      <c r="N56" s="274" t="s">
        <v>700</v>
      </c>
      <c r="O56" s="274" t="s">
        <v>700</v>
      </c>
      <c r="P56" s="276" t="s">
        <v>293</v>
      </c>
    </row>
    <row r="57" spans="1:16" ht="12.75">
      <c r="A57" s="203" t="s">
        <v>289</v>
      </c>
      <c r="B57" s="144"/>
      <c r="C57" s="144"/>
      <c r="D57" s="273" t="s">
        <v>1023</v>
      </c>
      <c r="E57" s="42"/>
      <c r="F57" s="274">
        <v>96344</v>
      </c>
      <c r="G57" s="275">
        <v>2.4</v>
      </c>
      <c r="H57" s="274">
        <v>94548</v>
      </c>
      <c r="I57" s="274">
        <v>92825</v>
      </c>
      <c r="J57" s="274">
        <v>63482</v>
      </c>
      <c r="K57" s="274">
        <v>724</v>
      </c>
      <c r="L57" s="274">
        <v>692</v>
      </c>
      <c r="M57" s="274">
        <v>381</v>
      </c>
      <c r="N57" s="274" t="s">
        <v>700</v>
      </c>
      <c r="O57" s="274" t="s">
        <v>700</v>
      </c>
      <c r="P57" s="276" t="s">
        <v>289</v>
      </c>
    </row>
    <row r="58" spans="1:16" ht="12.75">
      <c r="A58" s="203" t="s">
        <v>1152</v>
      </c>
      <c r="B58" s="144"/>
      <c r="C58" s="144"/>
      <c r="D58" s="32" t="s">
        <v>1148</v>
      </c>
      <c r="E58" s="42"/>
      <c r="F58" s="274">
        <v>87520</v>
      </c>
      <c r="G58" s="275">
        <v>2.2</v>
      </c>
      <c r="H58" s="274">
        <v>83788</v>
      </c>
      <c r="I58" s="274">
        <v>83539</v>
      </c>
      <c r="J58" s="274">
        <v>68020</v>
      </c>
      <c r="K58" s="274">
        <v>1</v>
      </c>
      <c r="L58" s="274">
        <v>2332</v>
      </c>
      <c r="M58" s="274">
        <v>1399</v>
      </c>
      <c r="N58" s="274" t="s">
        <v>700</v>
      </c>
      <c r="O58" s="274" t="s">
        <v>700</v>
      </c>
      <c r="P58" s="276" t="s">
        <v>1152</v>
      </c>
    </row>
    <row r="59" spans="1:16" s="17" customFormat="1" ht="20.25" customHeight="1">
      <c r="A59" s="156" t="s">
        <v>709</v>
      </c>
      <c r="B59" s="151"/>
      <c r="C59" s="65" t="s">
        <v>710</v>
      </c>
      <c r="D59" s="65"/>
      <c r="E59" s="49"/>
      <c r="F59" s="274">
        <v>2400959</v>
      </c>
      <c r="G59" s="275">
        <v>59.8</v>
      </c>
      <c r="H59" s="274">
        <v>1748515</v>
      </c>
      <c r="I59" s="274">
        <v>1648456</v>
      </c>
      <c r="J59" s="274">
        <v>808998</v>
      </c>
      <c r="K59" s="274">
        <v>24882</v>
      </c>
      <c r="L59" s="274">
        <v>96766</v>
      </c>
      <c r="M59" s="274">
        <v>529641</v>
      </c>
      <c r="N59" s="274">
        <v>1156</v>
      </c>
      <c r="O59" s="274" t="s">
        <v>700</v>
      </c>
      <c r="P59" s="150" t="s">
        <v>709</v>
      </c>
    </row>
    <row r="60" spans="1:16" ht="20.25" customHeight="1">
      <c r="A60" s="203" t="s">
        <v>718</v>
      </c>
      <c r="B60" s="144"/>
      <c r="C60" s="144"/>
      <c r="D60" s="273" t="s">
        <v>1169</v>
      </c>
      <c r="E60" s="42"/>
      <c r="F60" s="68">
        <v>350894</v>
      </c>
      <c r="G60" s="69">
        <v>8.7</v>
      </c>
      <c r="H60" s="68">
        <v>333700</v>
      </c>
      <c r="I60" s="68">
        <v>326902</v>
      </c>
      <c r="J60" s="68">
        <v>222442</v>
      </c>
      <c r="K60" s="68">
        <v>3162</v>
      </c>
      <c r="L60" s="68">
        <v>5373</v>
      </c>
      <c r="M60" s="68">
        <v>8654</v>
      </c>
      <c r="N60" s="68">
        <v>5</v>
      </c>
      <c r="O60" s="274" t="s">
        <v>700</v>
      </c>
      <c r="P60" s="276" t="s">
        <v>718</v>
      </c>
    </row>
    <row r="61" spans="1:16" ht="12.75">
      <c r="A61" s="203" t="s">
        <v>1153</v>
      </c>
      <c r="B61" s="144"/>
      <c r="C61" s="144"/>
      <c r="D61" s="32" t="s">
        <v>1149</v>
      </c>
      <c r="E61" s="42"/>
      <c r="F61" s="68">
        <v>244367</v>
      </c>
      <c r="G61" s="69">
        <v>6.1</v>
      </c>
      <c r="H61" s="68">
        <v>242570</v>
      </c>
      <c r="I61" s="68">
        <v>242547</v>
      </c>
      <c r="J61" s="68">
        <v>209</v>
      </c>
      <c r="K61" s="68" t="s">
        <v>700</v>
      </c>
      <c r="L61" s="68">
        <v>484</v>
      </c>
      <c r="M61" s="68">
        <v>1314</v>
      </c>
      <c r="N61" s="68" t="s">
        <v>700</v>
      </c>
      <c r="O61" s="274" t="s">
        <v>700</v>
      </c>
      <c r="P61" s="276" t="s">
        <v>1153</v>
      </c>
    </row>
    <row r="62" spans="1:16" ht="12.75">
      <c r="A62" s="203" t="s">
        <v>1183</v>
      </c>
      <c r="B62" s="144"/>
      <c r="C62" s="144"/>
      <c r="D62" s="30" t="s">
        <v>1146</v>
      </c>
      <c r="E62" s="42"/>
      <c r="F62" s="68">
        <v>155286</v>
      </c>
      <c r="G62" s="69">
        <v>3.9</v>
      </c>
      <c r="H62" s="68">
        <v>143582</v>
      </c>
      <c r="I62" s="68">
        <v>138559</v>
      </c>
      <c r="J62" s="68">
        <v>84598</v>
      </c>
      <c r="K62" s="68">
        <v>100</v>
      </c>
      <c r="L62" s="68">
        <v>2838</v>
      </c>
      <c r="M62" s="68">
        <v>8534</v>
      </c>
      <c r="N62" s="274">
        <v>232</v>
      </c>
      <c r="O62" s="274" t="s">
        <v>700</v>
      </c>
      <c r="P62" s="276" t="s">
        <v>1183</v>
      </c>
    </row>
    <row r="63" spans="1:16" s="17" customFormat="1" ht="20.25" customHeight="1">
      <c r="A63" s="71"/>
      <c r="B63" s="72"/>
      <c r="C63" s="65" t="s">
        <v>711</v>
      </c>
      <c r="D63" s="65"/>
      <c r="E63" s="49"/>
      <c r="F63" s="73">
        <v>4016622</v>
      </c>
      <c r="G63" s="74">
        <v>100</v>
      </c>
      <c r="H63" s="73">
        <v>3197543</v>
      </c>
      <c r="I63" s="73">
        <v>2978781</v>
      </c>
      <c r="J63" s="73">
        <v>1787680</v>
      </c>
      <c r="K63" s="73">
        <v>36145</v>
      </c>
      <c r="L63" s="73">
        <v>157257</v>
      </c>
      <c r="M63" s="73">
        <v>623539</v>
      </c>
      <c r="N63" s="73">
        <v>2138</v>
      </c>
      <c r="O63" s="73" t="s">
        <v>700</v>
      </c>
      <c r="P63" s="277"/>
    </row>
    <row r="64" spans="1:16" ht="12.75" customHeight="1">
      <c r="A64" t="s">
        <v>864</v>
      </c>
      <c r="P64" s="78"/>
    </row>
    <row r="65" spans="1:16" ht="28.5" customHeight="1">
      <c r="A65" s="506" t="s">
        <v>680</v>
      </c>
      <c r="B65" s="506"/>
      <c r="C65" s="506"/>
      <c r="D65" s="506"/>
      <c r="E65" s="506"/>
      <c r="F65" s="506"/>
      <c r="G65" s="506"/>
      <c r="P65" s="78"/>
    </row>
    <row r="66" ht="12.75">
      <c r="P66" s="78"/>
    </row>
    <row r="67" ht="12.75">
      <c r="P67" s="78"/>
    </row>
    <row r="68" ht="12.75">
      <c r="P68" s="78"/>
    </row>
    <row r="69" ht="12.75">
      <c r="P69" s="78"/>
    </row>
    <row r="70" ht="12.75">
      <c r="P70" s="78"/>
    </row>
    <row r="71" ht="12.75">
      <c r="P71" s="78"/>
    </row>
    <row r="72" ht="12.75">
      <c r="P72" s="78"/>
    </row>
    <row r="73" ht="12.75">
      <c r="P73" s="78"/>
    </row>
    <row r="74" ht="12.75">
      <c r="P74" s="78"/>
    </row>
    <row r="75" ht="12.75">
      <c r="P75" s="78"/>
    </row>
    <row r="76" ht="12.75">
      <c r="P76" s="78"/>
    </row>
    <row r="77" ht="12.75">
      <c r="P77" s="78"/>
    </row>
    <row r="78" ht="12.75">
      <c r="P78" s="78"/>
    </row>
    <row r="79" ht="12.75">
      <c r="P79" s="78"/>
    </row>
    <row r="80" ht="12.75">
      <c r="P80" s="78"/>
    </row>
    <row r="81" ht="12.75">
      <c r="P81" s="78"/>
    </row>
    <row r="82" ht="12.75">
      <c r="P82" s="78"/>
    </row>
    <row r="83" ht="12.75">
      <c r="P83" s="78"/>
    </row>
    <row r="84" ht="12.75">
      <c r="P84" s="78"/>
    </row>
    <row r="85" ht="12.75">
      <c r="P85" s="78"/>
    </row>
    <row r="86" ht="12.75">
      <c r="P86" s="78"/>
    </row>
    <row r="87" ht="12.75">
      <c r="P87" s="78"/>
    </row>
    <row r="88" ht="12.75">
      <c r="P88" s="78"/>
    </row>
    <row r="89" ht="12.75">
      <c r="P89" s="78"/>
    </row>
    <row r="90" ht="12.75">
      <c r="P90" s="78"/>
    </row>
    <row r="91" ht="12.75">
      <c r="P91" s="78"/>
    </row>
    <row r="92" ht="12.75">
      <c r="P92" s="78"/>
    </row>
    <row r="93" ht="12.75">
      <c r="P93" s="78"/>
    </row>
    <row r="94" ht="12.75">
      <c r="P94" s="78"/>
    </row>
    <row r="95" ht="12.75">
      <c r="P95" s="78"/>
    </row>
    <row r="96" ht="12.75">
      <c r="P96" s="78"/>
    </row>
    <row r="97" ht="12.75">
      <c r="P97" s="78"/>
    </row>
    <row r="98" ht="12.75">
      <c r="P98" s="78"/>
    </row>
    <row r="99" ht="12.75">
      <c r="P99" s="78"/>
    </row>
    <row r="100" ht="12.75">
      <c r="P100" s="78"/>
    </row>
    <row r="101" ht="12.75">
      <c r="P101" s="78"/>
    </row>
    <row r="102" ht="12.75">
      <c r="P102" s="78"/>
    </row>
    <row r="103" ht="12.75">
      <c r="P103" s="78"/>
    </row>
    <row r="104" ht="12.75">
      <c r="P104" s="78"/>
    </row>
    <row r="105" ht="12.75">
      <c r="P105" s="78"/>
    </row>
    <row r="106" ht="12.75">
      <c r="P106" s="78"/>
    </row>
    <row r="107" ht="12.75">
      <c r="P107" s="78"/>
    </row>
    <row r="108" ht="12.75">
      <c r="P108" s="78"/>
    </row>
    <row r="109" ht="12.75">
      <c r="P109" s="78"/>
    </row>
    <row r="110" ht="12.75">
      <c r="P110" s="78"/>
    </row>
    <row r="111" ht="12.75">
      <c r="P111" s="78"/>
    </row>
    <row r="112" ht="12.75">
      <c r="P112" s="78"/>
    </row>
    <row r="113" ht="12.75">
      <c r="P113" s="78"/>
    </row>
    <row r="114" ht="12.75">
      <c r="P114" s="78"/>
    </row>
    <row r="115" ht="12.75">
      <c r="P115" s="78"/>
    </row>
    <row r="116" ht="12.75">
      <c r="P116" s="78"/>
    </row>
    <row r="117" ht="12.75">
      <c r="P117" s="78"/>
    </row>
    <row r="118" ht="12.75">
      <c r="P118" s="78"/>
    </row>
    <row r="119" ht="12.75">
      <c r="P119" s="78"/>
    </row>
    <row r="120" ht="12.75">
      <c r="P120" s="78"/>
    </row>
    <row r="121" ht="12.75">
      <c r="P121" s="78"/>
    </row>
    <row r="122" ht="12.75">
      <c r="P122" s="78"/>
    </row>
    <row r="123" ht="12.75">
      <c r="P123" s="78"/>
    </row>
    <row r="124" ht="12.75">
      <c r="P124" s="78"/>
    </row>
    <row r="125" ht="12.75">
      <c r="P125" s="78"/>
    </row>
    <row r="126" ht="12.75">
      <c r="P126" s="78"/>
    </row>
    <row r="127" ht="12.75">
      <c r="P127" s="78"/>
    </row>
    <row r="128" ht="12.75">
      <c r="P128" s="78"/>
    </row>
    <row r="129" ht="12.75">
      <c r="P129" s="78"/>
    </row>
    <row r="130" ht="12.75">
      <c r="P130" s="78"/>
    </row>
    <row r="131" ht="12.75">
      <c r="P131" s="78"/>
    </row>
    <row r="132" ht="12.75">
      <c r="P132" s="78"/>
    </row>
    <row r="133" ht="12.75">
      <c r="P133" s="78"/>
    </row>
    <row r="134" ht="12.75">
      <c r="P134" s="78"/>
    </row>
    <row r="135" ht="12.75">
      <c r="P135" s="78"/>
    </row>
    <row r="136" ht="12.75">
      <c r="P136" s="78"/>
    </row>
    <row r="137" ht="12.75">
      <c r="P137" s="78"/>
    </row>
    <row r="138" ht="12.75">
      <c r="P138" s="78"/>
    </row>
    <row r="139" ht="12.75">
      <c r="P139" s="78"/>
    </row>
    <row r="140" ht="12.75">
      <c r="P140" s="78"/>
    </row>
    <row r="141" ht="12.75">
      <c r="P141" s="78"/>
    </row>
    <row r="142" ht="12.75">
      <c r="P142" s="78"/>
    </row>
    <row r="143" ht="12.75">
      <c r="P143" s="78"/>
    </row>
    <row r="144" ht="12.75">
      <c r="P144" s="78"/>
    </row>
    <row r="145" ht="12.75">
      <c r="P145" s="78"/>
    </row>
    <row r="146" ht="12.75">
      <c r="P146" s="78"/>
    </row>
    <row r="147" ht="12.75">
      <c r="P147" s="78"/>
    </row>
    <row r="148" ht="12.75">
      <c r="P148" s="78"/>
    </row>
    <row r="149" ht="12.75">
      <c r="P149" s="78"/>
    </row>
    <row r="150" ht="12.75">
      <c r="P150" s="78"/>
    </row>
    <row r="151" ht="12.75">
      <c r="P151" s="78"/>
    </row>
    <row r="152" ht="12.75">
      <c r="P152" s="78"/>
    </row>
    <row r="153" ht="12.75">
      <c r="P153" s="78"/>
    </row>
    <row r="154" ht="12.75">
      <c r="P154" s="78"/>
    </row>
    <row r="155" ht="12.75">
      <c r="P155" s="78"/>
    </row>
    <row r="156" ht="12.75">
      <c r="P156" s="78"/>
    </row>
    <row r="157" ht="12.75">
      <c r="P157" s="78"/>
    </row>
    <row r="158" ht="12.75">
      <c r="P158" s="78"/>
    </row>
    <row r="159" ht="12.75">
      <c r="P159" s="78"/>
    </row>
    <row r="160" ht="12.75">
      <c r="P160" s="78"/>
    </row>
    <row r="161" ht="12.75">
      <c r="P161" s="78"/>
    </row>
    <row r="162" ht="12.75">
      <c r="P162" s="78"/>
    </row>
    <row r="163" ht="12.75">
      <c r="P163" s="78"/>
    </row>
    <row r="164" ht="12.75">
      <c r="P164" s="78"/>
    </row>
    <row r="165" ht="12.75">
      <c r="P165" s="78"/>
    </row>
    <row r="166" ht="12.75">
      <c r="P166" s="78"/>
    </row>
    <row r="167" ht="12.75">
      <c r="P167" s="78"/>
    </row>
    <row r="168" ht="12.75">
      <c r="P168" s="78"/>
    </row>
    <row r="169" ht="12.75">
      <c r="P169" s="78"/>
    </row>
    <row r="170" ht="12.75">
      <c r="P170" s="78"/>
    </row>
    <row r="171" ht="12.75">
      <c r="P171" s="78"/>
    </row>
    <row r="172" ht="12.75">
      <c r="P172" s="78"/>
    </row>
    <row r="173" ht="12.75">
      <c r="P173" s="78"/>
    </row>
    <row r="174" ht="12.75">
      <c r="P174" s="78"/>
    </row>
    <row r="175" ht="12.75">
      <c r="P175" s="78"/>
    </row>
    <row r="176" ht="12.75">
      <c r="P176" s="78"/>
    </row>
    <row r="177" ht="12.75">
      <c r="P177" s="78"/>
    </row>
    <row r="178" ht="12.75">
      <c r="P178" s="78"/>
    </row>
    <row r="179" ht="12.75">
      <c r="P179" s="78"/>
    </row>
    <row r="180" ht="12.75">
      <c r="P180" s="78"/>
    </row>
    <row r="181" ht="12.75">
      <c r="P181" s="78"/>
    </row>
    <row r="182" ht="12.75">
      <c r="P182" s="78"/>
    </row>
    <row r="183" ht="12.75">
      <c r="P183" s="78"/>
    </row>
    <row r="184" ht="12.75">
      <c r="P184" s="78"/>
    </row>
    <row r="185" ht="12.75">
      <c r="P185" s="78"/>
    </row>
    <row r="186" ht="12.75">
      <c r="P186" s="78"/>
    </row>
    <row r="187" ht="12.75">
      <c r="P187" s="78"/>
    </row>
    <row r="188" ht="12.75">
      <c r="P188" s="78"/>
    </row>
    <row r="189" ht="12.75">
      <c r="P189" s="78"/>
    </row>
    <row r="190" ht="12.75">
      <c r="P190" s="78"/>
    </row>
    <row r="191" ht="12.75">
      <c r="P191" s="78"/>
    </row>
    <row r="192" ht="12.75">
      <c r="P192" s="78"/>
    </row>
    <row r="193" ht="12.75">
      <c r="P193" s="78"/>
    </row>
    <row r="194" ht="12.75">
      <c r="P194" s="78"/>
    </row>
    <row r="195" ht="12.75">
      <c r="P195" s="78"/>
    </row>
    <row r="196" ht="12.75">
      <c r="P196" s="78"/>
    </row>
    <row r="197" ht="12.75">
      <c r="P197" s="78"/>
    </row>
    <row r="198" ht="12.75">
      <c r="P198" s="78"/>
    </row>
    <row r="199" ht="12.75">
      <c r="P199" s="78"/>
    </row>
    <row r="200" ht="12.75">
      <c r="P200" s="78"/>
    </row>
    <row r="201" ht="12.75">
      <c r="P201" s="78"/>
    </row>
    <row r="202" ht="12.75">
      <c r="P202" s="78"/>
    </row>
    <row r="203" ht="12.75">
      <c r="P203" s="78"/>
    </row>
    <row r="204" ht="12.75">
      <c r="P204" s="78"/>
    </row>
    <row r="205" ht="12.75">
      <c r="P205" s="78"/>
    </row>
    <row r="206" ht="12.75">
      <c r="P206" s="78"/>
    </row>
    <row r="207" ht="12.75">
      <c r="P207" s="78"/>
    </row>
    <row r="208" ht="12.75">
      <c r="P208" s="78"/>
    </row>
    <row r="209" ht="12.75">
      <c r="P209" s="78"/>
    </row>
    <row r="210" ht="12.75">
      <c r="P210" s="78"/>
    </row>
    <row r="211" ht="12.75">
      <c r="P211" s="78"/>
    </row>
    <row r="212" ht="12.75">
      <c r="P212" s="78"/>
    </row>
    <row r="213" ht="12.75">
      <c r="P213" s="78"/>
    </row>
    <row r="214" ht="12.75">
      <c r="P214" s="78"/>
    </row>
    <row r="215" ht="12.75">
      <c r="P215" s="78"/>
    </row>
    <row r="216" ht="12.75">
      <c r="P216" s="78"/>
    </row>
    <row r="217" ht="12.75">
      <c r="P217" s="78"/>
    </row>
    <row r="218" ht="12.75">
      <c r="P218" s="78"/>
    </row>
    <row r="219" ht="12.75">
      <c r="P219" s="78"/>
    </row>
    <row r="220" ht="12.75">
      <c r="P220" s="78"/>
    </row>
    <row r="221" ht="12.75">
      <c r="P221" s="78"/>
    </row>
    <row r="222" ht="12.75">
      <c r="P222" s="78"/>
    </row>
    <row r="223" ht="12.75">
      <c r="P223" s="78"/>
    </row>
    <row r="224" ht="12.75">
      <c r="P224" s="78"/>
    </row>
    <row r="225" ht="12.75">
      <c r="P225" s="78"/>
    </row>
    <row r="226" ht="12.75">
      <c r="P226" s="78"/>
    </row>
    <row r="227" ht="12.75">
      <c r="P227" s="78"/>
    </row>
    <row r="228" ht="12.75">
      <c r="P228" s="78"/>
    </row>
    <row r="229" ht="12.75">
      <c r="P229" s="78"/>
    </row>
    <row r="230" ht="12.75">
      <c r="P230" s="78"/>
    </row>
    <row r="231" ht="12.75">
      <c r="P231" s="78"/>
    </row>
    <row r="232" ht="12.75">
      <c r="P232" s="78"/>
    </row>
    <row r="233" ht="12.75">
      <c r="P233" s="78"/>
    </row>
    <row r="234" ht="12.75">
      <c r="P234" s="78"/>
    </row>
    <row r="235" ht="12.75">
      <c r="P235" s="78"/>
    </row>
    <row r="236" ht="12.75">
      <c r="P236" s="78"/>
    </row>
    <row r="237" ht="12.75">
      <c r="P237" s="78"/>
    </row>
    <row r="238" ht="12.75">
      <c r="P238" s="78"/>
    </row>
    <row r="239" ht="12.75">
      <c r="P239" s="78"/>
    </row>
    <row r="240" ht="12.75">
      <c r="P240" s="78"/>
    </row>
    <row r="241" ht="12.75">
      <c r="P241" s="78"/>
    </row>
    <row r="242" ht="12.75">
      <c r="P242" s="78"/>
    </row>
    <row r="243" ht="12.75">
      <c r="P243" s="78"/>
    </row>
    <row r="244" ht="12.75">
      <c r="P244" s="78"/>
    </row>
    <row r="245" ht="12.75">
      <c r="P245" s="78"/>
    </row>
    <row r="246" ht="12.75">
      <c r="P246" s="78"/>
    </row>
    <row r="247" ht="12.75">
      <c r="P247" s="78"/>
    </row>
    <row r="248" ht="12.75">
      <c r="P248" s="78"/>
    </row>
    <row r="249" ht="12.75">
      <c r="P249" s="78"/>
    </row>
    <row r="250" ht="12.75">
      <c r="P250" s="78"/>
    </row>
    <row r="251" ht="12.75">
      <c r="P251" s="78"/>
    </row>
    <row r="252" ht="12.75">
      <c r="P252" s="78"/>
    </row>
    <row r="253" ht="12.75">
      <c r="P253" s="78"/>
    </row>
    <row r="254" ht="12.75">
      <c r="P254" s="78"/>
    </row>
    <row r="255" ht="12.75">
      <c r="P255" s="78"/>
    </row>
    <row r="256" ht="12.75">
      <c r="P256" s="78"/>
    </row>
    <row r="257" ht="12.75">
      <c r="P257" s="78"/>
    </row>
    <row r="258" ht="12.75">
      <c r="P258" s="78"/>
    </row>
    <row r="259" ht="12.75">
      <c r="P259" s="78"/>
    </row>
    <row r="260" ht="12.75">
      <c r="P260" s="78"/>
    </row>
    <row r="261" ht="12.75">
      <c r="P261" s="78"/>
    </row>
    <row r="262" ht="12.75">
      <c r="P262" s="78"/>
    </row>
    <row r="263" ht="12.75">
      <c r="P263" s="78"/>
    </row>
    <row r="264" ht="12.75">
      <c r="P264" s="78"/>
    </row>
    <row r="265" ht="12.75">
      <c r="P265" s="78"/>
    </row>
    <row r="266" ht="12.75">
      <c r="P266" s="78"/>
    </row>
    <row r="267" ht="12.75">
      <c r="P267" s="78"/>
    </row>
    <row r="268" ht="12.75">
      <c r="P268" s="78"/>
    </row>
    <row r="269" ht="12.75">
      <c r="P269" s="78"/>
    </row>
    <row r="270" ht="12.75">
      <c r="P270" s="78"/>
    </row>
    <row r="271" ht="12.75">
      <c r="P271" s="78"/>
    </row>
    <row r="272" ht="12.75">
      <c r="P272" s="78"/>
    </row>
    <row r="273" ht="12.75">
      <c r="P273" s="78"/>
    </row>
    <row r="274" ht="12.75">
      <c r="P274" s="78"/>
    </row>
    <row r="275" ht="12.75">
      <c r="P275" s="78"/>
    </row>
    <row r="276" ht="12.75">
      <c r="P276" s="78"/>
    </row>
    <row r="277" ht="12.75">
      <c r="P277" s="78"/>
    </row>
    <row r="278" ht="12.75">
      <c r="P278" s="78"/>
    </row>
    <row r="279" ht="12.75">
      <c r="P279" s="78"/>
    </row>
    <row r="280" ht="12.75">
      <c r="P280" s="78"/>
    </row>
    <row r="281" ht="12.75">
      <c r="P281" s="78"/>
    </row>
    <row r="282" ht="12.75">
      <c r="P282" s="78"/>
    </row>
    <row r="283" ht="12.75">
      <c r="P283" s="78"/>
    </row>
    <row r="284" ht="12.75">
      <c r="P284" s="78"/>
    </row>
    <row r="285" ht="12.75">
      <c r="P285" s="78"/>
    </row>
    <row r="286" ht="12.75">
      <c r="P286" s="78"/>
    </row>
    <row r="287" ht="12.75">
      <c r="P287" s="78"/>
    </row>
    <row r="288" ht="12.75">
      <c r="P288" s="78"/>
    </row>
    <row r="289" ht="12.75">
      <c r="P289" s="78"/>
    </row>
    <row r="290" ht="12.75">
      <c r="P290" s="78"/>
    </row>
    <row r="291" ht="12.75">
      <c r="P291" s="78"/>
    </row>
    <row r="292" ht="12.75">
      <c r="P292" s="78"/>
    </row>
    <row r="293" ht="12.75">
      <c r="P293" s="78"/>
    </row>
    <row r="294" ht="12.75">
      <c r="P294" s="78"/>
    </row>
    <row r="295" ht="12.75">
      <c r="P295" s="78"/>
    </row>
    <row r="296" ht="12.75">
      <c r="P296" s="78"/>
    </row>
    <row r="297" ht="12.75">
      <c r="P297" s="78"/>
    </row>
    <row r="298" ht="12.75">
      <c r="P298" s="78"/>
    </row>
    <row r="299" ht="12.75">
      <c r="P299" s="78"/>
    </row>
    <row r="300" ht="12.75">
      <c r="P300" s="78"/>
    </row>
    <row r="301" ht="12.75">
      <c r="P301" s="78"/>
    </row>
    <row r="302" ht="12.75">
      <c r="P302" s="78"/>
    </row>
    <row r="303" ht="12.75">
      <c r="P303" s="78"/>
    </row>
    <row r="304" ht="12.75">
      <c r="P304" s="78"/>
    </row>
    <row r="305" ht="12.75">
      <c r="P305" s="78"/>
    </row>
    <row r="306" ht="12.75">
      <c r="P306" s="78"/>
    </row>
    <row r="307" ht="12.75">
      <c r="P307" s="78"/>
    </row>
    <row r="308" ht="12.75">
      <c r="P308" s="78"/>
    </row>
    <row r="309" ht="12.75">
      <c r="P309" s="78"/>
    </row>
    <row r="310" ht="12.75">
      <c r="P310" s="78"/>
    </row>
    <row r="311" ht="12.75">
      <c r="P311" s="78"/>
    </row>
    <row r="312" ht="12.75">
      <c r="P312" s="78"/>
    </row>
    <row r="313" ht="12.75">
      <c r="P313" s="78"/>
    </row>
    <row r="314" ht="12.75">
      <c r="P314" s="78"/>
    </row>
    <row r="315" ht="12.75">
      <c r="P315" s="78"/>
    </row>
    <row r="316" ht="12.75">
      <c r="P316" s="78"/>
    </row>
    <row r="317" ht="12.75">
      <c r="P317" s="78"/>
    </row>
    <row r="318" ht="12.75">
      <c r="P318" s="78"/>
    </row>
    <row r="319" ht="12.75">
      <c r="P319" s="78"/>
    </row>
    <row r="320" ht="12.75">
      <c r="P320" s="78"/>
    </row>
    <row r="321" ht="12.75">
      <c r="P321" s="78"/>
    </row>
    <row r="322" ht="12.75">
      <c r="P322" s="78"/>
    </row>
    <row r="323" ht="12.75">
      <c r="P323" s="78"/>
    </row>
    <row r="324" ht="12.75">
      <c r="P324" s="78"/>
    </row>
    <row r="325" ht="12.75">
      <c r="P325" s="78"/>
    </row>
    <row r="326" ht="12.75">
      <c r="P326" s="78"/>
    </row>
    <row r="327" ht="12.75">
      <c r="P327" s="78"/>
    </row>
    <row r="328" ht="12.75">
      <c r="P328" s="78"/>
    </row>
    <row r="329" ht="12.75">
      <c r="P329" s="78"/>
    </row>
    <row r="330" ht="12.75">
      <c r="P330" s="78"/>
    </row>
    <row r="331" ht="12.75">
      <c r="P331" s="78"/>
    </row>
    <row r="332" ht="12.75">
      <c r="P332" s="78"/>
    </row>
    <row r="333" ht="12.75">
      <c r="P333" s="78"/>
    </row>
    <row r="334" ht="12.75">
      <c r="P334" s="78"/>
    </row>
    <row r="335" ht="12.75">
      <c r="P335" s="78"/>
    </row>
    <row r="336" ht="12.75">
      <c r="P336" s="78"/>
    </row>
    <row r="337" ht="12.75">
      <c r="P337" s="78"/>
    </row>
    <row r="338" ht="12.75">
      <c r="P338" s="78"/>
    </row>
    <row r="339" ht="12.75">
      <c r="P339" s="78"/>
    </row>
    <row r="340" ht="12.75">
      <c r="P340" s="78"/>
    </row>
    <row r="341" ht="12.75">
      <c r="P341" s="78"/>
    </row>
    <row r="342" ht="12.75">
      <c r="P342" s="78"/>
    </row>
    <row r="343" ht="12.75">
      <c r="P343" s="78"/>
    </row>
    <row r="344" ht="12.75">
      <c r="P344" s="78"/>
    </row>
    <row r="345" ht="12.75">
      <c r="P345" s="78"/>
    </row>
    <row r="346" ht="12.75">
      <c r="P346" s="78"/>
    </row>
    <row r="347" ht="12.75">
      <c r="P347" s="78"/>
    </row>
    <row r="348" ht="12.75">
      <c r="P348" s="78"/>
    </row>
    <row r="349" ht="12.75">
      <c r="P349" s="78"/>
    </row>
    <row r="350" ht="12.75">
      <c r="P350" s="78"/>
    </row>
    <row r="351" ht="12.75">
      <c r="P351" s="78"/>
    </row>
    <row r="352" ht="12.75">
      <c r="P352" s="78"/>
    </row>
    <row r="353" ht="12.75">
      <c r="P353" s="78"/>
    </row>
    <row r="354" ht="12.75">
      <c r="P354" s="78"/>
    </row>
    <row r="355" ht="12.75">
      <c r="P355" s="78"/>
    </row>
    <row r="356" ht="12.75">
      <c r="P356" s="78"/>
    </row>
    <row r="357" ht="12.75">
      <c r="P357" s="78"/>
    </row>
    <row r="358" ht="12.75">
      <c r="P358" s="78"/>
    </row>
    <row r="359" ht="12.75">
      <c r="P359" s="78"/>
    </row>
    <row r="360" ht="12.75">
      <c r="P360" s="78"/>
    </row>
    <row r="361" ht="12.75">
      <c r="P361" s="78"/>
    </row>
    <row r="362" ht="12.75">
      <c r="P362" s="78"/>
    </row>
    <row r="363" ht="12.75">
      <c r="P363" s="78"/>
    </row>
    <row r="364" ht="12.75">
      <c r="P364" s="78"/>
    </row>
    <row r="365" ht="12.75">
      <c r="P365" s="78"/>
    </row>
    <row r="366" ht="12.75">
      <c r="P366" s="78"/>
    </row>
    <row r="367" ht="12.75">
      <c r="P367" s="78"/>
    </row>
    <row r="368" ht="12.75">
      <c r="P368" s="78"/>
    </row>
    <row r="369" ht="12.75">
      <c r="P369" s="78"/>
    </row>
    <row r="370" ht="12.75">
      <c r="P370" s="78"/>
    </row>
    <row r="371" ht="12.75">
      <c r="P371" s="78"/>
    </row>
    <row r="372" ht="12.75">
      <c r="P372" s="78"/>
    </row>
    <row r="373" ht="12.75">
      <c r="P373" s="78"/>
    </row>
    <row r="374" ht="12.75">
      <c r="P374" s="78"/>
    </row>
    <row r="375" ht="12.75">
      <c r="P375" s="78"/>
    </row>
    <row r="376" ht="12.75">
      <c r="P376" s="78"/>
    </row>
    <row r="377" ht="12.75">
      <c r="P377" s="78"/>
    </row>
    <row r="378" ht="12.75">
      <c r="P378" s="78"/>
    </row>
    <row r="379" ht="12.75">
      <c r="P379" s="78"/>
    </row>
    <row r="380" ht="12.75">
      <c r="P380" s="78"/>
    </row>
    <row r="381" ht="12.75">
      <c r="P381" s="78"/>
    </row>
    <row r="382" ht="12.75">
      <c r="P382" s="78"/>
    </row>
    <row r="383" ht="12.75">
      <c r="P383" s="78"/>
    </row>
    <row r="384" ht="12.75">
      <c r="P384" s="78"/>
    </row>
    <row r="385" ht="12.75">
      <c r="P385" s="78"/>
    </row>
    <row r="386" ht="12.75">
      <c r="P386" s="78"/>
    </row>
    <row r="387" ht="12.75">
      <c r="P387" s="78"/>
    </row>
    <row r="388" ht="12.75">
      <c r="P388" s="78"/>
    </row>
    <row r="389" ht="12.75">
      <c r="P389" s="78"/>
    </row>
    <row r="390" ht="12.75">
      <c r="P390" s="78"/>
    </row>
    <row r="391" ht="12.75">
      <c r="P391" s="78"/>
    </row>
    <row r="392" ht="12.75">
      <c r="P392" s="78"/>
    </row>
    <row r="393" ht="12.75">
      <c r="P393" s="78"/>
    </row>
    <row r="394" ht="12.75">
      <c r="P394" s="78"/>
    </row>
    <row r="395" ht="12.75">
      <c r="P395" s="78"/>
    </row>
    <row r="396" ht="12.75">
      <c r="P396" s="78"/>
    </row>
    <row r="397" ht="12.75">
      <c r="P397" s="78"/>
    </row>
    <row r="398" ht="12.75">
      <c r="P398" s="78"/>
    </row>
    <row r="399" ht="12.75">
      <c r="P399" s="78"/>
    </row>
    <row r="400" ht="12.75">
      <c r="P400" s="78"/>
    </row>
    <row r="401" ht="12.75">
      <c r="P401" s="78"/>
    </row>
    <row r="402" ht="12.75">
      <c r="P402" s="78"/>
    </row>
    <row r="403" ht="12.75">
      <c r="P403" s="78"/>
    </row>
    <row r="404" ht="12.75">
      <c r="P404" s="78"/>
    </row>
    <row r="405" ht="12.75">
      <c r="P405" s="78"/>
    </row>
    <row r="406" ht="12.75">
      <c r="P406" s="78"/>
    </row>
    <row r="407" ht="12.75">
      <c r="P407" s="78"/>
    </row>
    <row r="408" ht="12.75">
      <c r="P408" s="78"/>
    </row>
    <row r="409" ht="12.75">
      <c r="P409" s="78"/>
    </row>
    <row r="410" ht="12.75">
      <c r="P410" s="78"/>
    </row>
    <row r="411" ht="12.75">
      <c r="P411" s="78"/>
    </row>
    <row r="412" ht="12.75">
      <c r="P412" s="78"/>
    </row>
    <row r="413" ht="12.75">
      <c r="P413" s="78"/>
    </row>
    <row r="414" ht="12.75">
      <c r="P414" s="78"/>
    </row>
    <row r="415" ht="12.75">
      <c r="P415" s="78"/>
    </row>
    <row r="416" ht="12.75">
      <c r="P416" s="78"/>
    </row>
    <row r="417" ht="12.75">
      <c r="P417" s="78"/>
    </row>
    <row r="418" ht="12.75">
      <c r="P418" s="78"/>
    </row>
    <row r="419" ht="12.75">
      <c r="P419" s="78"/>
    </row>
    <row r="420" ht="12.75">
      <c r="P420" s="78"/>
    </row>
    <row r="421" ht="12.75">
      <c r="P421" s="78"/>
    </row>
    <row r="422" ht="12.75">
      <c r="P422" s="78"/>
    </row>
    <row r="423" ht="12.75">
      <c r="P423" s="78"/>
    </row>
    <row r="424" ht="12.75">
      <c r="P424" s="78"/>
    </row>
    <row r="425" ht="12.75">
      <c r="P425" s="78"/>
    </row>
    <row r="426" ht="12.75">
      <c r="P426" s="78"/>
    </row>
    <row r="427" ht="12.75">
      <c r="P427" s="78"/>
    </row>
    <row r="428" ht="12.75">
      <c r="P428" s="78"/>
    </row>
    <row r="429" ht="12.75">
      <c r="P429" s="78"/>
    </row>
    <row r="430" ht="12.75">
      <c r="P430" s="78"/>
    </row>
    <row r="431" ht="12.75">
      <c r="P431" s="78"/>
    </row>
    <row r="432" ht="12.75">
      <c r="P432" s="78"/>
    </row>
    <row r="433" ht="12.75">
      <c r="P433" s="78"/>
    </row>
    <row r="434" ht="12.75">
      <c r="P434" s="78"/>
    </row>
    <row r="435" ht="12.75">
      <c r="P435" s="78"/>
    </row>
    <row r="436" ht="12.75">
      <c r="P436" s="78"/>
    </row>
    <row r="437" ht="12.75">
      <c r="P437" s="78"/>
    </row>
    <row r="438" ht="12.75">
      <c r="P438" s="78"/>
    </row>
    <row r="439" ht="12.75">
      <c r="P439" s="78"/>
    </row>
    <row r="440" ht="12.75">
      <c r="P440" s="78"/>
    </row>
    <row r="441" ht="12.75">
      <c r="P441" s="78"/>
    </row>
    <row r="442" ht="12.75">
      <c r="P442" s="78"/>
    </row>
    <row r="443" ht="12.75">
      <c r="P443" s="78"/>
    </row>
    <row r="444" ht="12.75">
      <c r="P444" s="78"/>
    </row>
    <row r="445" ht="12.75">
      <c r="P445" s="78"/>
    </row>
    <row r="446" ht="12.75">
      <c r="P446" s="78"/>
    </row>
    <row r="447" ht="12.75">
      <c r="P447" s="78"/>
    </row>
    <row r="448" ht="12.75">
      <c r="P448" s="78"/>
    </row>
    <row r="449" ht="12.75">
      <c r="P449" s="78"/>
    </row>
    <row r="450" ht="12.75">
      <c r="P450" s="78"/>
    </row>
    <row r="451" ht="12.75">
      <c r="P451" s="78"/>
    </row>
    <row r="452" ht="12.75">
      <c r="P452" s="78"/>
    </row>
    <row r="453" ht="12.75">
      <c r="P453" s="78"/>
    </row>
    <row r="454" ht="12.75">
      <c r="P454" s="78"/>
    </row>
    <row r="455" ht="12.75">
      <c r="P455" s="78"/>
    </row>
    <row r="456" ht="12.75">
      <c r="P456" s="78"/>
    </row>
    <row r="457" ht="12.75">
      <c r="P457" s="78"/>
    </row>
    <row r="458" ht="12.75">
      <c r="P458" s="78"/>
    </row>
    <row r="459" ht="12.75">
      <c r="P459" s="78"/>
    </row>
    <row r="460" ht="12.75">
      <c r="P460" s="78"/>
    </row>
    <row r="461" ht="12.75">
      <c r="P461" s="78"/>
    </row>
    <row r="462" ht="12.75">
      <c r="P462" s="78"/>
    </row>
    <row r="463" ht="12.75">
      <c r="P463" s="78"/>
    </row>
    <row r="464" ht="12.75">
      <c r="P464" s="78"/>
    </row>
    <row r="465" ht="12.75">
      <c r="P465" s="78"/>
    </row>
    <row r="466" ht="12.75">
      <c r="P466" s="78"/>
    </row>
    <row r="467" ht="12.75">
      <c r="P467" s="78"/>
    </row>
    <row r="468" ht="12.75">
      <c r="P468" s="78"/>
    </row>
    <row r="469" ht="12.75">
      <c r="P469" s="78"/>
    </row>
    <row r="470" ht="12.75">
      <c r="P470" s="78"/>
    </row>
    <row r="471" ht="12.75">
      <c r="P471" s="78"/>
    </row>
    <row r="472" ht="12.75">
      <c r="P472" s="78"/>
    </row>
    <row r="473" ht="12.75">
      <c r="P473" s="78"/>
    </row>
    <row r="474" ht="12.75">
      <c r="P474" s="78"/>
    </row>
    <row r="475" ht="12.75">
      <c r="P475" s="78"/>
    </row>
    <row r="476" ht="12.75">
      <c r="P476" s="78"/>
    </row>
    <row r="477" ht="12.75">
      <c r="P477" s="78"/>
    </row>
    <row r="478" ht="12.75">
      <c r="P478" s="78"/>
    </row>
    <row r="479" ht="12.75">
      <c r="P479" s="78"/>
    </row>
    <row r="480" ht="12.75">
      <c r="P480" s="78"/>
    </row>
    <row r="481" ht="12.75">
      <c r="P481" s="78"/>
    </row>
    <row r="482" ht="12.75">
      <c r="P482" s="78"/>
    </row>
    <row r="483" ht="12.75">
      <c r="P483" s="78"/>
    </row>
    <row r="484" ht="12.75">
      <c r="P484" s="78"/>
    </row>
    <row r="485" ht="12.75">
      <c r="P485" s="78"/>
    </row>
    <row r="486" ht="12.75">
      <c r="P486" s="78"/>
    </row>
    <row r="487" ht="12.75">
      <c r="P487" s="78"/>
    </row>
    <row r="488" ht="12.75">
      <c r="P488" s="78"/>
    </row>
    <row r="489" ht="12.75">
      <c r="P489" s="78"/>
    </row>
    <row r="490" ht="12.75">
      <c r="P490" s="78"/>
    </row>
    <row r="491" ht="12.75">
      <c r="P491" s="78"/>
    </row>
    <row r="492" ht="12.75">
      <c r="P492" s="78"/>
    </row>
    <row r="493" ht="12.75">
      <c r="P493" s="78"/>
    </row>
    <row r="494" ht="12.75">
      <c r="P494" s="78"/>
    </row>
    <row r="495" ht="12.75">
      <c r="P495" s="78"/>
    </row>
    <row r="496" ht="12.75">
      <c r="P496" s="78"/>
    </row>
    <row r="497" ht="12.75">
      <c r="P497" s="78"/>
    </row>
    <row r="498" ht="12.75">
      <c r="P498" s="78"/>
    </row>
    <row r="499" ht="12.75">
      <c r="P499" s="78"/>
    </row>
    <row r="500" ht="12.75">
      <c r="P500" s="78"/>
    </row>
    <row r="501" ht="12.75">
      <c r="P501" s="78"/>
    </row>
    <row r="502" ht="12.75">
      <c r="P502" s="78"/>
    </row>
    <row r="503" ht="12.75">
      <c r="P503" s="78"/>
    </row>
    <row r="504" ht="12.75">
      <c r="P504" s="78"/>
    </row>
    <row r="505" ht="12.75">
      <c r="P505" s="78"/>
    </row>
    <row r="506" ht="12.75">
      <c r="P506" s="78"/>
    </row>
    <row r="507" ht="12.75">
      <c r="P507" s="78"/>
    </row>
    <row r="508" ht="12.75">
      <c r="P508" s="78"/>
    </row>
    <row r="509" ht="12.75">
      <c r="P509" s="78"/>
    </row>
    <row r="510" ht="12.75">
      <c r="P510" s="78"/>
    </row>
    <row r="511" ht="12.75">
      <c r="P511" s="78"/>
    </row>
    <row r="512" ht="12.75">
      <c r="P512" s="78"/>
    </row>
    <row r="513" ht="12.75">
      <c r="P513" s="78"/>
    </row>
    <row r="514" ht="12.75">
      <c r="P514" s="78"/>
    </row>
    <row r="515" ht="12.75">
      <c r="P515" s="78"/>
    </row>
    <row r="516" ht="12.75">
      <c r="P516" s="78"/>
    </row>
    <row r="517" ht="12.75">
      <c r="P517" s="78"/>
    </row>
    <row r="518" ht="12.75">
      <c r="P518" s="78"/>
    </row>
    <row r="519" ht="12.75">
      <c r="P519" s="78"/>
    </row>
    <row r="520" ht="12.75">
      <c r="P520" s="78"/>
    </row>
    <row r="521" ht="12.75">
      <c r="P521" s="78"/>
    </row>
    <row r="522" ht="12.75">
      <c r="P522" s="78"/>
    </row>
    <row r="523" ht="12.75">
      <c r="P523" s="78"/>
    </row>
    <row r="524" ht="12.75">
      <c r="P524" s="78"/>
    </row>
    <row r="525" ht="12.75">
      <c r="P525" s="78"/>
    </row>
    <row r="526" ht="12.75">
      <c r="P526" s="78"/>
    </row>
    <row r="527" ht="12.75">
      <c r="P527" s="78"/>
    </row>
    <row r="528" ht="12.75">
      <c r="P528" s="78"/>
    </row>
    <row r="529" ht="12.75">
      <c r="P529" s="78"/>
    </row>
    <row r="530" ht="12.75">
      <c r="P530" s="78"/>
    </row>
    <row r="531" ht="12.75">
      <c r="P531" s="78"/>
    </row>
    <row r="532" ht="12.75">
      <c r="P532" s="78"/>
    </row>
    <row r="533" ht="12.75">
      <c r="P533" s="78"/>
    </row>
    <row r="534" ht="12.75">
      <c r="P534" s="78"/>
    </row>
    <row r="535" ht="12.75">
      <c r="P535" s="78"/>
    </row>
    <row r="536" ht="12.75">
      <c r="P536" s="78"/>
    </row>
    <row r="537" ht="12.75">
      <c r="P537" s="78"/>
    </row>
    <row r="538" ht="12.75">
      <c r="P538" s="78"/>
    </row>
    <row r="539" ht="12.75">
      <c r="P539" s="78"/>
    </row>
    <row r="540" ht="12.75">
      <c r="P540" s="78"/>
    </row>
    <row r="541" ht="12.75">
      <c r="P541" s="78"/>
    </row>
    <row r="542" ht="12.75">
      <c r="P542" s="78"/>
    </row>
    <row r="543" ht="12.75">
      <c r="P543" s="78"/>
    </row>
    <row r="544" ht="12.75">
      <c r="P544" s="78"/>
    </row>
    <row r="545" ht="12.75">
      <c r="P545" s="78"/>
    </row>
    <row r="546" ht="12.75">
      <c r="P546" s="78"/>
    </row>
    <row r="547" ht="12.75">
      <c r="P547" s="78"/>
    </row>
    <row r="548" ht="12.75">
      <c r="P548" s="78"/>
    </row>
    <row r="549" ht="12.75">
      <c r="P549" s="78"/>
    </row>
    <row r="550" ht="12.75">
      <c r="P550" s="78"/>
    </row>
    <row r="551" ht="12.75">
      <c r="P551" s="78"/>
    </row>
    <row r="552" ht="12.75">
      <c r="P552" s="78"/>
    </row>
    <row r="553" ht="12.75">
      <c r="P553" s="78"/>
    </row>
    <row r="554" ht="12.75">
      <c r="P554" s="78"/>
    </row>
    <row r="555" ht="12.75">
      <c r="P555" s="78"/>
    </row>
    <row r="556" ht="12.75">
      <c r="P556" s="78"/>
    </row>
    <row r="557" ht="12.75">
      <c r="P557" s="78"/>
    </row>
    <row r="558" ht="12.75">
      <c r="P558" s="78"/>
    </row>
    <row r="559" ht="12.75">
      <c r="P559" s="78"/>
    </row>
    <row r="560" ht="12.75">
      <c r="P560" s="78"/>
    </row>
    <row r="561" ht="12.75">
      <c r="P561" s="78"/>
    </row>
    <row r="562" ht="12.75">
      <c r="P562" s="78"/>
    </row>
    <row r="563" ht="12.75">
      <c r="P563" s="78"/>
    </row>
    <row r="564" ht="12.75">
      <c r="P564" s="78"/>
    </row>
    <row r="565" ht="12.75">
      <c r="P565" s="78"/>
    </row>
    <row r="566" ht="12.75">
      <c r="P566" s="78"/>
    </row>
    <row r="567" ht="12.75">
      <c r="P567" s="78"/>
    </row>
    <row r="568" ht="12.75">
      <c r="P568" s="78"/>
    </row>
    <row r="569" ht="12.75">
      <c r="P569" s="78"/>
    </row>
    <row r="570" ht="12.75">
      <c r="P570" s="78"/>
    </row>
    <row r="571" ht="12.75">
      <c r="P571" s="78"/>
    </row>
    <row r="572" ht="12.75">
      <c r="P572" s="78"/>
    </row>
    <row r="573" ht="12.75">
      <c r="P573" s="78"/>
    </row>
    <row r="574" ht="12.75">
      <c r="P574" s="78"/>
    </row>
    <row r="575" ht="12.75">
      <c r="P575" s="78"/>
    </row>
    <row r="576" ht="12.75">
      <c r="P576" s="78"/>
    </row>
    <row r="577" ht="12.75">
      <c r="P577" s="78"/>
    </row>
    <row r="578" ht="12.75">
      <c r="P578" s="78"/>
    </row>
  </sheetData>
  <sheetProtection/>
  <mergeCells count="31">
    <mergeCell ref="A65:G65"/>
    <mergeCell ref="H40:O40"/>
    <mergeCell ref="A36:A40"/>
    <mergeCell ref="A3:A7"/>
    <mergeCell ref="H36:O36"/>
    <mergeCell ref="M37:M39"/>
    <mergeCell ref="H4:H6"/>
    <mergeCell ref="J5:J6"/>
    <mergeCell ref="H37:H39"/>
    <mergeCell ref="L4:L6"/>
    <mergeCell ref="F3:G5"/>
    <mergeCell ref="F36:G38"/>
    <mergeCell ref="H3:O3"/>
    <mergeCell ref="H7:O7"/>
    <mergeCell ref="B3:E7"/>
    <mergeCell ref="K37:K39"/>
    <mergeCell ref="I4:J4"/>
    <mergeCell ref="I38:I39"/>
    <mergeCell ref="O4:O6"/>
    <mergeCell ref="B36:E40"/>
    <mergeCell ref="M4:M6"/>
    <mergeCell ref="I37:J37"/>
    <mergeCell ref="N37:N39"/>
    <mergeCell ref="L37:L39"/>
    <mergeCell ref="P36:P40"/>
    <mergeCell ref="N4:N6"/>
    <mergeCell ref="P3:P7"/>
    <mergeCell ref="O37:O39"/>
    <mergeCell ref="I5:I6"/>
    <mergeCell ref="K4:K6"/>
    <mergeCell ref="J38:J39"/>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9"/>
  <dimension ref="A1:H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55" t="s">
        <v>1184</v>
      </c>
      <c r="B1" s="555"/>
      <c r="C1" s="555"/>
      <c r="D1" s="555"/>
      <c r="E1" s="555"/>
      <c r="F1" s="555"/>
      <c r="G1" s="555"/>
      <c r="H1" s="555"/>
    </row>
    <row r="2" spans="1:8" ht="17.25">
      <c r="A2" s="555" t="s">
        <v>759</v>
      </c>
      <c r="B2" s="555"/>
      <c r="C2" s="555"/>
      <c r="D2" s="555"/>
      <c r="E2" s="555"/>
      <c r="F2" s="555"/>
      <c r="G2" s="555"/>
      <c r="H2" s="555"/>
    </row>
    <row r="3" spans="1:8" ht="15" customHeight="1">
      <c r="A3" s="26"/>
      <c r="B3" s="26"/>
      <c r="C3" s="45"/>
      <c r="D3" s="45"/>
      <c r="E3" s="26"/>
      <c r="F3" s="44"/>
      <c r="G3" s="26"/>
      <c r="H3" s="26"/>
    </row>
    <row r="4" spans="1:8" s="22" customFormat="1" ht="15" customHeight="1">
      <c r="A4" s="556" t="s">
        <v>1135</v>
      </c>
      <c r="B4" s="559" t="s">
        <v>986</v>
      </c>
      <c r="C4" s="560"/>
      <c r="D4" s="563" t="s">
        <v>520</v>
      </c>
      <c r="E4" s="564" t="s">
        <v>200</v>
      </c>
      <c r="F4" s="564"/>
      <c r="G4" s="564"/>
      <c r="H4" s="565"/>
    </row>
    <row r="5" spans="1:8" s="22" customFormat="1" ht="15" customHeight="1">
      <c r="A5" s="557"/>
      <c r="B5" s="561"/>
      <c r="C5" s="562"/>
      <c r="D5" s="562"/>
      <c r="E5" s="562" t="s">
        <v>477</v>
      </c>
      <c r="F5" s="566" t="s">
        <v>484</v>
      </c>
      <c r="G5" s="566"/>
      <c r="H5" s="567"/>
    </row>
    <row r="6" spans="1:8" ht="12.75">
      <c r="A6" s="557"/>
      <c r="B6" s="561" t="s">
        <v>473</v>
      </c>
      <c r="C6" s="562" t="s">
        <v>923</v>
      </c>
      <c r="D6" s="562"/>
      <c r="E6" s="562"/>
      <c r="F6" s="562" t="s">
        <v>201</v>
      </c>
      <c r="G6" s="562" t="s">
        <v>202</v>
      </c>
      <c r="H6" s="568" t="s">
        <v>203</v>
      </c>
    </row>
    <row r="7" spans="1:8" ht="12.75">
      <c r="A7" s="557"/>
      <c r="B7" s="561"/>
      <c r="C7" s="562"/>
      <c r="D7" s="562"/>
      <c r="E7" s="562"/>
      <c r="F7" s="562"/>
      <c r="G7" s="562"/>
      <c r="H7" s="568"/>
    </row>
    <row r="8" spans="1:8" s="22" customFormat="1" ht="15" customHeight="1">
      <c r="A8" s="558"/>
      <c r="B8" s="114" t="s">
        <v>474</v>
      </c>
      <c r="C8" s="115" t="s">
        <v>483</v>
      </c>
      <c r="D8" s="553" t="s">
        <v>474</v>
      </c>
      <c r="E8" s="553"/>
      <c r="F8" s="553"/>
      <c r="G8" s="553"/>
      <c r="H8" s="554"/>
    </row>
    <row r="9" spans="1:8" ht="12.75">
      <c r="A9" s="29"/>
      <c r="B9" s="4"/>
      <c r="C9" s="3"/>
      <c r="D9" s="2"/>
      <c r="E9" s="4"/>
      <c r="F9" s="2"/>
      <c r="G9" s="2"/>
      <c r="H9" s="2"/>
    </row>
    <row r="10" spans="1:8" ht="19.5" customHeight="1">
      <c r="A10" s="30" t="s">
        <v>353</v>
      </c>
      <c r="B10" s="118">
        <v>235085</v>
      </c>
      <c r="C10" s="70">
        <v>7.4</v>
      </c>
      <c r="D10" s="118">
        <v>27612</v>
      </c>
      <c r="E10" s="118">
        <v>178756</v>
      </c>
      <c r="F10" s="118">
        <v>388</v>
      </c>
      <c r="G10" s="118">
        <v>8209</v>
      </c>
      <c r="H10" s="118">
        <v>170159</v>
      </c>
    </row>
    <row r="11" spans="1:8" ht="19.5" customHeight="1">
      <c r="A11" s="30" t="s">
        <v>447</v>
      </c>
      <c r="B11" s="118">
        <v>223151</v>
      </c>
      <c r="C11" s="70">
        <v>7</v>
      </c>
      <c r="D11" s="118">
        <v>2686</v>
      </c>
      <c r="E11" s="118">
        <v>220432</v>
      </c>
      <c r="F11" s="118">
        <v>2074</v>
      </c>
      <c r="G11" s="118">
        <v>6790</v>
      </c>
      <c r="H11" s="118">
        <v>211567</v>
      </c>
    </row>
    <row r="12" spans="1:8" ht="19.5" customHeight="1">
      <c r="A12" s="30" t="s">
        <v>1187</v>
      </c>
      <c r="B12" s="118">
        <v>193893</v>
      </c>
      <c r="C12" s="70">
        <v>6.1</v>
      </c>
      <c r="D12" s="118">
        <v>3865</v>
      </c>
      <c r="E12" s="118">
        <v>179498</v>
      </c>
      <c r="F12" s="118">
        <v>136</v>
      </c>
      <c r="G12" s="118">
        <v>806</v>
      </c>
      <c r="H12" s="118">
        <v>178557</v>
      </c>
    </row>
    <row r="13" spans="1:8" ht="19.5" customHeight="1">
      <c r="A13" s="30" t="s">
        <v>486</v>
      </c>
      <c r="B13" s="118">
        <v>182707</v>
      </c>
      <c r="C13" s="70">
        <v>5.7</v>
      </c>
      <c r="D13" s="118">
        <v>11632</v>
      </c>
      <c r="E13" s="118">
        <v>147440</v>
      </c>
      <c r="F13" s="118">
        <v>626</v>
      </c>
      <c r="G13" s="118">
        <v>14053</v>
      </c>
      <c r="H13" s="118">
        <v>132761</v>
      </c>
    </row>
    <row r="14" spans="1:8" ht="19.5" customHeight="1">
      <c r="A14" s="30" t="s">
        <v>1186</v>
      </c>
      <c r="B14" s="118">
        <v>181660</v>
      </c>
      <c r="C14" s="70">
        <v>5.7</v>
      </c>
      <c r="D14" s="118">
        <v>1882</v>
      </c>
      <c r="E14" s="118">
        <v>179776</v>
      </c>
      <c r="F14" s="118">
        <v>343</v>
      </c>
      <c r="G14" s="118">
        <v>10329</v>
      </c>
      <c r="H14" s="118">
        <v>169104</v>
      </c>
    </row>
    <row r="15" spans="1:8" ht="19.5" customHeight="1">
      <c r="A15" s="30" t="s">
        <v>1188</v>
      </c>
      <c r="B15" s="118">
        <v>170315</v>
      </c>
      <c r="C15" s="70">
        <v>5.3</v>
      </c>
      <c r="D15" s="118">
        <v>12490</v>
      </c>
      <c r="E15" s="118">
        <v>146770</v>
      </c>
      <c r="F15" s="118">
        <v>587</v>
      </c>
      <c r="G15" s="118">
        <v>3896</v>
      </c>
      <c r="H15" s="118">
        <v>142286</v>
      </c>
    </row>
    <row r="16" spans="1:8" ht="19.5" customHeight="1">
      <c r="A16" s="30" t="s">
        <v>1189</v>
      </c>
      <c r="B16" s="118">
        <v>160596</v>
      </c>
      <c r="C16" s="70">
        <v>5</v>
      </c>
      <c r="D16" s="118">
        <v>8144</v>
      </c>
      <c r="E16" s="118">
        <v>134810</v>
      </c>
      <c r="F16" s="118">
        <v>377</v>
      </c>
      <c r="G16" s="118">
        <v>4490</v>
      </c>
      <c r="H16" s="118">
        <v>129942</v>
      </c>
    </row>
    <row r="17" spans="1:8" ht="19.5" customHeight="1">
      <c r="A17" s="187" t="s">
        <v>355</v>
      </c>
      <c r="B17" s="118">
        <v>158535</v>
      </c>
      <c r="C17" s="70">
        <v>5</v>
      </c>
      <c r="D17" s="118">
        <v>17197</v>
      </c>
      <c r="E17" s="118">
        <v>128259</v>
      </c>
      <c r="F17" s="118">
        <v>1831</v>
      </c>
      <c r="G17" s="118">
        <v>19024</v>
      </c>
      <c r="H17" s="118">
        <v>107404</v>
      </c>
    </row>
    <row r="18" spans="1:8" ht="19.5" customHeight="1">
      <c r="A18" s="30" t="s">
        <v>379</v>
      </c>
      <c r="B18" s="118">
        <v>152033</v>
      </c>
      <c r="C18" s="70">
        <v>4.8</v>
      </c>
      <c r="D18" s="118">
        <v>9352</v>
      </c>
      <c r="E18" s="118">
        <v>128642</v>
      </c>
      <c r="F18" s="118">
        <v>680</v>
      </c>
      <c r="G18" s="118">
        <v>8379</v>
      </c>
      <c r="H18" s="118">
        <v>119583</v>
      </c>
    </row>
    <row r="19" spans="1:8" ht="19.5" customHeight="1">
      <c r="A19" s="30" t="s">
        <v>354</v>
      </c>
      <c r="B19" s="118">
        <v>136711</v>
      </c>
      <c r="C19" s="70">
        <v>4.3</v>
      </c>
      <c r="D19" s="118">
        <v>20369</v>
      </c>
      <c r="E19" s="118">
        <v>98902</v>
      </c>
      <c r="F19" s="118">
        <v>929</v>
      </c>
      <c r="G19" s="118">
        <v>5141</v>
      </c>
      <c r="H19" s="118">
        <v>92832</v>
      </c>
    </row>
    <row r="20" spans="1:8" ht="19.5" customHeight="1">
      <c r="A20" s="187" t="s">
        <v>1037</v>
      </c>
      <c r="B20" s="118">
        <v>136623</v>
      </c>
      <c r="C20" s="70">
        <v>4.3</v>
      </c>
      <c r="D20" s="118">
        <v>8106</v>
      </c>
      <c r="E20" s="118">
        <v>123632</v>
      </c>
      <c r="F20" s="118">
        <v>18</v>
      </c>
      <c r="G20" s="118">
        <v>783</v>
      </c>
      <c r="H20" s="118">
        <v>122832</v>
      </c>
    </row>
    <row r="21" spans="1:8" ht="19.5" customHeight="1">
      <c r="A21" s="30" t="s">
        <v>1035</v>
      </c>
      <c r="B21" s="118">
        <v>108981</v>
      </c>
      <c r="C21" s="70">
        <v>3.4</v>
      </c>
      <c r="D21" s="118">
        <v>4240</v>
      </c>
      <c r="E21" s="118">
        <v>104689</v>
      </c>
      <c r="F21" s="118">
        <v>892</v>
      </c>
      <c r="G21" s="118">
        <v>4451</v>
      </c>
      <c r="H21" s="118">
        <v>99346</v>
      </c>
    </row>
    <row r="22" spans="1:8" ht="19.5" customHeight="1">
      <c r="A22" s="30" t="s">
        <v>485</v>
      </c>
      <c r="B22" s="118">
        <v>108980</v>
      </c>
      <c r="C22" s="70">
        <v>3.4</v>
      </c>
      <c r="D22" s="118">
        <v>1968</v>
      </c>
      <c r="E22" s="118">
        <v>107012</v>
      </c>
      <c r="F22" s="118">
        <v>4529</v>
      </c>
      <c r="G22" s="118">
        <v>2793</v>
      </c>
      <c r="H22" s="118">
        <v>99690</v>
      </c>
    </row>
    <row r="23" spans="1:8" ht="19.5" customHeight="1">
      <c r="A23" s="30" t="s">
        <v>1038</v>
      </c>
      <c r="B23" s="118">
        <v>98586</v>
      </c>
      <c r="C23" s="70">
        <v>3.1</v>
      </c>
      <c r="D23" s="118">
        <v>1313</v>
      </c>
      <c r="E23" s="118">
        <v>92583</v>
      </c>
      <c r="F23" s="118">
        <v>0</v>
      </c>
      <c r="G23" s="118">
        <v>937</v>
      </c>
      <c r="H23" s="118">
        <v>91645</v>
      </c>
    </row>
    <row r="24" spans="1:8" ht="19.5" customHeight="1">
      <c r="A24" s="30" t="s">
        <v>1034</v>
      </c>
      <c r="B24" s="118">
        <v>93169</v>
      </c>
      <c r="C24" s="70">
        <v>2.9</v>
      </c>
      <c r="D24" s="118">
        <v>11625</v>
      </c>
      <c r="E24" s="118">
        <v>74782</v>
      </c>
      <c r="F24" s="118">
        <v>604</v>
      </c>
      <c r="G24" s="118">
        <v>11197</v>
      </c>
      <c r="H24" s="118">
        <v>62981</v>
      </c>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55" t="s">
        <v>1185</v>
      </c>
      <c r="B30" s="555"/>
      <c r="C30" s="555"/>
      <c r="D30" s="555"/>
      <c r="E30" s="555"/>
      <c r="F30" s="555"/>
      <c r="G30" s="555"/>
      <c r="H30" s="555"/>
    </row>
    <row r="31" spans="1:8" ht="17.25">
      <c r="A31" s="555" t="s">
        <v>759</v>
      </c>
      <c r="B31" s="555"/>
      <c r="C31" s="555"/>
      <c r="D31" s="555"/>
      <c r="E31" s="555"/>
      <c r="F31" s="555"/>
      <c r="G31" s="555"/>
      <c r="H31" s="555"/>
    </row>
    <row r="32" spans="1:8" ht="15" customHeight="1">
      <c r="A32" s="26"/>
      <c r="B32" s="26"/>
      <c r="C32" s="45"/>
      <c r="D32" s="45"/>
      <c r="E32" s="26"/>
      <c r="F32" s="44"/>
      <c r="G32" s="26"/>
      <c r="H32" s="26"/>
    </row>
    <row r="33" spans="1:8" s="22" customFormat="1" ht="15" customHeight="1">
      <c r="A33" s="556" t="s">
        <v>1136</v>
      </c>
      <c r="B33" s="559" t="s">
        <v>987</v>
      </c>
      <c r="C33" s="560"/>
      <c r="D33" s="563" t="s">
        <v>520</v>
      </c>
      <c r="E33" s="564" t="s">
        <v>200</v>
      </c>
      <c r="F33" s="564"/>
      <c r="G33" s="564"/>
      <c r="H33" s="565"/>
    </row>
    <row r="34" spans="1:8" s="22" customFormat="1" ht="15" customHeight="1">
      <c r="A34" s="557"/>
      <c r="B34" s="561"/>
      <c r="C34" s="562"/>
      <c r="D34" s="562"/>
      <c r="E34" s="562" t="s">
        <v>477</v>
      </c>
      <c r="F34" s="566" t="s">
        <v>484</v>
      </c>
      <c r="G34" s="566"/>
      <c r="H34" s="567"/>
    </row>
    <row r="35" spans="1:8" ht="12.75">
      <c r="A35" s="557"/>
      <c r="B35" s="561" t="s">
        <v>473</v>
      </c>
      <c r="C35" s="562" t="s">
        <v>923</v>
      </c>
      <c r="D35" s="562"/>
      <c r="E35" s="562"/>
      <c r="F35" s="562" t="s">
        <v>201</v>
      </c>
      <c r="G35" s="562" t="s">
        <v>202</v>
      </c>
      <c r="H35" s="568" t="s">
        <v>203</v>
      </c>
    </row>
    <row r="36" spans="1:8" ht="12.75">
      <c r="A36" s="557"/>
      <c r="B36" s="561"/>
      <c r="C36" s="562"/>
      <c r="D36" s="562"/>
      <c r="E36" s="562"/>
      <c r="F36" s="562"/>
      <c r="G36" s="562"/>
      <c r="H36" s="568"/>
    </row>
    <row r="37" spans="1:8" s="22" customFormat="1" ht="15" customHeight="1">
      <c r="A37" s="558"/>
      <c r="B37" s="114" t="s">
        <v>474</v>
      </c>
      <c r="C37" s="115" t="s">
        <v>483</v>
      </c>
      <c r="D37" s="553" t="s">
        <v>474</v>
      </c>
      <c r="E37" s="553"/>
      <c r="F37" s="553"/>
      <c r="G37" s="553"/>
      <c r="H37" s="554"/>
    </row>
    <row r="38" spans="1:8" ht="12.75">
      <c r="A38" s="29"/>
      <c r="B38" s="4"/>
      <c r="C38" s="3"/>
      <c r="D38" s="2"/>
      <c r="E38" s="4"/>
      <c r="F38" s="2"/>
      <c r="G38" s="2"/>
      <c r="H38" s="136"/>
    </row>
    <row r="39" spans="1:8" ht="19.5" customHeight="1">
      <c r="A39" s="187" t="s">
        <v>502</v>
      </c>
      <c r="B39" s="133">
        <v>195969</v>
      </c>
      <c r="C39" s="134">
        <v>9.5</v>
      </c>
      <c r="D39" s="135">
        <v>359</v>
      </c>
      <c r="E39" s="135">
        <v>187165</v>
      </c>
      <c r="F39" s="135">
        <v>1308</v>
      </c>
      <c r="G39" s="135">
        <v>4770</v>
      </c>
      <c r="H39" s="135">
        <v>181086</v>
      </c>
    </row>
    <row r="40" spans="1:8" ht="19.5" customHeight="1">
      <c r="A40" s="187" t="s">
        <v>1028</v>
      </c>
      <c r="B40" s="133">
        <v>192655</v>
      </c>
      <c r="C40" s="134">
        <v>9.3</v>
      </c>
      <c r="D40" s="135">
        <v>35179</v>
      </c>
      <c r="E40" s="135">
        <v>128127</v>
      </c>
      <c r="F40" s="135">
        <v>511</v>
      </c>
      <c r="G40" s="135">
        <v>4183</v>
      </c>
      <c r="H40" s="135">
        <v>123434</v>
      </c>
    </row>
    <row r="41" spans="1:8" ht="19.5" customHeight="1">
      <c r="A41" s="30" t="s">
        <v>1186</v>
      </c>
      <c r="B41" s="133">
        <v>176988</v>
      </c>
      <c r="C41" s="134">
        <v>8.6</v>
      </c>
      <c r="D41" s="135">
        <v>3156</v>
      </c>
      <c r="E41" s="135">
        <v>171040</v>
      </c>
      <c r="F41" s="135">
        <v>122</v>
      </c>
      <c r="G41" s="135">
        <v>2171</v>
      </c>
      <c r="H41" s="135">
        <v>168747</v>
      </c>
    </row>
    <row r="42" spans="1:8" ht="19.5" customHeight="1">
      <c r="A42" s="30" t="s">
        <v>1033</v>
      </c>
      <c r="B42" s="133">
        <v>148634</v>
      </c>
      <c r="C42" s="134">
        <v>7.2</v>
      </c>
      <c r="D42" s="135">
        <v>56522</v>
      </c>
      <c r="E42" s="135">
        <v>76023</v>
      </c>
      <c r="F42" s="135">
        <v>881</v>
      </c>
      <c r="G42" s="135">
        <v>9794</v>
      </c>
      <c r="H42" s="135">
        <v>65348</v>
      </c>
    </row>
    <row r="43" spans="1:8" ht="19.5" customHeight="1">
      <c r="A43" s="30" t="s">
        <v>1032</v>
      </c>
      <c r="B43" s="133">
        <v>131744</v>
      </c>
      <c r="C43" s="134">
        <v>6.4</v>
      </c>
      <c r="D43" s="135">
        <v>9863</v>
      </c>
      <c r="E43" s="135">
        <v>106831</v>
      </c>
      <c r="F43" s="135">
        <v>1264</v>
      </c>
      <c r="G43" s="135">
        <v>4995</v>
      </c>
      <c r="H43" s="135">
        <v>100572</v>
      </c>
    </row>
    <row r="44" spans="1:8" ht="19.5" customHeight="1">
      <c r="A44" s="30" t="s">
        <v>1029</v>
      </c>
      <c r="B44" s="133">
        <v>123088</v>
      </c>
      <c r="C44" s="134">
        <v>6</v>
      </c>
      <c r="D44" s="135">
        <v>19569</v>
      </c>
      <c r="E44" s="135">
        <v>87237</v>
      </c>
      <c r="F44" s="135">
        <v>792</v>
      </c>
      <c r="G44" s="135">
        <v>3542</v>
      </c>
      <c r="H44" s="135">
        <v>82902</v>
      </c>
    </row>
    <row r="45" spans="1:8" ht="19.5" customHeight="1">
      <c r="A45" s="30" t="s">
        <v>1030</v>
      </c>
      <c r="B45" s="133">
        <v>116810</v>
      </c>
      <c r="C45" s="134">
        <v>5.7</v>
      </c>
      <c r="D45" s="135">
        <v>7511</v>
      </c>
      <c r="E45" s="135">
        <v>93039</v>
      </c>
      <c r="F45" s="135">
        <v>3471</v>
      </c>
      <c r="G45" s="135">
        <v>9421</v>
      </c>
      <c r="H45" s="135">
        <v>80147</v>
      </c>
    </row>
    <row r="46" spans="1:8" ht="19.5" customHeight="1">
      <c r="A46" s="30" t="s">
        <v>1027</v>
      </c>
      <c r="B46" s="133">
        <v>112667</v>
      </c>
      <c r="C46" s="134">
        <v>5.5</v>
      </c>
      <c r="D46" s="135">
        <v>15482</v>
      </c>
      <c r="E46" s="135">
        <v>80542</v>
      </c>
      <c r="F46" s="135">
        <v>806</v>
      </c>
      <c r="G46" s="135">
        <v>1343</v>
      </c>
      <c r="H46" s="135">
        <v>78393</v>
      </c>
    </row>
    <row r="47" spans="1:8" ht="19.5" customHeight="1">
      <c r="A47" s="30" t="s">
        <v>1037</v>
      </c>
      <c r="B47" s="133">
        <v>104401</v>
      </c>
      <c r="C47" s="134">
        <v>5.1</v>
      </c>
      <c r="D47" s="135">
        <v>39575</v>
      </c>
      <c r="E47" s="135">
        <v>58514</v>
      </c>
      <c r="F47" s="135">
        <v>2</v>
      </c>
      <c r="G47" s="135">
        <v>940</v>
      </c>
      <c r="H47" s="135">
        <v>57572</v>
      </c>
    </row>
    <row r="48" spans="1:8" ht="19.5" customHeight="1">
      <c r="A48" s="30" t="s">
        <v>1034</v>
      </c>
      <c r="B48" s="133">
        <v>102915</v>
      </c>
      <c r="C48" s="134">
        <v>5</v>
      </c>
      <c r="D48" s="135">
        <v>27506</v>
      </c>
      <c r="E48" s="135">
        <v>66078</v>
      </c>
      <c r="F48" s="118">
        <v>368</v>
      </c>
      <c r="G48" s="135">
        <v>2547</v>
      </c>
      <c r="H48" s="135">
        <v>63163</v>
      </c>
    </row>
    <row r="49" spans="1:8" ht="19.5" customHeight="1">
      <c r="A49" s="30" t="s">
        <v>1031</v>
      </c>
      <c r="B49" s="133">
        <v>68295</v>
      </c>
      <c r="C49" s="134">
        <v>3.3</v>
      </c>
      <c r="D49" s="135">
        <v>165</v>
      </c>
      <c r="E49" s="135">
        <v>62003</v>
      </c>
      <c r="F49" s="135">
        <v>663</v>
      </c>
      <c r="G49" s="135">
        <v>3730</v>
      </c>
      <c r="H49" s="135">
        <v>57610</v>
      </c>
    </row>
    <row r="50" spans="1:8" ht="19.5" customHeight="1">
      <c r="A50" s="30" t="s">
        <v>1035</v>
      </c>
      <c r="B50" s="133">
        <v>52240</v>
      </c>
      <c r="C50" s="134">
        <v>2.5</v>
      </c>
      <c r="D50" s="135">
        <v>1024</v>
      </c>
      <c r="E50" s="135">
        <v>40527</v>
      </c>
      <c r="F50" s="135">
        <v>336</v>
      </c>
      <c r="G50" s="135">
        <v>5765</v>
      </c>
      <c r="H50" s="135">
        <v>34426</v>
      </c>
    </row>
    <row r="51" spans="1:8" ht="19.5" customHeight="1">
      <c r="A51" s="30" t="s">
        <v>499</v>
      </c>
      <c r="B51" s="133">
        <v>43618</v>
      </c>
      <c r="C51" s="134">
        <v>2.1</v>
      </c>
      <c r="D51" s="135">
        <v>49</v>
      </c>
      <c r="E51" s="135">
        <v>41097</v>
      </c>
      <c r="F51" s="135" t="s">
        <v>6</v>
      </c>
      <c r="G51" s="135">
        <v>1</v>
      </c>
      <c r="H51" s="135">
        <v>41096</v>
      </c>
    </row>
    <row r="52" spans="1:8" ht="19.5" customHeight="1">
      <c r="A52" s="30" t="s">
        <v>1038</v>
      </c>
      <c r="B52" s="133">
        <v>43582</v>
      </c>
      <c r="C52" s="134">
        <v>2.1</v>
      </c>
      <c r="D52" s="118">
        <v>557</v>
      </c>
      <c r="E52" s="135">
        <v>37223</v>
      </c>
      <c r="F52" s="135" t="s">
        <v>6</v>
      </c>
      <c r="G52" s="135">
        <v>725</v>
      </c>
      <c r="H52" s="135">
        <v>36498</v>
      </c>
    </row>
    <row r="53" spans="1:8" ht="19.5" customHeight="1">
      <c r="A53" s="30" t="s">
        <v>1036</v>
      </c>
      <c r="B53" s="133">
        <v>39453</v>
      </c>
      <c r="C53" s="134">
        <v>1.9</v>
      </c>
      <c r="D53" s="135">
        <v>2791</v>
      </c>
      <c r="E53" s="135">
        <v>31870</v>
      </c>
      <c r="F53" s="135">
        <v>85</v>
      </c>
      <c r="G53" s="135">
        <v>1303</v>
      </c>
      <c r="H53" s="135">
        <v>30482</v>
      </c>
    </row>
    <row r="54" spans="1:8" ht="12.75">
      <c r="A54" s="1"/>
      <c r="B54" s="4"/>
      <c r="C54" s="31"/>
      <c r="D54" s="4"/>
      <c r="E54" s="4"/>
      <c r="F54" s="4"/>
      <c r="G54" s="4"/>
      <c r="H54" s="39"/>
    </row>
    <row r="55" spans="1:8" ht="12.75">
      <c r="A55" t="s">
        <v>864</v>
      </c>
      <c r="H55" s="38"/>
    </row>
    <row r="56" spans="1:8" ht="31.5" customHeight="1">
      <c r="A56" s="506" t="s">
        <v>680</v>
      </c>
      <c r="B56" s="506"/>
      <c r="C56" s="506"/>
      <c r="D56" s="506"/>
      <c r="E56" s="506"/>
      <c r="F56" s="506"/>
      <c r="G56" s="506"/>
      <c r="H56" s="506"/>
    </row>
  </sheetData>
  <sheetProtection/>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555" t="s">
        <v>1190</v>
      </c>
      <c r="B1" s="555"/>
      <c r="C1" s="555"/>
      <c r="D1" s="555"/>
      <c r="E1" s="555"/>
      <c r="F1" s="555"/>
      <c r="G1" s="555"/>
      <c r="H1" s="555"/>
    </row>
    <row r="2" spans="1:8" ht="17.25">
      <c r="A2" s="555" t="s">
        <v>759</v>
      </c>
      <c r="B2" s="555"/>
      <c r="C2" s="555"/>
      <c r="D2" s="555"/>
      <c r="E2" s="555"/>
      <c r="F2" s="555"/>
      <c r="G2" s="555"/>
      <c r="H2" s="555"/>
    </row>
    <row r="3" spans="1:8" ht="15" customHeight="1">
      <c r="A3" s="26"/>
      <c r="B3" s="26"/>
      <c r="C3" s="45"/>
      <c r="D3" s="45"/>
      <c r="E3" s="26"/>
      <c r="F3" s="44"/>
      <c r="G3" s="26"/>
      <c r="H3" s="26"/>
    </row>
    <row r="4" spans="1:8" s="22" customFormat="1" ht="15" customHeight="1">
      <c r="A4" s="556" t="s">
        <v>1135</v>
      </c>
      <c r="B4" s="559" t="s">
        <v>986</v>
      </c>
      <c r="C4" s="560"/>
      <c r="D4" s="563" t="s">
        <v>520</v>
      </c>
      <c r="E4" s="564" t="s">
        <v>200</v>
      </c>
      <c r="F4" s="564"/>
      <c r="G4" s="564"/>
      <c r="H4" s="565"/>
    </row>
    <row r="5" spans="1:8" s="22" customFormat="1" ht="15" customHeight="1">
      <c r="A5" s="557"/>
      <c r="B5" s="561"/>
      <c r="C5" s="562"/>
      <c r="D5" s="562"/>
      <c r="E5" s="562" t="s">
        <v>477</v>
      </c>
      <c r="F5" s="566" t="s">
        <v>484</v>
      </c>
      <c r="G5" s="566"/>
      <c r="H5" s="567"/>
    </row>
    <row r="6" spans="1:8" ht="12.75">
      <c r="A6" s="557"/>
      <c r="B6" s="561" t="s">
        <v>473</v>
      </c>
      <c r="C6" s="562" t="s">
        <v>923</v>
      </c>
      <c r="D6" s="562"/>
      <c r="E6" s="562"/>
      <c r="F6" s="562" t="s">
        <v>201</v>
      </c>
      <c r="G6" s="562" t="s">
        <v>202</v>
      </c>
      <c r="H6" s="568" t="s">
        <v>203</v>
      </c>
    </row>
    <row r="7" spans="1:8" ht="12.75">
      <c r="A7" s="557"/>
      <c r="B7" s="561"/>
      <c r="C7" s="562"/>
      <c r="D7" s="562"/>
      <c r="E7" s="562"/>
      <c r="F7" s="562"/>
      <c r="G7" s="562"/>
      <c r="H7" s="568"/>
    </row>
    <row r="8" spans="1:8" s="22" customFormat="1" ht="15" customHeight="1">
      <c r="A8" s="558"/>
      <c r="B8" s="114" t="s">
        <v>474</v>
      </c>
      <c r="C8" s="115" t="s">
        <v>483</v>
      </c>
      <c r="D8" s="553" t="s">
        <v>474</v>
      </c>
      <c r="E8" s="553"/>
      <c r="F8" s="553"/>
      <c r="G8" s="553"/>
      <c r="H8" s="554"/>
    </row>
    <row r="9" spans="1:8" ht="12.75">
      <c r="A9" s="29"/>
      <c r="B9" s="4"/>
      <c r="C9" s="3"/>
      <c r="D9" s="2"/>
      <c r="E9" s="4"/>
      <c r="F9" s="2"/>
      <c r="G9" s="2"/>
      <c r="H9" s="2"/>
    </row>
    <row r="10" spans="1:8" ht="19.5" customHeight="1">
      <c r="A10" s="30" t="s">
        <v>1027</v>
      </c>
      <c r="B10" s="118">
        <v>467614</v>
      </c>
      <c r="C10" s="70">
        <v>7.6</v>
      </c>
      <c r="D10" s="118">
        <v>60352</v>
      </c>
      <c r="E10" s="118">
        <v>359793</v>
      </c>
      <c r="F10" s="118">
        <v>1008</v>
      </c>
      <c r="G10" s="118">
        <v>19255</v>
      </c>
      <c r="H10" s="118">
        <v>339530</v>
      </c>
    </row>
    <row r="11" spans="1:8" ht="19.5" customHeight="1">
      <c r="A11" s="30" t="s">
        <v>1031</v>
      </c>
      <c r="B11" s="118">
        <v>399459</v>
      </c>
      <c r="C11" s="70">
        <v>6.5</v>
      </c>
      <c r="D11" s="118">
        <v>6801</v>
      </c>
      <c r="E11" s="118">
        <v>392528</v>
      </c>
      <c r="F11" s="118">
        <v>3423</v>
      </c>
      <c r="G11" s="118">
        <v>14152</v>
      </c>
      <c r="H11" s="118">
        <v>374953</v>
      </c>
    </row>
    <row r="12" spans="1:8" ht="19.5" customHeight="1">
      <c r="A12" s="30" t="s">
        <v>1036</v>
      </c>
      <c r="B12" s="118">
        <v>362527</v>
      </c>
      <c r="C12" s="70">
        <v>5.9</v>
      </c>
      <c r="D12" s="118">
        <v>8316</v>
      </c>
      <c r="E12" s="118">
        <v>336601</v>
      </c>
      <c r="F12" s="118">
        <v>219</v>
      </c>
      <c r="G12" s="118">
        <v>2480</v>
      </c>
      <c r="H12" s="118">
        <v>333902</v>
      </c>
    </row>
    <row r="13" spans="1:8" ht="19.5" customHeight="1">
      <c r="A13" s="30" t="s">
        <v>1029</v>
      </c>
      <c r="B13" s="118">
        <v>359629</v>
      </c>
      <c r="C13" s="70">
        <v>5.9</v>
      </c>
      <c r="D13" s="118">
        <v>22645</v>
      </c>
      <c r="E13" s="118">
        <v>296832</v>
      </c>
      <c r="F13" s="118">
        <v>964</v>
      </c>
      <c r="G13" s="118">
        <v>24802</v>
      </c>
      <c r="H13" s="118">
        <v>271065</v>
      </c>
    </row>
    <row r="14" spans="1:8" ht="19.5" customHeight="1">
      <c r="A14" s="30" t="s">
        <v>502</v>
      </c>
      <c r="B14" s="118">
        <v>342325</v>
      </c>
      <c r="C14" s="70">
        <v>5.6</v>
      </c>
      <c r="D14" s="118">
        <v>26746</v>
      </c>
      <c r="E14" s="118">
        <v>297128</v>
      </c>
      <c r="F14" s="118">
        <v>1348</v>
      </c>
      <c r="G14" s="118">
        <v>8015</v>
      </c>
      <c r="H14" s="118">
        <v>287766</v>
      </c>
    </row>
    <row r="15" spans="1:8" ht="19.5" customHeight="1">
      <c r="A15" s="30" t="s">
        <v>1186</v>
      </c>
      <c r="B15" s="118">
        <v>333427</v>
      </c>
      <c r="C15" s="70">
        <v>5.4</v>
      </c>
      <c r="D15" s="118">
        <v>2668</v>
      </c>
      <c r="E15" s="118">
        <v>330756</v>
      </c>
      <c r="F15" s="118">
        <v>362</v>
      </c>
      <c r="G15" s="118">
        <v>16469</v>
      </c>
      <c r="H15" s="118">
        <v>313925</v>
      </c>
    </row>
    <row r="16" spans="1:8" ht="19.5" customHeight="1">
      <c r="A16" s="30" t="s">
        <v>1030</v>
      </c>
      <c r="B16" s="118">
        <v>323389</v>
      </c>
      <c r="C16" s="70">
        <v>5.3</v>
      </c>
      <c r="D16" s="118">
        <v>19266</v>
      </c>
      <c r="E16" s="118">
        <v>274670</v>
      </c>
      <c r="F16" s="118">
        <v>757</v>
      </c>
      <c r="G16" s="118">
        <v>7955</v>
      </c>
      <c r="H16" s="118">
        <v>265958</v>
      </c>
    </row>
    <row r="17" spans="1:8" ht="19.5" customHeight="1">
      <c r="A17" s="30" t="s">
        <v>1028</v>
      </c>
      <c r="B17" s="118">
        <v>320631</v>
      </c>
      <c r="C17" s="70">
        <v>5.2</v>
      </c>
      <c r="D17" s="118">
        <v>37213</v>
      </c>
      <c r="E17" s="118">
        <v>261799</v>
      </c>
      <c r="F17" s="118">
        <v>4943</v>
      </c>
      <c r="G17" s="118">
        <v>42299</v>
      </c>
      <c r="H17" s="118">
        <v>214557</v>
      </c>
    </row>
    <row r="18" spans="1:8" ht="19.5" customHeight="1">
      <c r="A18" s="30" t="s">
        <v>1032</v>
      </c>
      <c r="B18" s="118">
        <v>295720</v>
      </c>
      <c r="C18" s="70">
        <v>4.8</v>
      </c>
      <c r="D18" s="118">
        <v>18170</v>
      </c>
      <c r="E18" s="118">
        <v>253956</v>
      </c>
      <c r="F18" s="118">
        <v>1258</v>
      </c>
      <c r="G18" s="118">
        <v>15898</v>
      </c>
      <c r="H18" s="118">
        <v>236799</v>
      </c>
    </row>
    <row r="19" spans="1:8" ht="19.5" customHeight="1">
      <c r="A19" s="187" t="s">
        <v>1037</v>
      </c>
      <c r="B19" s="118">
        <v>273075</v>
      </c>
      <c r="C19" s="70">
        <v>4.5</v>
      </c>
      <c r="D19" s="118">
        <v>16579</v>
      </c>
      <c r="E19" s="118">
        <v>248350</v>
      </c>
      <c r="F19" s="118">
        <v>30</v>
      </c>
      <c r="G19" s="118">
        <v>1734</v>
      </c>
      <c r="H19" s="118">
        <v>246587</v>
      </c>
    </row>
    <row r="20" spans="1:8" ht="19.5" customHeight="1">
      <c r="A20" s="30" t="s">
        <v>1033</v>
      </c>
      <c r="B20" s="118">
        <v>271568</v>
      </c>
      <c r="C20" s="70">
        <v>4.4</v>
      </c>
      <c r="D20" s="118">
        <v>39101</v>
      </c>
      <c r="E20" s="118">
        <v>202796</v>
      </c>
      <c r="F20" s="118">
        <v>1880</v>
      </c>
      <c r="G20" s="118">
        <v>10590</v>
      </c>
      <c r="H20" s="118">
        <v>190326</v>
      </c>
    </row>
    <row r="21" spans="1:8" ht="19.5" customHeight="1">
      <c r="A21" s="30" t="s">
        <v>1035</v>
      </c>
      <c r="B21" s="118">
        <v>222003</v>
      </c>
      <c r="C21" s="70">
        <v>3.6</v>
      </c>
      <c r="D21" s="118">
        <v>9059</v>
      </c>
      <c r="E21" s="118">
        <v>212755</v>
      </c>
      <c r="F21" s="118">
        <v>1651</v>
      </c>
      <c r="G21" s="118">
        <v>8357</v>
      </c>
      <c r="H21" s="118">
        <v>202747</v>
      </c>
    </row>
    <row r="22" spans="1:8" ht="19.5" customHeight="1">
      <c r="A22" s="30" t="s">
        <v>485</v>
      </c>
      <c r="B22" s="118">
        <v>192138</v>
      </c>
      <c r="C22" s="70">
        <v>3.1</v>
      </c>
      <c r="D22" s="118">
        <v>5201</v>
      </c>
      <c r="E22" s="118">
        <v>186937</v>
      </c>
      <c r="F22" s="118">
        <v>7798</v>
      </c>
      <c r="G22" s="118">
        <v>4554</v>
      </c>
      <c r="H22" s="118">
        <v>174584</v>
      </c>
    </row>
    <row r="23" spans="1:8" ht="19.5" customHeight="1">
      <c r="A23" s="30" t="s">
        <v>1034</v>
      </c>
      <c r="B23" s="118">
        <v>186483</v>
      </c>
      <c r="C23" s="70">
        <v>3</v>
      </c>
      <c r="D23" s="118">
        <v>22684</v>
      </c>
      <c r="E23" s="118">
        <v>152605</v>
      </c>
      <c r="F23" s="118">
        <v>2415</v>
      </c>
      <c r="G23" s="118">
        <v>21689</v>
      </c>
      <c r="H23" s="118">
        <v>128501</v>
      </c>
    </row>
    <row r="24" spans="1:9" ht="19.5" customHeight="1">
      <c r="A24" s="30" t="s">
        <v>1038</v>
      </c>
      <c r="B24" s="118">
        <v>163389</v>
      </c>
      <c r="C24" s="70">
        <v>2.7</v>
      </c>
      <c r="D24" s="118">
        <v>3144</v>
      </c>
      <c r="E24" s="118">
        <v>152372</v>
      </c>
      <c r="F24" s="118">
        <v>0</v>
      </c>
      <c r="G24" s="118">
        <v>6780</v>
      </c>
      <c r="H24" s="118">
        <v>145591</v>
      </c>
      <c r="I24" s="479"/>
    </row>
    <row r="25" spans="1:8" ht="12.75">
      <c r="A25" s="1"/>
      <c r="B25" s="4"/>
      <c r="C25" s="31"/>
      <c r="D25" s="4"/>
      <c r="E25" s="4"/>
      <c r="F25" s="4"/>
      <c r="G25" s="4"/>
      <c r="H25" s="4"/>
    </row>
    <row r="26" spans="1:8" ht="12.75">
      <c r="A26" s="1"/>
      <c r="B26" s="4"/>
      <c r="C26" s="31"/>
      <c r="D26" s="4"/>
      <c r="E26" s="4"/>
      <c r="F26" s="4"/>
      <c r="G26" s="4"/>
      <c r="H26" s="4"/>
    </row>
    <row r="27" spans="1:8" ht="12.75">
      <c r="A27" s="1"/>
      <c r="B27" s="4"/>
      <c r="C27" s="31"/>
      <c r="D27" s="4"/>
      <c r="E27" s="4"/>
      <c r="F27" s="4"/>
      <c r="G27" s="4"/>
      <c r="H27" s="4"/>
    </row>
    <row r="28" spans="1:8" ht="12.75">
      <c r="A28" s="1"/>
      <c r="B28" s="4"/>
      <c r="C28" s="31"/>
      <c r="D28" s="4"/>
      <c r="E28" s="4"/>
      <c r="F28" s="4"/>
      <c r="G28" s="4"/>
      <c r="H28" s="4"/>
    </row>
    <row r="29" spans="1:8" ht="12.75">
      <c r="A29" s="1"/>
      <c r="B29" s="4"/>
      <c r="C29" s="2"/>
      <c r="D29" s="2"/>
      <c r="E29" s="4"/>
      <c r="F29" s="2"/>
      <c r="G29" s="2"/>
      <c r="H29" s="2"/>
    </row>
    <row r="30" spans="1:8" ht="15">
      <c r="A30" s="555" t="s">
        <v>1191</v>
      </c>
      <c r="B30" s="555"/>
      <c r="C30" s="555"/>
      <c r="D30" s="555"/>
      <c r="E30" s="555"/>
      <c r="F30" s="555"/>
      <c r="G30" s="555"/>
      <c r="H30" s="555"/>
    </row>
    <row r="31" spans="1:8" ht="17.25">
      <c r="A31" s="555" t="s">
        <v>759</v>
      </c>
      <c r="B31" s="555"/>
      <c r="C31" s="555"/>
      <c r="D31" s="555"/>
      <c r="E31" s="555"/>
      <c r="F31" s="555"/>
      <c r="G31" s="555"/>
      <c r="H31" s="555"/>
    </row>
    <row r="32" spans="1:8" ht="15" customHeight="1">
      <c r="A32" s="26"/>
      <c r="B32" s="26"/>
      <c r="C32" s="45"/>
      <c r="D32" s="45"/>
      <c r="E32" s="26"/>
      <c r="F32" s="44"/>
      <c r="G32" s="26"/>
      <c r="H32" s="26"/>
    </row>
    <row r="33" spans="1:8" s="22" customFormat="1" ht="15" customHeight="1">
      <c r="A33" s="556" t="s">
        <v>1136</v>
      </c>
      <c r="B33" s="559" t="s">
        <v>988</v>
      </c>
      <c r="C33" s="560"/>
      <c r="D33" s="563" t="s">
        <v>520</v>
      </c>
      <c r="E33" s="564" t="s">
        <v>200</v>
      </c>
      <c r="F33" s="564"/>
      <c r="G33" s="564"/>
      <c r="H33" s="565"/>
    </row>
    <row r="34" spans="1:8" s="22" customFormat="1" ht="15" customHeight="1">
      <c r="A34" s="557"/>
      <c r="B34" s="561"/>
      <c r="C34" s="562"/>
      <c r="D34" s="562"/>
      <c r="E34" s="562" t="s">
        <v>477</v>
      </c>
      <c r="F34" s="566" t="s">
        <v>484</v>
      </c>
      <c r="G34" s="566"/>
      <c r="H34" s="567"/>
    </row>
    <row r="35" spans="1:8" ht="12.75">
      <c r="A35" s="557"/>
      <c r="B35" s="561" t="s">
        <v>473</v>
      </c>
      <c r="C35" s="562" t="s">
        <v>923</v>
      </c>
      <c r="D35" s="562"/>
      <c r="E35" s="562"/>
      <c r="F35" s="562" t="s">
        <v>201</v>
      </c>
      <c r="G35" s="562" t="s">
        <v>202</v>
      </c>
      <c r="H35" s="568" t="s">
        <v>203</v>
      </c>
    </row>
    <row r="36" spans="1:8" ht="12.75">
      <c r="A36" s="557"/>
      <c r="B36" s="561"/>
      <c r="C36" s="562"/>
      <c r="D36" s="562"/>
      <c r="E36" s="562"/>
      <c r="F36" s="562"/>
      <c r="G36" s="562"/>
      <c r="H36" s="568"/>
    </row>
    <row r="37" spans="1:8" s="22" customFormat="1" ht="15" customHeight="1">
      <c r="A37" s="558"/>
      <c r="B37" s="114" t="s">
        <v>474</v>
      </c>
      <c r="C37" s="115" t="s">
        <v>483</v>
      </c>
      <c r="D37" s="553" t="s">
        <v>474</v>
      </c>
      <c r="E37" s="553"/>
      <c r="F37" s="553"/>
      <c r="G37" s="553"/>
      <c r="H37" s="554"/>
    </row>
    <row r="38" spans="1:8" ht="12.75">
      <c r="A38" s="29"/>
      <c r="B38" s="4"/>
      <c r="C38" s="3"/>
      <c r="D38" s="2"/>
      <c r="E38" s="4"/>
      <c r="F38" s="2"/>
      <c r="G38" s="2"/>
      <c r="H38" s="136"/>
    </row>
    <row r="39" spans="1:8" ht="19.5" customHeight="1">
      <c r="A39" s="187" t="s">
        <v>1028</v>
      </c>
      <c r="B39" s="133">
        <v>380811</v>
      </c>
      <c r="C39" s="134">
        <v>9.5</v>
      </c>
      <c r="D39" s="135">
        <v>75030</v>
      </c>
      <c r="E39" s="135">
        <v>256249</v>
      </c>
      <c r="F39" s="135">
        <v>1049</v>
      </c>
      <c r="G39" s="135">
        <v>8218</v>
      </c>
      <c r="H39" s="135">
        <v>246982</v>
      </c>
    </row>
    <row r="40" spans="1:8" ht="19.5" customHeight="1">
      <c r="A40" s="30" t="s">
        <v>502</v>
      </c>
      <c r="B40" s="133">
        <v>367447</v>
      </c>
      <c r="C40" s="134">
        <v>9.1</v>
      </c>
      <c r="D40" s="135">
        <v>1198</v>
      </c>
      <c r="E40" s="135">
        <v>351994</v>
      </c>
      <c r="F40" s="135">
        <v>2212</v>
      </c>
      <c r="G40" s="135">
        <v>10353</v>
      </c>
      <c r="H40" s="135">
        <v>339430</v>
      </c>
    </row>
    <row r="41" spans="1:8" ht="19.5" customHeight="1">
      <c r="A41" s="30" t="s">
        <v>1186</v>
      </c>
      <c r="B41" s="133">
        <v>360196</v>
      </c>
      <c r="C41" s="134">
        <v>9</v>
      </c>
      <c r="D41" s="135">
        <v>7008</v>
      </c>
      <c r="E41" s="135">
        <v>348252</v>
      </c>
      <c r="F41" s="135">
        <v>158</v>
      </c>
      <c r="G41" s="135">
        <v>4407</v>
      </c>
      <c r="H41" s="135">
        <v>343687</v>
      </c>
    </row>
    <row r="42" spans="1:8" ht="19.5" customHeight="1">
      <c r="A42" s="30" t="s">
        <v>1033</v>
      </c>
      <c r="B42" s="133">
        <v>284053</v>
      </c>
      <c r="C42" s="134">
        <v>7.1</v>
      </c>
      <c r="D42" s="135">
        <v>96322</v>
      </c>
      <c r="E42" s="135">
        <v>160151</v>
      </c>
      <c r="F42" s="135">
        <v>2432</v>
      </c>
      <c r="G42" s="135">
        <v>21013</v>
      </c>
      <c r="H42" s="135">
        <v>136706</v>
      </c>
    </row>
    <row r="43" spans="1:8" ht="19.5" customHeight="1">
      <c r="A43" s="30" t="s">
        <v>1032</v>
      </c>
      <c r="B43" s="133">
        <v>252939</v>
      </c>
      <c r="C43" s="134">
        <v>6.3</v>
      </c>
      <c r="D43" s="135">
        <v>16878</v>
      </c>
      <c r="E43" s="135">
        <v>210727</v>
      </c>
      <c r="F43" s="135">
        <v>2159</v>
      </c>
      <c r="G43" s="135">
        <v>10134</v>
      </c>
      <c r="H43" s="135">
        <v>198434</v>
      </c>
    </row>
    <row r="44" spans="1:8" ht="19.5" customHeight="1">
      <c r="A44" s="30" t="s">
        <v>1029</v>
      </c>
      <c r="B44" s="133">
        <v>247092</v>
      </c>
      <c r="C44" s="134">
        <v>6.2</v>
      </c>
      <c r="D44" s="135">
        <v>36728</v>
      </c>
      <c r="E44" s="135">
        <v>182582</v>
      </c>
      <c r="F44" s="135">
        <v>1459</v>
      </c>
      <c r="G44" s="135">
        <v>6860</v>
      </c>
      <c r="H44" s="135">
        <v>174263</v>
      </c>
    </row>
    <row r="45" spans="1:8" ht="19.5" customHeight="1">
      <c r="A45" s="30" t="s">
        <v>1030</v>
      </c>
      <c r="B45" s="133">
        <v>238039</v>
      </c>
      <c r="C45" s="134">
        <v>5.9</v>
      </c>
      <c r="D45" s="135">
        <v>12992</v>
      </c>
      <c r="E45" s="135">
        <v>197367</v>
      </c>
      <c r="F45" s="135">
        <v>6921</v>
      </c>
      <c r="G45" s="135">
        <v>25889</v>
      </c>
      <c r="H45" s="135">
        <v>164558</v>
      </c>
    </row>
    <row r="46" spans="1:8" ht="19.5" customHeight="1">
      <c r="A46" s="30" t="s">
        <v>1027</v>
      </c>
      <c r="B46" s="133">
        <v>224263</v>
      </c>
      <c r="C46" s="134">
        <v>5.6</v>
      </c>
      <c r="D46" s="135">
        <v>32795</v>
      </c>
      <c r="E46" s="135">
        <v>162647</v>
      </c>
      <c r="F46" s="135">
        <v>1731</v>
      </c>
      <c r="G46" s="135">
        <v>4060</v>
      </c>
      <c r="H46" s="135">
        <v>156857</v>
      </c>
    </row>
    <row r="47" spans="1:8" ht="19.5" customHeight="1">
      <c r="A47" s="30" t="s">
        <v>1034</v>
      </c>
      <c r="B47" s="133">
        <v>198740</v>
      </c>
      <c r="C47" s="134">
        <v>4.9</v>
      </c>
      <c r="D47" s="135">
        <v>48067</v>
      </c>
      <c r="E47" s="135">
        <v>135018</v>
      </c>
      <c r="F47" s="135">
        <v>1025</v>
      </c>
      <c r="G47" s="135">
        <v>4510</v>
      </c>
      <c r="H47" s="135">
        <v>129484</v>
      </c>
    </row>
    <row r="48" spans="1:8" ht="19.5" customHeight="1">
      <c r="A48" s="30" t="s">
        <v>1037</v>
      </c>
      <c r="B48" s="133">
        <v>196190</v>
      </c>
      <c r="C48" s="134">
        <v>4.9</v>
      </c>
      <c r="D48" s="135">
        <v>77988</v>
      </c>
      <c r="E48" s="135">
        <v>107442</v>
      </c>
      <c r="F48" s="118">
        <v>12</v>
      </c>
      <c r="G48" s="135">
        <v>2708</v>
      </c>
      <c r="H48" s="135">
        <v>104722</v>
      </c>
    </row>
    <row r="49" spans="1:8" ht="19.5" customHeight="1">
      <c r="A49" s="30" t="s">
        <v>1031</v>
      </c>
      <c r="B49" s="133">
        <v>121678</v>
      </c>
      <c r="C49" s="134">
        <v>3</v>
      </c>
      <c r="D49" s="135">
        <v>384</v>
      </c>
      <c r="E49" s="135">
        <v>110986</v>
      </c>
      <c r="F49" s="135">
        <v>1749</v>
      </c>
      <c r="G49" s="135">
        <v>6394</v>
      </c>
      <c r="H49" s="135">
        <v>102843</v>
      </c>
    </row>
    <row r="50" spans="1:8" ht="19.5" customHeight="1">
      <c r="A50" s="30" t="s">
        <v>1035</v>
      </c>
      <c r="B50" s="133">
        <v>90064</v>
      </c>
      <c r="C50" s="134">
        <v>2.2</v>
      </c>
      <c r="D50" s="135">
        <v>1947</v>
      </c>
      <c r="E50" s="135">
        <v>76715</v>
      </c>
      <c r="F50" s="135">
        <v>925</v>
      </c>
      <c r="G50" s="135">
        <v>10774</v>
      </c>
      <c r="H50" s="135">
        <v>65015</v>
      </c>
    </row>
    <row r="51" spans="1:8" ht="19.5" customHeight="1">
      <c r="A51" s="30" t="s">
        <v>499</v>
      </c>
      <c r="B51" s="133">
        <v>86898</v>
      </c>
      <c r="C51" s="134">
        <v>2.2</v>
      </c>
      <c r="D51" s="135">
        <v>70</v>
      </c>
      <c r="E51" s="135">
        <v>82840</v>
      </c>
      <c r="F51" s="135" t="s">
        <v>6</v>
      </c>
      <c r="G51" s="135">
        <v>2</v>
      </c>
      <c r="H51" s="135">
        <v>82839</v>
      </c>
    </row>
    <row r="52" spans="1:8" ht="19.5" customHeight="1">
      <c r="A52" s="30" t="s">
        <v>1038</v>
      </c>
      <c r="B52" s="133">
        <v>84118</v>
      </c>
      <c r="C52" s="134">
        <v>2.1</v>
      </c>
      <c r="D52" s="118">
        <v>900</v>
      </c>
      <c r="E52" s="135">
        <v>73236</v>
      </c>
      <c r="F52" s="135" t="s">
        <v>6</v>
      </c>
      <c r="G52" s="135">
        <v>2664</v>
      </c>
      <c r="H52" s="135">
        <v>70572</v>
      </c>
    </row>
    <row r="53" spans="1:8" ht="19.5" customHeight="1">
      <c r="A53" s="30" t="s">
        <v>1036</v>
      </c>
      <c r="B53" s="133">
        <v>76498</v>
      </c>
      <c r="C53" s="134">
        <v>1.9</v>
      </c>
      <c r="D53" s="135">
        <v>7675</v>
      </c>
      <c r="E53" s="135">
        <v>60560</v>
      </c>
      <c r="F53" s="135">
        <v>233</v>
      </c>
      <c r="G53" s="135">
        <v>1668</v>
      </c>
      <c r="H53" s="135">
        <v>58658</v>
      </c>
    </row>
    <row r="54" spans="1:8" ht="12.75">
      <c r="A54" s="1"/>
      <c r="B54" s="4"/>
      <c r="C54" s="31"/>
      <c r="D54" s="4"/>
      <c r="E54" s="4"/>
      <c r="F54" s="4"/>
      <c r="G54" s="4"/>
      <c r="H54" s="39"/>
    </row>
    <row r="55" spans="1:8" ht="12.75">
      <c r="A55" t="s">
        <v>864</v>
      </c>
      <c r="H55" s="38"/>
    </row>
    <row r="56" spans="1:8" ht="31.5" customHeight="1">
      <c r="A56" s="506" t="s">
        <v>680</v>
      </c>
      <c r="B56" s="506"/>
      <c r="C56" s="506"/>
      <c r="D56" s="506"/>
      <c r="E56" s="506"/>
      <c r="F56" s="506"/>
      <c r="G56" s="506"/>
      <c r="H56" s="506"/>
    </row>
    <row r="59" ht="11.25" customHeight="1"/>
  </sheetData>
  <sheetProtection/>
  <mergeCells count="29">
    <mergeCell ref="A56:H56"/>
    <mergeCell ref="D37:H37"/>
    <mergeCell ref="A30:H30"/>
    <mergeCell ref="A31:H31"/>
    <mergeCell ref="A33:A37"/>
    <mergeCell ref="B33:C34"/>
    <mergeCell ref="D33:D36"/>
    <mergeCell ref="E33:H33"/>
    <mergeCell ref="E34:E36"/>
    <mergeCell ref="F34:H34"/>
    <mergeCell ref="H6:H7"/>
    <mergeCell ref="D8:H8"/>
    <mergeCell ref="F35:F36"/>
    <mergeCell ref="G35:G36"/>
    <mergeCell ref="H35:H36"/>
    <mergeCell ref="B35:B36"/>
    <mergeCell ref="C35:C36"/>
    <mergeCell ref="F6:F7"/>
    <mergeCell ref="G6:G7"/>
    <mergeCell ref="A1:H1"/>
    <mergeCell ref="A2:H2"/>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4"/>
  <sheetViews>
    <sheetView workbookViewId="0" topLeftCell="A1">
      <selection activeCell="A1" sqref="A1:G1"/>
    </sheetView>
  </sheetViews>
  <sheetFormatPr defaultColWidth="11.421875" defaultRowHeight="12.75"/>
  <cols>
    <col min="1" max="1" width="21.140625" style="214" customWidth="1"/>
    <col min="2" max="3" width="12.00390625" style="214" customWidth="1"/>
    <col min="4" max="4" width="12.28125" style="214" customWidth="1"/>
    <col min="5" max="6" width="11.28125" style="214" customWidth="1"/>
    <col min="7" max="7" width="12.00390625" style="214" customWidth="1"/>
    <col min="8" max="8" width="12.57421875" style="214" hidden="1" customWidth="1"/>
    <col min="9" max="9" width="3.140625" style="214" customWidth="1"/>
    <col min="10" max="16384" width="11.421875" style="214" customWidth="1"/>
  </cols>
  <sheetData>
    <row r="1" spans="1:8" ht="13.5">
      <c r="A1" s="575" t="s">
        <v>1103</v>
      </c>
      <c r="B1" s="575"/>
      <c r="C1" s="575"/>
      <c r="D1" s="575"/>
      <c r="E1" s="575"/>
      <c r="F1" s="575"/>
      <c r="G1" s="575"/>
      <c r="H1" s="213"/>
    </row>
    <row r="2" spans="1:8" ht="11.25">
      <c r="A2" s="215"/>
      <c r="B2" s="216"/>
      <c r="C2" s="217"/>
      <c r="D2" s="218"/>
      <c r="E2" s="216"/>
      <c r="F2" s="218"/>
      <c r="G2" s="218"/>
      <c r="H2" s="213"/>
    </row>
    <row r="3" spans="1:8" s="220" customFormat="1" ht="15" customHeight="1">
      <c r="A3" s="576" t="s">
        <v>479</v>
      </c>
      <c r="B3" s="569" t="s">
        <v>1172</v>
      </c>
      <c r="C3" s="570"/>
      <c r="D3" s="570"/>
      <c r="E3" s="571" t="s">
        <v>1193</v>
      </c>
      <c r="F3" s="570"/>
      <c r="G3" s="572"/>
      <c r="H3" s="219"/>
    </row>
    <row r="4" spans="1:8" s="220" customFormat="1" ht="15" customHeight="1">
      <c r="A4" s="577"/>
      <c r="B4" s="221" t="s">
        <v>480</v>
      </c>
      <c r="C4" s="579" t="s">
        <v>481</v>
      </c>
      <c r="D4" s="579"/>
      <c r="E4" s="222" t="s">
        <v>480</v>
      </c>
      <c r="F4" s="579" t="s">
        <v>481</v>
      </c>
      <c r="G4" s="580"/>
      <c r="H4" s="219"/>
    </row>
    <row r="5" spans="1:8" ht="15" customHeight="1">
      <c r="A5" s="577"/>
      <c r="B5" s="581" t="s">
        <v>482</v>
      </c>
      <c r="C5" s="573" t="s">
        <v>474</v>
      </c>
      <c r="D5" s="573" t="s">
        <v>1194</v>
      </c>
      <c r="E5" s="573" t="s">
        <v>482</v>
      </c>
      <c r="F5" s="573" t="s">
        <v>474</v>
      </c>
      <c r="G5" s="583" t="s">
        <v>1195</v>
      </c>
      <c r="H5" s="213"/>
    </row>
    <row r="6" spans="1:8" ht="15" customHeight="1">
      <c r="A6" s="577"/>
      <c r="B6" s="581"/>
      <c r="C6" s="573"/>
      <c r="D6" s="573"/>
      <c r="E6" s="573"/>
      <c r="F6" s="573"/>
      <c r="G6" s="583"/>
      <c r="H6" s="213"/>
    </row>
    <row r="7" spans="1:8" ht="28.5" customHeight="1">
      <c r="A7" s="578"/>
      <c r="B7" s="582"/>
      <c r="C7" s="574"/>
      <c r="D7" s="574"/>
      <c r="E7" s="574"/>
      <c r="F7" s="574"/>
      <c r="G7" s="584"/>
      <c r="H7" s="213"/>
    </row>
    <row r="8" spans="1:8" ht="4.5" customHeight="1">
      <c r="A8" s="223"/>
      <c r="B8" s="224"/>
      <c r="C8" s="225"/>
      <c r="D8" s="213"/>
      <c r="E8" s="224"/>
      <c r="F8" s="213"/>
      <c r="G8" s="213"/>
      <c r="H8" s="213"/>
    </row>
    <row r="9" spans="1:8" ht="12.75" customHeight="1">
      <c r="A9" s="226" t="s">
        <v>719</v>
      </c>
      <c r="B9" s="227">
        <v>854135</v>
      </c>
      <c r="C9" s="227">
        <v>1956126</v>
      </c>
      <c r="D9" s="228">
        <v>-5.4</v>
      </c>
      <c r="E9" s="227">
        <v>1698188</v>
      </c>
      <c r="F9" s="227">
        <v>3829501</v>
      </c>
      <c r="G9" s="228">
        <v>-8.3</v>
      </c>
      <c r="H9" s="213"/>
    </row>
    <row r="10" spans="1:8" ht="12.75" customHeight="1">
      <c r="A10" s="226" t="s">
        <v>720</v>
      </c>
      <c r="B10" s="229" t="s">
        <v>692</v>
      </c>
      <c r="C10" s="229" t="s">
        <v>692</v>
      </c>
      <c r="D10" s="230" t="s">
        <v>692</v>
      </c>
      <c r="E10" s="229" t="s">
        <v>692</v>
      </c>
      <c r="F10" s="229" t="s">
        <v>692</v>
      </c>
      <c r="G10" s="230" t="s">
        <v>692</v>
      </c>
      <c r="H10" s="213"/>
    </row>
    <row r="11" spans="1:8" ht="12.75" customHeight="1">
      <c r="A11" s="226" t="s">
        <v>721</v>
      </c>
      <c r="B11" s="227">
        <v>542985</v>
      </c>
      <c r="C11" s="227">
        <v>1138101</v>
      </c>
      <c r="D11" s="228">
        <v>-4.1</v>
      </c>
      <c r="E11" s="227">
        <v>1090808</v>
      </c>
      <c r="F11" s="227">
        <v>2235376</v>
      </c>
      <c r="G11" s="228">
        <v>-8.3</v>
      </c>
      <c r="H11" s="225"/>
    </row>
    <row r="12" spans="1:8" ht="12.75" customHeight="1">
      <c r="A12" s="226" t="s">
        <v>722</v>
      </c>
      <c r="B12" s="227">
        <v>45181</v>
      </c>
      <c r="C12" s="227">
        <v>130481</v>
      </c>
      <c r="D12" s="228">
        <v>0.9</v>
      </c>
      <c r="E12" s="227">
        <v>90481</v>
      </c>
      <c r="F12" s="227">
        <v>266329</v>
      </c>
      <c r="G12" s="228">
        <v>3.5</v>
      </c>
      <c r="H12" s="213"/>
    </row>
    <row r="13" spans="1:8" ht="12.75" customHeight="1">
      <c r="A13" s="226" t="s">
        <v>723</v>
      </c>
      <c r="B13" s="227">
        <v>37964</v>
      </c>
      <c r="C13" s="227">
        <v>184168</v>
      </c>
      <c r="D13" s="228">
        <v>8.9</v>
      </c>
      <c r="E13" s="227">
        <v>64931</v>
      </c>
      <c r="F13" s="227">
        <v>321010</v>
      </c>
      <c r="G13" s="228">
        <v>-10.8</v>
      </c>
      <c r="H13" s="213"/>
    </row>
    <row r="14" spans="1:8" ht="12.75" customHeight="1">
      <c r="A14" s="226" t="s">
        <v>724</v>
      </c>
      <c r="B14" s="227">
        <v>51176</v>
      </c>
      <c r="C14" s="227">
        <v>294894</v>
      </c>
      <c r="D14" s="228">
        <v>16.6</v>
      </c>
      <c r="E14" s="227">
        <v>88566</v>
      </c>
      <c r="F14" s="227">
        <v>532020</v>
      </c>
      <c r="G14" s="228">
        <v>6.7</v>
      </c>
      <c r="H14" s="213"/>
    </row>
    <row r="15" spans="1:8" ht="12.75" customHeight="1">
      <c r="A15" s="226" t="s">
        <v>725</v>
      </c>
      <c r="B15" s="227">
        <v>9465</v>
      </c>
      <c r="C15" s="227">
        <v>60406</v>
      </c>
      <c r="D15" s="228">
        <v>1</v>
      </c>
      <c r="E15" s="227">
        <v>15019</v>
      </c>
      <c r="F15" s="227">
        <v>113056</v>
      </c>
      <c r="G15" s="228">
        <v>-18.4</v>
      </c>
      <c r="H15" s="213"/>
    </row>
    <row r="16" spans="1:8" ht="12.75" customHeight="1">
      <c r="A16" s="226" t="s">
        <v>726</v>
      </c>
      <c r="B16" s="227">
        <v>124384</v>
      </c>
      <c r="C16" s="227">
        <v>558000</v>
      </c>
      <c r="D16" s="228">
        <v>9.6</v>
      </c>
      <c r="E16" s="227">
        <v>225101</v>
      </c>
      <c r="F16" s="227">
        <v>1060390</v>
      </c>
      <c r="G16" s="228">
        <v>1.9</v>
      </c>
      <c r="H16" s="213"/>
    </row>
    <row r="17" spans="1:8" s="235" customFormat="1" ht="12.75" customHeight="1">
      <c r="A17" s="231" t="s">
        <v>727</v>
      </c>
      <c r="B17" s="232">
        <v>1122304</v>
      </c>
      <c r="C17" s="232">
        <v>3184075</v>
      </c>
      <c r="D17" s="233">
        <v>-0.1</v>
      </c>
      <c r="E17" s="232">
        <v>2182285</v>
      </c>
      <c r="F17" s="232">
        <v>6122306</v>
      </c>
      <c r="G17" s="233">
        <v>-5.4</v>
      </c>
      <c r="H17" s="234"/>
    </row>
    <row r="18" spans="1:8" s="235" customFormat="1" ht="9" customHeight="1">
      <c r="A18" s="236"/>
      <c r="B18" s="232"/>
      <c r="C18" s="232"/>
      <c r="D18" s="233"/>
      <c r="E18" s="232"/>
      <c r="F18" s="232"/>
      <c r="G18" s="233"/>
      <c r="H18" s="234"/>
    </row>
    <row r="19" spans="1:8" ht="13.5">
      <c r="A19" s="575" t="s">
        <v>1104</v>
      </c>
      <c r="B19" s="575"/>
      <c r="C19" s="575"/>
      <c r="D19" s="575"/>
      <c r="E19" s="575"/>
      <c r="F19" s="575"/>
      <c r="G19" s="575"/>
      <c r="H19" s="213"/>
    </row>
    <row r="20" spans="1:8" ht="11.25">
      <c r="A20" s="215"/>
      <c r="B20" s="216"/>
      <c r="C20" s="217"/>
      <c r="D20" s="218"/>
      <c r="E20" s="216"/>
      <c r="F20" s="218"/>
      <c r="G20" s="218"/>
      <c r="H20" s="213"/>
    </row>
    <row r="21" spans="1:8" s="220" customFormat="1" ht="15" customHeight="1">
      <c r="A21" s="576" t="s">
        <v>479</v>
      </c>
      <c r="B21" s="569" t="s">
        <v>1172</v>
      </c>
      <c r="C21" s="570"/>
      <c r="D21" s="570"/>
      <c r="E21" s="571" t="s">
        <v>1193</v>
      </c>
      <c r="F21" s="570"/>
      <c r="G21" s="572"/>
      <c r="H21" s="219"/>
    </row>
    <row r="22" spans="1:8" s="220" customFormat="1" ht="15" customHeight="1">
      <c r="A22" s="577"/>
      <c r="B22" s="221" t="s">
        <v>480</v>
      </c>
      <c r="C22" s="579" t="s">
        <v>481</v>
      </c>
      <c r="D22" s="579"/>
      <c r="E22" s="222" t="s">
        <v>480</v>
      </c>
      <c r="F22" s="579" t="s">
        <v>481</v>
      </c>
      <c r="G22" s="580"/>
      <c r="H22" s="219"/>
    </row>
    <row r="23" spans="1:8" ht="15" customHeight="1">
      <c r="A23" s="577"/>
      <c r="B23" s="581" t="s">
        <v>482</v>
      </c>
      <c r="C23" s="573" t="s">
        <v>474</v>
      </c>
      <c r="D23" s="573" t="s">
        <v>1194</v>
      </c>
      <c r="E23" s="573" t="s">
        <v>482</v>
      </c>
      <c r="F23" s="573" t="s">
        <v>474</v>
      </c>
      <c r="G23" s="583" t="s">
        <v>1195</v>
      </c>
      <c r="H23" s="213"/>
    </row>
    <row r="24" spans="1:8" ht="15" customHeight="1">
      <c r="A24" s="577"/>
      <c r="B24" s="581"/>
      <c r="C24" s="573"/>
      <c r="D24" s="573"/>
      <c r="E24" s="573"/>
      <c r="F24" s="573"/>
      <c r="G24" s="583"/>
      <c r="H24" s="213"/>
    </row>
    <row r="25" spans="1:8" ht="28.5" customHeight="1">
      <c r="A25" s="578"/>
      <c r="B25" s="582"/>
      <c r="C25" s="574"/>
      <c r="D25" s="574"/>
      <c r="E25" s="574"/>
      <c r="F25" s="574"/>
      <c r="G25" s="584"/>
      <c r="H25" s="213"/>
    </row>
    <row r="26" spans="1:8" ht="6.75" customHeight="1">
      <c r="A26" s="223"/>
      <c r="B26" s="224"/>
      <c r="C26" s="225"/>
      <c r="D26" s="213"/>
      <c r="E26" s="224"/>
      <c r="F26" s="213"/>
      <c r="G26" s="213"/>
      <c r="H26" s="213"/>
    </row>
    <row r="27" spans="1:8" ht="12.75" customHeight="1">
      <c r="A27" s="226" t="s">
        <v>719</v>
      </c>
      <c r="B27" s="227">
        <v>777463</v>
      </c>
      <c r="C27" s="227">
        <v>1520532</v>
      </c>
      <c r="D27" s="228">
        <v>5.2</v>
      </c>
      <c r="E27" s="227">
        <v>1572350</v>
      </c>
      <c r="F27" s="227">
        <v>2978781</v>
      </c>
      <c r="G27" s="228">
        <v>4</v>
      </c>
      <c r="H27" s="213"/>
    </row>
    <row r="28" spans="1:8" ht="12.75" customHeight="1">
      <c r="A28" s="226" t="s">
        <v>720</v>
      </c>
      <c r="B28" s="229" t="s">
        <v>692</v>
      </c>
      <c r="C28" s="229" t="s">
        <v>692</v>
      </c>
      <c r="D28" s="230" t="s">
        <v>692</v>
      </c>
      <c r="E28" s="229" t="s">
        <v>692</v>
      </c>
      <c r="F28" s="229" t="s">
        <v>692</v>
      </c>
      <c r="G28" s="230" t="s">
        <v>692</v>
      </c>
      <c r="H28" s="213"/>
    </row>
    <row r="29" spans="1:8" ht="12.75" customHeight="1">
      <c r="A29" s="226" t="s">
        <v>721</v>
      </c>
      <c r="B29" s="227">
        <v>487204</v>
      </c>
      <c r="C29" s="227">
        <v>914276</v>
      </c>
      <c r="D29" s="228">
        <v>6.9</v>
      </c>
      <c r="E29" s="227">
        <v>956236</v>
      </c>
      <c r="F29" s="227">
        <v>1787680</v>
      </c>
      <c r="G29" s="228">
        <v>2.9</v>
      </c>
      <c r="H29" s="225"/>
    </row>
    <row r="30" spans="1:8" ht="12.75" customHeight="1">
      <c r="A30" s="226" t="s">
        <v>722</v>
      </c>
      <c r="B30" s="227">
        <v>19031</v>
      </c>
      <c r="C30" s="227">
        <v>64458</v>
      </c>
      <c r="D30" s="228">
        <v>56.6</v>
      </c>
      <c r="E30" s="227">
        <v>32983</v>
      </c>
      <c r="F30" s="227">
        <v>109664</v>
      </c>
      <c r="G30" s="228">
        <v>29.6</v>
      </c>
      <c r="H30" s="213"/>
    </row>
    <row r="31" spans="1:8" ht="12.75" customHeight="1">
      <c r="A31" s="226" t="s">
        <v>723</v>
      </c>
      <c r="B31" s="227">
        <v>27480</v>
      </c>
      <c r="C31" s="227">
        <v>55281</v>
      </c>
      <c r="D31" s="228">
        <v>-48.4</v>
      </c>
      <c r="E31" s="227">
        <v>53172</v>
      </c>
      <c r="F31" s="227">
        <v>109099</v>
      </c>
      <c r="G31" s="228">
        <v>-57.1</v>
      </c>
      <c r="H31" s="213"/>
    </row>
    <row r="32" spans="1:8" ht="12.75" customHeight="1">
      <c r="A32" s="226" t="s">
        <v>724</v>
      </c>
      <c r="B32" s="227">
        <v>10004</v>
      </c>
      <c r="C32" s="227">
        <v>74901</v>
      </c>
      <c r="D32" s="228">
        <v>2</v>
      </c>
      <c r="E32" s="227">
        <v>17045</v>
      </c>
      <c r="F32" s="227">
        <v>133711</v>
      </c>
      <c r="G32" s="228">
        <v>-8.1</v>
      </c>
      <c r="H32" s="213"/>
    </row>
    <row r="33" spans="1:8" ht="12.75" customHeight="1">
      <c r="A33" s="226" t="s">
        <v>725</v>
      </c>
      <c r="B33" s="227">
        <v>6044</v>
      </c>
      <c r="C33" s="227">
        <v>42227</v>
      </c>
      <c r="D33" s="228">
        <v>-8.9</v>
      </c>
      <c r="E33" s="227">
        <v>13380</v>
      </c>
      <c r="F33" s="227">
        <v>85915</v>
      </c>
      <c r="G33" s="228">
        <v>-2.5</v>
      </c>
      <c r="H33" s="213"/>
    </row>
    <row r="34" spans="1:8" ht="12.75" customHeight="1">
      <c r="A34" s="226" t="s">
        <v>726</v>
      </c>
      <c r="B34" s="227">
        <v>63634</v>
      </c>
      <c r="C34" s="227">
        <v>307679</v>
      </c>
      <c r="D34" s="228">
        <v>-12.7</v>
      </c>
      <c r="E34" s="227">
        <v>125225</v>
      </c>
      <c r="F34" s="227">
        <v>599453</v>
      </c>
      <c r="G34" s="228">
        <v>-13.5</v>
      </c>
      <c r="H34" s="213"/>
    </row>
    <row r="35" spans="1:8" s="235" customFormat="1" ht="12.75" customHeight="1">
      <c r="A35" s="231" t="s">
        <v>727</v>
      </c>
      <c r="B35" s="232">
        <v>903656</v>
      </c>
      <c r="C35" s="232">
        <v>2065078</v>
      </c>
      <c r="D35" s="233">
        <v>-0.1</v>
      </c>
      <c r="E35" s="232">
        <v>1814154</v>
      </c>
      <c r="F35" s="232">
        <v>4016622</v>
      </c>
      <c r="G35" s="233">
        <v>-2.7</v>
      </c>
      <c r="H35" s="234"/>
    </row>
    <row r="36" spans="1:8" s="235" customFormat="1" ht="6" customHeight="1">
      <c r="A36" s="236"/>
      <c r="B36" s="232"/>
      <c r="C36" s="232"/>
      <c r="D36" s="233"/>
      <c r="E36" s="232"/>
      <c r="F36" s="232"/>
      <c r="G36" s="233"/>
      <c r="H36" s="234"/>
    </row>
    <row r="37" spans="1:8" s="235" customFormat="1" ht="15" customHeight="1">
      <c r="A37" s="236"/>
      <c r="B37" s="232"/>
      <c r="C37" s="232"/>
      <c r="D37" s="233"/>
      <c r="E37" s="232"/>
      <c r="F37" s="232"/>
      <c r="G37" s="233"/>
      <c r="H37" s="234"/>
    </row>
    <row r="38" spans="1:8" ht="11.25">
      <c r="A38" s="237"/>
      <c r="B38" s="224"/>
      <c r="C38" s="224"/>
      <c r="D38" s="238"/>
      <c r="E38" s="224"/>
      <c r="F38" s="224"/>
      <c r="G38" s="238"/>
      <c r="H38" s="225"/>
    </row>
    <row r="39" spans="1:8" ht="11.25" customHeight="1">
      <c r="A39" s="214" t="s">
        <v>864</v>
      </c>
      <c r="B39" s="224"/>
      <c r="C39" s="224"/>
      <c r="D39" s="238"/>
      <c r="E39" s="224"/>
      <c r="F39" s="224"/>
      <c r="G39" s="238"/>
      <c r="H39" s="225"/>
    </row>
    <row r="40" spans="1:8" ht="25.5" customHeight="1">
      <c r="A40" s="585" t="s">
        <v>680</v>
      </c>
      <c r="B40" s="585"/>
      <c r="C40" s="585"/>
      <c r="D40" s="585"/>
      <c r="E40" s="585"/>
      <c r="F40" s="585"/>
      <c r="G40" s="585"/>
      <c r="H40" s="239"/>
    </row>
    <row r="42" ht="31.5" customHeight="1"/>
    <row r="43" spans="1:8" ht="11.25">
      <c r="A43" s="237"/>
      <c r="B43" s="224"/>
      <c r="C43" s="224"/>
      <c r="D43" s="238"/>
      <c r="E43" s="224"/>
      <c r="F43" s="224"/>
      <c r="G43" s="238"/>
      <c r="H43" s="225"/>
    </row>
    <row r="44" spans="1:8" ht="11.25">
      <c r="A44" s="237"/>
      <c r="B44" s="224"/>
      <c r="C44" s="224"/>
      <c r="D44" s="238"/>
      <c r="E44" s="224"/>
      <c r="F44" s="224"/>
      <c r="G44" s="238"/>
      <c r="H44" s="225"/>
    </row>
  </sheetData>
  <sheetProtection/>
  <mergeCells count="25">
    <mergeCell ref="A40:G40"/>
    <mergeCell ref="B23:B25"/>
    <mergeCell ref="C23:C25"/>
    <mergeCell ref="D23:D25"/>
    <mergeCell ref="E23:E25"/>
    <mergeCell ref="F23:F25"/>
    <mergeCell ref="G23:G25"/>
    <mergeCell ref="C22:D22"/>
    <mergeCell ref="F4:G4"/>
    <mergeCell ref="B5:B7"/>
    <mergeCell ref="G5:G7"/>
    <mergeCell ref="C5:C7"/>
    <mergeCell ref="D5:D7"/>
    <mergeCell ref="F22:G22"/>
    <mergeCell ref="E5:E7"/>
    <mergeCell ref="A19:G19"/>
    <mergeCell ref="A21:A25"/>
    <mergeCell ref="B21:D21"/>
    <mergeCell ref="E21:G21"/>
    <mergeCell ref="F5:F7"/>
    <mergeCell ref="A1:G1"/>
    <mergeCell ref="A3:A7"/>
    <mergeCell ref="B3:D3"/>
    <mergeCell ref="E3:G3"/>
    <mergeCell ref="C4:D4"/>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1" sqref="A1:H1"/>
    </sheetView>
  </sheetViews>
  <sheetFormatPr defaultColWidth="11.421875" defaultRowHeight="12.75"/>
  <cols>
    <col min="1" max="1" width="21.140625" style="207" customWidth="1"/>
    <col min="2" max="2" width="10.140625" style="207" customWidth="1"/>
    <col min="3" max="3" width="9.8515625" style="207" customWidth="1"/>
    <col min="4" max="4" width="9.28125" style="207" customWidth="1"/>
    <col min="5" max="5" width="9.8515625" style="207" customWidth="1"/>
    <col min="6" max="6" width="10.7109375" style="207" customWidth="1"/>
    <col min="7" max="7" width="9.7109375" style="207" customWidth="1"/>
    <col min="8" max="8" width="11.00390625" style="207" customWidth="1"/>
    <col min="9" max="16384" width="11.421875" style="207" customWidth="1"/>
  </cols>
  <sheetData>
    <row r="1" spans="1:8" ht="14.25" customHeight="1">
      <c r="A1" s="590" t="s">
        <v>1192</v>
      </c>
      <c r="B1" s="590"/>
      <c r="C1" s="590"/>
      <c r="D1" s="590"/>
      <c r="E1" s="590"/>
      <c r="F1" s="590"/>
      <c r="G1" s="590"/>
      <c r="H1" s="590"/>
    </row>
    <row r="2" spans="1:8" ht="12.75">
      <c r="A2" s="208"/>
      <c r="B2" s="209"/>
      <c r="C2" s="210"/>
      <c r="D2" s="211"/>
      <c r="E2" s="209"/>
      <c r="F2" s="210"/>
      <c r="G2" s="211"/>
      <c r="H2" s="211"/>
    </row>
    <row r="3" spans="1:8" s="240" customFormat="1" ht="15" customHeight="1">
      <c r="A3" s="591" t="s">
        <v>1040</v>
      </c>
      <c r="B3" s="594" t="s">
        <v>989</v>
      </c>
      <c r="C3" s="595"/>
      <c r="D3" s="595" t="s">
        <v>1026</v>
      </c>
      <c r="E3" s="597" t="s">
        <v>200</v>
      </c>
      <c r="F3" s="597"/>
      <c r="G3" s="597"/>
      <c r="H3" s="598"/>
    </row>
    <row r="4" spans="1:8" s="240" customFormat="1" ht="15" customHeight="1">
      <c r="A4" s="592"/>
      <c r="B4" s="596"/>
      <c r="C4" s="586"/>
      <c r="D4" s="586"/>
      <c r="E4" s="586" t="s">
        <v>477</v>
      </c>
      <c r="F4" s="599" t="s">
        <v>484</v>
      </c>
      <c r="G4" s="599"/>
      <c r="H4" s="600"/>
    </row>
    <row r="5" spans="1:8" s="240" customFormat="1" ht="15" customHeight="1">
      <c r="A5" s="592"/>
      <c r="B5" s="596" t="s">
        <v>473</v>
      </c>
      <c r="C5" s="586" t="s">
        <v>923</v>
      </c>
      <c r="D5" s="586"/>
      <c r="E5" s="586"/>
      <c r="F5" s="586" t="s">
        <v>201</v>
      </c>
      <c r="G5" s="586" t="s">
        <v>202</v>
      </c>
      <c r="H5" s="587" t="s">
        <v>203</v>
      </c>
    </row>
    <row r="6" spans="1:8" s="240" customFormat="1" ht="15" customHeight="1">
      <c r="A6" s="592"/>
      <c r="B6" s="596"/>
      <c r="C6" s="586"/>
      <c r="D6" s="586"/>
      <c r="E6" s="586"/>
      <c r="F6" s="586"/>
      <c r="G6" s="586"/>
      <c r="H6" s="587"/>
    </row>
    <row r="7" spans="1:8" s="240" customFormat="1" ht="15" customHeight="1">
      <c r="A7" s="593"/>
      <c r="B7" s="241" t="s">
        <v>474</v>
      </c>
      <c r="C7" s="242" t="s">
        <v>483</v>
      </c>
      <c r="D7" s="588" t="s">
        <v>474</v>
      </c>
      <c r="E7" s="588"/>
      <c r="F7" s="588"/>
      <c r="G7" s="588"/>
      <c r="H7" s="589"/>
    </row>
    <row r="8" spans="1:8" s="247" customFormat="1" ht="6" customHeight="1">
      <c r="A8" s="243"/>
      <c r="B8" s="244"/>
      <c r="C8" s="245"/>
      <c r="D8" s="246"/>
      <c r="E8" s="244"/>
      <c r="F8" s="245"/>
      <c r="G8" s="246"/>
      <c r="H8" s="246"/>
    </row>
    <row r="9" spans="1:8" s="247" customFormat="1" ht="12.75" customHeight="1">
      <c r="A9" s="248" t="s">
        <v>728</v>
      </c>
      <c r="B9" s="249">
        <v>2270774</v>
      </c>
      <c r="C9" s="250">
        <v>71.3</v>
      </c>
      <c r="D9" s="249">
        <v>161300</v>
      </c>
      <c r="E9" s="249">
        <v>1934633</v>
      </c>
      <c r="F9" s="249">
        <v>13935</v>
      </c>
      <c r="G9" s="249">
        <v>95576</v>
      </c>
      <c r="H9" s="249">
        <v>1825122</v>
      </c>
    </row>
    <row r="10" spans="1:8" s="247" customFormat="1" ht="12.75" customHeight="1">
      <c r="A10" s="248" t="s">
        <v>729</v>
      </c>
      <c r="B10" s="251" t="s">
        <v>692</v>
      </c>
      <c r="C10" s="252" t="s">
        <v>692</v>
      </c>
      <c r="D10" s="253" t="s">
        <v>692</v>
      </c>
      <c r="E10" s="253" t="s">
        <v>692</v>
      </c>
      <c r="F10" s="253" t="s">
        <v>692</v>
      </c>
      <c r="G10" s="253" t="s">
        <v>692</v>
      </c>
      <c r="H10" s="253" t="s">
        <v>692</v>
      </c>
    </row>
    <row r="11" spans="1:8" s="247" customFormat="1" ht="12.75" customHeight="1">
      <c r="A11" s="248" t="s">
        <v>730</v>
      </c>
      <c r="B11" s="249">
        <v>1956126</v>
      </c>
      <c r="C11" s="250">
        <v>61.4</v>
      </c>
      <c r="D11" s="249">
        <v>150669</v>
      </c>
      <c r="E11" s="249">
        <v>1630675</v>
      </c>
      <c r="F11" s="249">
        <v>6963</v>
      </c>
      <c r="G11" s="249">
        <v>85705</v>
      </c>
      <c r="H11" s="249">
        <v>1538007</v>
      </c>
    </row>
    <row r="12" spans="1:8" s="247" customFormat="1" ht="12.75" customHeight="1">
      <c r="A12" s="248" t="s">
        <v>731</v>
      </c>
      <c r="B12" s="251" t="s">
        <v>692</v>
      </c>
      <c r="C12" s="250" t="s">
        <v>692</v>
      </c>
      <c r="D12" s="253" t="s">
        <v>692</v>
      </c>
      <c r="E12" s="253" t="s">
        <v>692</v>
      </c>
      <c r="F12" s="253" t="s">
        <v>692</v>
      </c>
      <c r="G12" s="253" t="s">
        <v>692</v>
      </c>
      <c r="H12" s="253" t="s">
        <v>692</v>
      </c>
    </row>
    <row r="13" spans="1:8" s="247" customFormat="1" ht="12.75" customHeight="1">
      <c r="A13" s="248" t="s">
        <v>732</v>
      </c>
      <c r="B13" s="249">
        <v>1138101</v>
      </c>
      <c r="C13" s="250">
        <v>35.7</v>
      </c>
      <c r="D13" s="249">
        <v>108982</v>
      </c>
      <c r="E13" s="249">
        <v>921285</v>
      </c>
      <c r="F13" s="249">
        <v>4459</v>
      </c>
      <c r="G13" s="249">
        <v>63771</v>
      </c>
      <c r="H13" s="249">
        <v>853055</v>
      </c>
    </row>
    <row r="14" spans="1:8" s="247" customFormat="1" ht="12.75" customHeight="1">
      <c r="A14" s="248" t="s">
        <v>733</v>
      </c>
      <c r="B14" s="249">
        <v>77820</v>
      </c>
      <c r="C14" s="250">
        <v>2.4</v>
      </c>
      <c r="D14" s="249">
        <v>4226</v>
      </c>
      <c r="E14" s="249">
        <v>73581</v>
      </c>
      <c r="F14" s="249">
        <v>15695</v>
      </c>
      <c r="G14" s="249">
        <v>4124</v>
      </c>
      <c r="H14" s="249">
        <v>53761</v>
      </c>
    </row>
    <row r="15" spans="1:8" s="247" customFormat="1" ht="12.75" customHeight="1">
      <c r="A15" s="248" t="s">
        <v>734</v>
      </c>
      <c r="B15" s="249">
        <v>338901</v>
      </c>
      <c r="C15" s="250">
        <v>10.6</v>
      </c>
      <c r="D15" s="249">
        <v>4129</v>
      </c>
      <c r="E15" s="249">
        <v>334732</v>
      </c>
      <c r="F15" s="249">
        <v>2077</v>
      </c>
      <c r="G15" s="249">
        <v>9945</v>
      </c>
      <c r="H15" s="249">
        <v>322710</v>
      </c>
    </row>
    <row r="16" spans="1:8" s="247" customFormat="1" ht="12.75" customHeight="1">
      <c r="A16" s="248" t="s">
        <v>735</v>
      </c>
      <c r="B16" s="249">
        <v>477706</v>
      </c>
      <c r="C16" s="250">
        <v>15</v>
      </c>
      <c r="D16" s="249">
        <v>6825</v>
      </c>
      <c r="E16" s="249">
        <v>470874</v>
      </c>
      <c r="F16" s="249">
        <v>2425</v>
      </c>
      <c r="G16" s="249">
        <v>27174</v>
      </c>
      <c r="H16" s="249">
        <v>441274</v>
      </c>
    </row>
    <row r="17" spans="1:8" s="247" customFormat="1" ht="22.5">
      <c r="A17" s="278" t="s">
        <v>1101</v>
      </c>
      <c r="B17" s="249">
        <v>18802</v>
      </c>
      <c r="C17" s="250">
        <v>0.6</v>
      </c>
      <c r="D17" s="249">
        <v>1881</v>
      </c>
      <c r="E17" s="249">
        <v>16921</v>
      </c>
      <c r="F17" s="249">
        <v>35</v>
      </c>
      <c r="G17" s="249">
        <v>761</v>
      </c>
      <c r="H17" s="249">
        <v>16124</v>
      </c>
    </row>
    <row r="18" spans="1:8" s="247" customFormat="1" ht="12.75" customHeight="1">
      <c r="A18" s="248" t="s">
        <v>736</v>
      </c>
      <c r="B18" s="249">
        <v>70</v>
      </c>
      <c r="C18" s="480">
        <v>0</v>
      </c>
      <c r="D18" s="249">
        <v>34</v>
      </c>
      <c r="E18" s="249">
        <v>36</v>
      </c>
      <c r="F18" s="249" t="s">
        <v>6</v>
      </c>
      <c r="G18" s="249" t="s">
        <v>6</v>
      </c>
      <c r="H18" s="249">
        <v>36</v>
      </c>
    </row>
    <row r="19" spans="1:8" s="247" customFormat="1" ht="12.75" customHeight="1">
      <c r="A19" s="254" t="s">
        <v>737</v>
      </c>
      <c r="B19" s="255">
        <v>3184075</v>
      </c>
      <c r="C19" s="256">
        <v>100</v>
      </c>
      <c r="D19" s="255">
        <v>178395</v>
      </c>
      <c r="E19" s="255">
        <v>2830777</v>
      </c>
      <c r="F19" s="255">
        <v>34168</v>
      </c>
      <c r="G19" s="255">
        <v>137581</v>
      </c>
      <c r="H19" s="255">
        <v>2659029</v>
      </c>
    </row>
    <row r="21" spans="1:8" s="214" customFormat="1" ht="11.25" customHeight="1">
      <c r="A21" s="214" t="s">
        <v>864</v>
      </c>
      <c r="B21" s="224"/>
      <c r="C21" s="224"/>
      <c r="D21" s="238"/>
      <c r="E21" s="224"/>
      <c r="F21" s="224"/>
      <c r="G21" s="238"/>
      <c r="H21" s="225"/>
    </row>
    <row r="22" spans="1:8" s="214" customFormat="1" ht="25.5" customHeight="1">
      <c r="A22" s="585" t="s">
        <v>680</v>
      </c>
      <c r="B22" s="585"/>
      <c r="C22" s="585"/>
      <c r="D22" s="585"/>
      <c r="E22" s="585"/>
      <c r="F22" s="585"/>
      <c r="G22" s="585"/>
      <c r="H22" s="239"/>
    </row>
    <row r="23" spans="2:8" ht="12.75">
      <c r="B23" s="212"/>
      <c r="C23" s="212"/>
      <c r="D23" s="212"/>
      <c r="E23" s="212"/>
      <c r="F23" s="212"/>
      <c r="G23" s="212"/>
      <c r="H23" s="212"/>
    </row>
  </sheetData>
  <sheetProtection/>
  <mergeCells count="14">
    <mergeCell ref="F4:H4"/>
    <mergeCell ref="B5:B6"/>
    <mergeCell ref="C5:C6"/>
    <mergeCell ref="F5:F6"/>
    <mergeCell ref="A22:G22"/>
    <mergeCell ref="G5:G6"/>
    <mergeCell ref="H5:H6"/>
    <mergeCell ref="D7:H7"/>
    <mergeCell ref="A1:H1"/>
    <mergeCell ref="A3:A7"/>
    <mergeCell ref="B3:C4"/>
    <mergeCell ref="D3:D6"/>
    <mergeCell ref="E3:H3"/>
    <mergeCell ref="E4:E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1" sqref="A1:H1"/>
    </sheetView>
  </sheetViews>
  <sheetFormatPr defaultColWidth="11.421875" defaultRowHeight="12.75"/>
  <cols>
    <col min="1" max="1" width="28.140625" style="0" customWidth="1"/>
    <col min="2" max="2" width="12.7109375" style="0" customWidth="1"/>
    <col min="3" max="8" width="12.28125" style="0" customWidth="1"/>
  </cols>
  <sheetData>
    <row r="1" spans="1:8" ht="18" customHeight="1">
      <c r="A1" s="555" t="s">
        <v>1196</v>
      </c>
      <c r="B1" s="555"/>
      <c r="C1" s="555"/>
      <c r="D1" s="555"/>
      <c r="E1" s="555"/>
      <c r="F1" s="555"/>
      <c r="G1" s="555"/>
      <c r="H1" s="555"/>
    </row>
    <row r="2" spans="1:8" ht="12.75">
      <c r="A2" s="1"/>
      <c r="B2" s="12"/>
      <c r="C2" s="6"/>
      <c r="D2" s="13"/>
      <c r="E2" s="12"/>
      <c r="F2" s="6"/>
      <c r="G2" s="13"/>
      <c r="H2" s="13"/>
    </row>
    <row r="3" spans="1:8" s="22" customFormat="1" ht="15" customHeight="1">
      <c r="A3" s="556" t="s">
        <v>1140</v>
      </c>
      <c r="B3" s="559" t="s">
        <v>990</v>
      </c>
      <c r="C3" s="560"/>
      <c r="D3" s="601" t="s">
        <v>520</v>
      </c>
      <c r="E3" s="564" t="s">
        <v>200</v>
      </c>
      <c r="F3" s="564"/>
      <c r="G3" s="564"/>
      <c r="H3" s="565"/>
    </row>
    <row r="4" spans="1:8" s="22" customFormat="1" ht="15" customHeight="1">
      <c r="A4" s="557"/>
      <c r="B4" s="561"/>
      <c r="C4" s="562"/>
      <c r="D4" s="562"/>
      <c r="E4" s="562" t="s">
        <v>477</v>
      </c>
      <c r="F4" s="566" t="s">
        <v>484</v>
      </c>
      <c r="G4" s="566"/>
      <c r="H4" s="567"/>
    </row>
    <row r="5" spans="1:8" s="22" customFormat="1" ht="15" customHeight="1">
      <c r="A5" s="557"/>
      <c r="B5" s="561" t="s">
        <v>473</v>
      </c>
      <c r="C5" s="562" t="s">
        <v>923</v>
      </c>
      <c r="D5" s="562"/>
      <c r="E5" s="562"/>
      <c r="F5" s="562" t="s">
        <v>201</v>
      </c>
      <c r="G5" s="562" t="s">
        <v>202</v>
      </c>
      <c r="H5" s="568" t="s">
        <v>203</v>
      </c>
    </row>
    <row r="6" spans="1:8" s="22" customFormat="1" ht="15" customHeight="1">
      <c r="A6" s="557"/>
      <c r="B6" s="561"/>
      <c r="C6" s="562"/>
      <c r="D6" s="562"/>
      <c r="E6" s="562"/>
      <c r="F6" s="562"/>
      <c r="G6" s="562"/>
      <c r="H6" s="568"/>
    </row>
    <row r="7" spans="1:8" s="22" customFormat="1" ht="15" customHeight="1">
      <c r="A7" s="558"/>
      <c r="B7" s="114" t="s">
        <v>474</v>
      </c>
      <c r="C7" s="115" t="s">
        <v>483</v>
      </c>
      <c r="D7" s="553" t="s">
        <v>474</v>
      </c>
      <c r="E7" s="553"/>
      <c r="F7" s="553"/>
      <c r="G7" s="553"/>
      <c r="H7" s="554"/>
    </row>
    <row r="8" spans="1:8" ht="12.75">
      <c r="A8" s="29"/>
      <c r="B8" s="4"/>
      <c r="C8" s="2"/>
      <c r="D8" s="3"/>
      <c r="E8" s="4"/>
      <c r="F8" s="2"/>
      <c r="G8" s="3"/>
      <c r="H8" s="3"/>
    </row>
    <row r="9" spans="1:8" ht="15" customHeight="1">
      <c r="A9" s="30" t="s">
        <v>728</v>
      </c>
      <c r="B9" s="118">
        <v>1640272</v>
      </c>
      <c r="C9" s="70">
        <v>79.4</v>
      </c>
      <c r="D9" s="118">
        <v>234218</v>
      </c>
      <c r="E9" s="118">
        <v>1224746</v>
      </c>
      <c r="F9" s="118">
        <v>11084</v>
      </c>
      <c r="G9" s="118">
        <v>80778</v>
      </c>
      <c r="H9" s="118">
        <v>1132884</v>
      </c>
    </row>
    <row r="10" spans="1:8" ht="15" customHeight="1">
      <c r="A10" s="30" t="s">
        <v>729</v>
      </c>
      <c r="B10" s="1" t="s">
        <v>692</v>
      </c>
      <c r="C10" s="1" t="s">
        <v>692</v>
      </c>
      <c r="D10" s="1" t="s">
        <v>692</v>
      </c>
      <c r="E10" s="1" t="s">
        <v>692</v>
      </c>
      <c r="F10" s="1" t="s">
        <v>692</v>
      </c>
      <c r="G10" s="1" t="s">
        <v>692</v>
      </c>
      <c r="H10" s="1" t="s">
        <v>692</v>
      </c>
    </row>
    <row r="11" spans="1:8" ht="15" customHeight="1">
      <c r="A11" s="30" t="s">
        <v>730</v>
      </c>
      <c r="B11" s="118">
        <v>1520532</v>
      </c>
      <c r="C11" s="70">
        <v>73.6</v>
      </c>
      <c r="D11" s="118">
        <v>228024</v>
      </c>
      <c r="E11" s="118">
        <v>1123788</v>
      </c>
      <c r="F11" s="118">
        <v>9598</v>
      </c>
      <c r="G11" s="118">
        <v>53817</v>
      </c>
      <c r="H11" s="118">
        <v>1060373</v>
      </c>
    </row>
    <row r="12" spans="1:8" ht="15" customHeight="1">
      <c r="A12" s="30" t="s">
        <v>731</v>
      </c>
      <c r="B12" s="1" t="s">
        <v>692</v>
      </c>
      <c r="C12" s="1" t="s">
        <v>692</v>
      </c>
      <c r="D12" s="1" t="s">
        <v>692</v>
      </c>
      <c r="E12" s="1" t="s">
        <v>692</v>
      </c>
      <c r="F12" s="1" t="s">
        <v>692</v>
      </c>
      <c r="G12" s="1" t="s">
        <v>692</v>
      </c>
      <c r="H12" s="1" t="s">
        <v>692</v>
      </c>
    </row>
    <row r="13" spans="1:8" ht="15" customHeight="1">
      <c r="A13" s="30" t="s">
        <v>732</v>
      </c>
      <c r="B13" s="118">
        <v>914276</v>
      </c>
      <c r="C13" s="70">
        <v>44.3</v>
      </c>
      <c r="D13" s="118">
        <v>198420</v>
      </c>
      <c r="E13" s="118">
        <v>605751</v>
      </c>
      <c r="F13" s="118">
        <v>3401</v>
      </c>
      <c r="G13" s="118">
        <v>29302</v>
      </c>
      <c r="H13" s="118">
        <v>573048</v>
      </c>
    </row>
    <row r="14" spans="1:8" ht="15" customHeight="1">
      <c r="A14" s="30" t="s">
        <v>733</v>
      </c>
      <c r="B14" s="118">
        <v>24847</v>
      </c>
      <c r="C14" s="70">
        <v>1.2</v>
      </c>
      <c r="D14" s="118">
        <v>1906</v>
      </c>
      <c r="E14" s="118">
        <v>22614</v>
      </c>
      <c r="F14" s="118">
        <v>1374</v>
      </c>
      <c r="G14" s="118">
        <v>779</v>
      </c>
      <c r="H14" s="118">
        <v>20460</v>
      </c>
    </row>
    <row r="15" spans="1:8" ht="15" customHeight="1">
      <c r="A15" s="30" t="s">
        <v>734</v>
      </c>
      <c r="B15" s="118">
        <v>86534</v>
      </c>
      <c r="C15" s="70">
        <v>4.2</v>
      </c>
      <c r="D15" s="118">
        <v>5903</v>
      </c>
      <c r="E15" s="118">
        <v>73259</v>
      </c>
      <c r="F15" s="118">
        <v>814</v>
      </c>
      <c r="G15" s="118">
        <v>4674</v>
      </c>
      <c r="H15" s="118">
        <v>67771</v>
      </c>
    </row>
    <row r="16" spans="1:8" ht="15" customHeight="1">
      <c r="A16" s="30" t="s">
        <v>735</v>
      </c>
      <c r="B16" s="118">
        <v>312083</v>
      </c>
      <c r="C16" s="70">
        <v>15.1</v>
      </c>
      <c r="D16" s="118">
        <v>6467</v>
      </c>
      <c r="E16" s="118">
        <v>296656</v>
      </c>
      <c r="F16" s="118">
        <v>5803</v>
      </c>
      <c r="G16" s="118">
        <v>10776</v>
      </c>
      <c r="H16" s="118">
        <v>280078</v>
      </c>
    </row>
    <row r="17" spans="1:8" ht="26.25" customHeight="1">
      <c r="A17" s="189" t="s">
        <v>1137</v>
      </c>
      <c r="B17" s="118">
        <v>1342</v>
      </c>
      <c r="C17" s="70">
        <v>0.1</v>
      </c>
      <c r="D17" s="118">
        <v>402</v>
      </c>
      <c r="E17" s="118">
        <v>631</v>
      </c>
      <c r="F17" s="118">
        <v>0</v>
      </c>
      <c r="G17" s="118">
        <v>1</v>
      </c>
      <c r="H17" s="118">
        <v>630</v>
      </c>
    </row>
    <row r="18" spans="1:8" ht="15" customHeight="1">
      <c r="A18" s="30" t="s">
        <v>736</v>
      </c>
      <c r="B18" s="118" t="s">
        <v>6</v>
      </c>
      <c r="C18" s="70" t="s">
        <v>6</v>
      </c>
      <c r="D18" s="118" t="s">
        <v>6</v>
      </c>
      <c r="E18" s="118" t="s">
        <v>6</v>
      </c>
      <c r="F18" s="118" t="s">
        <v>6</v>
      </c>
      <c r="G18" s="118" t="s">
        <v>6</v>
      </c>
      <c r="H18" s="118" t="s">
        <v>6</v>
      </c>
    </row>
    <row r="19" spans="1:8" s="17" customFormat="1" ht="15" customHeight="1">
      <c r="A19" s="43" t="s">
        <v>737</v>
      </c>
      <c r="B19" s="75">
        <v>2065078</v>
      </c>
      <c r="C19" s="138">
        <v>100</v>
      </c>
      <c r="D19" s="75">
        <v>248896</v>
      </c>
      <c r="E19" s="75">
        <v>1617907</v>
      </c>
      <c r="F19" s="75">
        <v>19075</v>
      </c>
      <c r="G19" s="75">
        <v>97008</v>
      </c>
      <c r="H19" s="75">
        <v>1501823</v>
      </c>
    </row>
    <row r="22" spans="1:8" ht="17.25">
      <c r="A22" s="555" t="s">
        <v>1197</v>
      </c>
      <c r="B22" s="555"/>
      <c r="C22" s="555"/>
      <c r="D22" s="555"/>
      <c r="E22" s="555"/>
      <c r="F22" s="555"/>
      <c r="G22" s="555"/>
      <c r="H22" s="555"/>
    </row>
    <row r="23" spans="1:8" ht="12.75">
      <c r="A23" s="1"/>
      <c r="B23" s="12"/>
      <c r="C23" s="6"/>
      <c r="D23" s="13"/>
      <c r="E23" s="12"/>
      <c r="F23" s="6"/>
      <c r="G23" s="13"/>
      <c r="H23" s="13"/>
    </row>
    <row r="24" spans="1:8" s="22" customFormat="1" ht="15" customHeight="1">
      <c r="A24" s="556" t="s">
        <v>1140</v>
      </c>
      <c r="B24" s="559" t="s">
        <v>986</v>
      </c>
      <c r="C24" s="560"/>
      <c r="D24" s="601" t="s">
        <v>520</v>
      </c>
      <c r="E24" s="564" t="s">
        <v>200</v>
      </c>
      <c r="F24" s="564"/>
      <c r="G24" s="564"/>
      <c r="H24" s="565"/>
    </row>
    <row r="25" spans="1:8" s="22" customFormat="1" ht="15" customHeight="1">
      <c r="A25" s="557"/>
      <c r="B25" s="561"/>
      <c r="C25" s="562"/>
      <c r="D25" s="562"/>
      <c r="E25" s="562" t="s">
        <v>477</v>
      </c>
      <c r="F25" s="566" t="s">
        <v>484</v>
      </c>
      <c r="G25" s="566"/>
      <c r="H25" s="567"/>
    </row>
    <row r="26" spans="1:8" s="22" customFormat="1" ht="15" customHeight="1">
      <c r="A26" s="557"/>
      <c r="B26" s="561" t="s">
        <v>473</v>
      </c>
      <c r="C26" s="562" t="s">
        <v>923</v>
      </c>
      <c r="D26" s="562"/>
      <c r="E26" s="562"/>
      <c r="F26" s="562" t="s">
        <v>201</v>
      </c>
      <c r="G26" s="562" t="s">
        <v>202</v>
      </c>
      <c r="H26" s="568" t="s">
        <v>203</v>
      </c>
    </row>
    <row r="27" spans="1:8" s="22" customFormat="1" ht="15" customHeight="1">
      <c r="A27" s="557"/>
      <c r="B27" s="561"/>
      <c r="C27" s="562"/>
      <c r="D27" s="562"/>
      <c r="E27" s="562"/>
      <c r="F27" s="562"/>
      <c r="G27" s="562"/>
      <c r="H27" s="568"/>
    </row>
    <row r="28" spans="1:8" s="22" customFormat="1" ht="15" customHeight="1">
      <c r="A28" s="558"/>
      <c r="B28" s="114" t="s">
        <v>474</v>
      </c>
      <c r="C28" s="115" t="s">
        <v>483</v>
      </c>
      <c r="D28" s="553" t="s">
        <v>474</v>
      </c>
      <c r="E28" s="553"/>
      <c r="F28" s="553"/>
      <c r="G28" s="553"/>
      <c r="H28" s="554"/>
    </row>
    <row r="29" spans="1:8" ht="12.75">
      <c r="A29" s="29"/>
      <c r="B29" s="4"/>
      <c r="C29" s="2"/>
      <c r="D29" s="3"/>
      <c r="E29" s="4"/>
      <c r="F29" s="2"/>
      <c r="G29" s="3"/>
      <c r="H29" s="3"/>
    </row>
    <row r="30" spans="1:8" ht="15" customHeight="1">
      <c r="A30" s="30" t="s">
        <v>728</v>
      </c>
      <c r="B30" s="118">
        <v>4416840</v>
      </c>
      <c r="C30" s="70">
        <v>72.1</v>
      </c>
      <c r="D30" s="118">
        <v>336772</v>
      </c>
      <c r="E30" s="118">
        <v>3787253</v>
      </c>
      <c r="F30" s="118">
        <v>29006</v>
      </c>
      <c r="G30" s="118">
        <v>199725</v>
      </c>
      <c r="H30" s="118">
        <v>3558523</v>
      </c>
    </row>
    <row r="31" spans="1:8" ht="15" customHeight="1">
      <c r="A31" s="30" t="s">
        <v>729</v>
      </c>
      <c r="B31" s="1" t="s">
        <v>692</v>
      </c>
      <c r="C31" s="1" t="s">
        <v>692</v>
      </c>
      <c r="D31" s="1" t="s">
        <v>692</v>
      </c>
      <c r="E31" s="1" t="s">
        <v>692</v>
      </c>
      <c r="F31" s="1" t="s">
        <v>692</v>
      </c>
      <c r="G31" s="1" t="s">
        <v>692</v>
      </c>
      <c r="H31" s="1" t="s">
        <v>692</v>
      </c>
    </row>
    <row r="32" spans="1:8" ht="15" customHeight="1">
      <c r="A32" s="30" t="s">
        <v>730</v>
      </c>
      <c r="B32" s="118">
        <v>3829501</v>
      </c>
      <c r="C32" s="70">
        <v>62.5</v>
      </c>
      <c r="D32" s="118">
        <v>314261</v>
      </c>
      <c r="E32" s="118">
        <v>3222622</v>
      </c>
      <c r="F32" s="118">
        <v>16502</v>
      </c>
      <c r="G32" s="118">
        <v>182399</v>
      </c>
      <c r="H32" s="118">
        <v>3023721</v>
      </c>
    </row>
    <row r="33" spans="1:8" ht="15" customHeight="1">
      <c r="A33" s="30" t="s">
        <v>729</v>
      </c>
      <c r="B33" s="1" t="s">
        <v>692</v>
      </c>
      <c r="C33" s="1" t="s">
        <v>692</v>
      </c>
      <c r="D33" s="1" t="s">
        <v>692</v>
      </c>
      <c r="E33" s="1" t="s">
        <v>692</v>
      </c>
      <c r="F33" s="1" t="s">
        <v>692</v>
      </c>
      <c r="G33" s="1" t="s">
        <v>692</v>
      </c>
      <c r="H33" s="1" t="s">
        <v>692</v>
      </c>
    </row>
    <row r="34" spans="1:8" ht="15" customHeight="1">
      <c r="A34" s="30" t="s">
        <v>738</v>
      </c>
      <c r="B34" s="118">
        <v>2235376</v>
      </c>
      <c r="C34" s="70">
        <v>36.5</v>
      </c>
      <c r="D34" s="118">
        <v>224017</v>
      </c>
      <c r="E34" s="118">
        <v>1830890</v>
      </c>
      <c r="F34" s="118">
        <v>11346</v>
      </c>
      <c r="G34" s="118">
        <v>139164</v>
      </c>
      <c r="H34" s="118">
        <v>1680379</v>
      </c>
    </row>
    <row r="35" spans="1:8" ht="15" customHeight="1">
      <c r="A35" s="30" t="s">
        <v>733</v>
      </c>
      <c r="B35" s="118">
        <v>133812</v>
      </c>
      <c r="C35" s="70">
        <v>2.2</v>
      </c>
      <c r="D35" s="118">
        <v>7387</v>
      </c>
      <c r="E35" s="118">
        <v>126412</v>
      </c>
      <c r="F35" s="118">
        <v>20505</v>
      </c>
      <c r="G35" s="118">
        <v>6466</v>
      </c>
      <c r="H35" s="118">
        <v>99441</v>
      </c>
    </row>
    <row r="36" spans="1:8" ht="15" customHeight="1">
      <c r="A36" s="30" t="s">
        <v>734</v>
      </c>
      <c r="B36" s="118">
        <v>612780</v>
      </c>
      <c r="C36" s="70">
        <v>10</v>
      </c>
      <c r="D36" s="118">
        <v>9533</v>
      </c>
      <c r="E36" s="118">
        <v>603033</v>
      </c>
      <c r="F36" s="118">
        <v>3425</v>
      </c>
      <c r="G36" s="118">
        <v>19540</v>
      </c>
      <c r="H36" s="118">
        <v>580067</v>
      </c>
    </row>
    <row r="37" spans="1:8" ht="15" customHeight="1">
      <c r="A37" s="30" t="s">
        <v>735</v>
      </c>
      <c r="B37" s="118">
        <v>921676</v>
      </c>
      <c r="C37" s="70">
        <v>15.1</v>
      </c>
      <c r="D37" s="118">
        <v>13816</v>
      </c>
      <c r="E37" s="118">
        <v>907845</v>
      </c>
      <c r="F37" s="118">
        <v>4513</v>
      </c>
      <c r="G37" s="118">
        <v>46583</v>
      </c>
      <c r="H37" s="118">
        <v>856749</v>
      </c>
    </row>
    <row r="38" spans="1:8" ht="26.25" customHeight="1">
      <c r="A38" s="189" t="s">
        <v>1137</v>
      </c>
      <c r="B38" s="118">
        <v>37110</v>
      </c>
      <c r="C38" s="70">
        <v>0.6</v>
      </c>
      <c r="D38" s="118">
        <v>3836</v>
      </c>
      <c r="E38" s="118">
        <v>33232</v>
      </c>
      <c r="F38" s="118">
        <v>61</v>
      </c>
      <c r="G38" s="118">
        <v>1424</v>
      </c>
      <c r="H38" s="118">
        <v>31747</v>
      </c>
    </row>
    <row r="39" spans="1:8" ht="15" customHeight="1">
      <c r="A39" s="30" t="s">
        <v>736</v>
      </c>
      <c r="B39" s="118">
        <v>88</v>
      </c>
      <c r="C39" s="82">
        <v>0</v>
      </c>
      <c r="D39" s="118">
        <v>52</v>
      </c>
      <c r="E39" s="118">
        <v>36</v>
      </c>
      <c r="F39" s="118" t="s">
        <v>6</v>
      </c>
      <c r="G39" s="118" t="s">
        <v>6</v>
      </c>
      <c r="H39" s="118">
        <v>36</v>
      </c>
    </row>
    <row r="40" spans="1:8" s="17" customFormat="1" ht="15" customHeight="1">
      <c r="A40" s="43" t="s">
        <v>737</v>
      </c>
      <c r="B40" s="75">
        <v>6122306</v>
      </c>
      <c r="C40" s="138">
        <v>100</v>
      </c>
      <c r="D40" s="75">
        <v>371395</v>
      </c>
      <c r="E40" s="75">
        <v>5457811</v>
      </c>
      <c r="F40" s="75">
        <v>57511</v>
      </c>
      <c r="G40" s="75">
        <v>273737</v>
      </c>
      <c r="H40" s="75">
        <v>5126564</v>
      </c>
    </row>
    <row r="43" spans="1:8" ht="17.25">
      <c r="A43" s="555" t="s">
        <v>1198</v>
      </c>
      <c r="B43" s="555"/>
      <c r="C43" s="555"/>
      <c r="D43" s="555"/>
      <c r="E43" s="555"/>
      <c r="F43" s="555"/>
      <c r="G43" s="555"/>
      <c r="H43" s="555"/>
    </row>
    <row r="44" spans="1:8" ht="12.75">
      <c r="A44" s="1"/>
      <c r="B44" s="12"/>
      <c r="C44" s="6"/>
      <c r="D44" s="13"/>
      <c r="E44" s="12"/>
      <c r="F44" s="6"/>
      <c r="G44" s="13"/>
      <c r="H44" s="13"/>
    </row>
    <row r="45" spans="1:8" s="22" customFormat="1" ht="15" customHeight="1">
      <c r="A45" s="556" t="s">
        <v>1140</v>
      </c>
      <c r="B45" s="559" t="s">
        <v>1041</v>
      </c>
      <c r="C45" s="560"/>
      <c r="D45" s="601" t="s">
        <v>520</v>
      </c>
      <c r="E45" s="564" t="s">
        <v>200</v>
      </c>
      <c r="F45" s="564"/>
      <c r="G45" s="564"/>
      <c r="H45" s="565"/>
    </row>
    <row r="46" spans="1:8" s="22" customFormat="1" ht="15" customHeight="1">
      <c r="A46" s="557"/>
      <c r="B46" s="561"/>
      <c r="C46" s="562"/>
      <c r="D46" s="562"/>
      <c r="E46" s="562" t="s">
        <v>477</v>
      </c>
      <c r="F46" s="566" t="s">
        <v>484</v>
      </c>
      <c r="G46" s="566"/>
      <c r="H46" s="567"/>
    </row>
    <row r="47" spans="1:8" s="22" customFormat="1" ht="15" customHeight="1">
      <c r="A47" s="557"/>
      <c r="B47" s="561" t="s">
        <v>473</v>
      </c>
      <c r="C47" s="562" t="s">
        <v>923</v>
      </c>
      <c r="D47" s="562"/>
      <c r="E47" s="562"/>
      <c r="F47" s="562" t="s">
        <v>201</v>
      </c>
      <c r="G47" s="562" t="s">
        <v>202</v>
      </c>
      <c r="H47" s="568" t="s">
        <v>203</v>
      </c>
    </row>
    <row r="48" spans="1:8" s="22" customFormat="1" ht="15" customHeight="1">
      <c r="A48" s="557"/>
      <c r="B48" s="561"/>
      <c r="C48" s="562"/>
      <c r="D48" s="562"/>
      <c r="E48" s="562"/>
      <c r="F48" s="562"/>
      <c r="G48" s="562"/>
      <c r="H48" s="568"/>
    </row>
    <row r="49" spans="1:8" s="22" customFormat="1" ht="15" customHeight="1">
      <c r="A49" s="558"/>
      <c r="B49" s="114" t="s">
        <v>474</v>
      </c>
      <c r="C49" s="115" t="s">
        <v>483</v>
      </c>
      <c r="D49" s="553" t="s">
        <v>474</v>
      </c>
      <c r="E49" s="553"/>
      <c r="F49" s="553"/>
      <c r="G49" s="553"/>
      <c r="H49" s="554"/>
    </row>
    <row r="50" spans="1:8" ht="12.75">
      <c r="A50" s="29"/>
      <c r="B50" s="4"/>
      <c r="C50" s="2"/>
      <c r="D50" s="3"/>
      <c r="E50" s="4"/>
      <c r="F50" s="2"/>
      <c r="G50" s="3"/>
      <c r="H50" s="3"/>
    </row>
    <row r="51" spans="1:8" ht="15" customHeight="1">
      <c r="A51" s="30" t="s">
        <v>728</v>
      </c>
      <c r="B51" s="118">
        <v>3197543</v>
      </c>
      <c r="C51" s="70">
        <v>79.6</v>
      </c>
      <c r="D51" s="118">
        <v>444949</v>
      </c>
      <c r="E51" s="118">
        <v>2451551</v>
      </c>
      <c r="F51" s="118">
        <v>22902</v>
      </c>
      <c r="G51" s="118">
        <v>167860</v>
      </c>
      <c r="H51" s="118">
        <v>2260789</v>
      </c>
    </row>
    <row r="52" spans="1:8" ht="15" customHeight="1">
      <c r="A52" s="30" t="s">
        <v>729</v>
      </c>
      <c r="B52" s="1" t="s">
        <v>692</v>
      </c>
      <c r="C52" s="1" t="s">
        <v>692</v>
      </c>
      <c r="D52" s="1" t="s">
        <v>692</v>
      </c>
      <c r="E52" s="1" t="s">
        <v>692</v>
      </c>
      <c r="F52" s="1" t="s">
        <v>692</v>
      </c>
      <c r="G52" s="1" t="s">
        <v>692</v>
      </c>
      <c r="H52" s="1" t="s">
        <v>692</v>
      </c>
    </row>
    <row r="53" spans="1:8" ht="15" customHeight="1">
      <c r="A53" s="30" t="s">
        <v>730</v>
      </c>
      <c r="B53" s="118">
        <v>2978781</v>
      </c>
      <c r="C53" s="70">
        <v>74.2</v>
      </c>
      <c r="D53" s="118">
        <v>431802</v>
      </c>
      <c r="E53" s="118">
        <v>2260454</v>
      </c>
      <c r="F53" s="118">
        <v>19449</v>
      </c>
      <c r="G53" s="118">
        <v>120600</v>
      </c>
      <c r="H53" s="118">
        <v>2120405</v>
      </c>
    </row>
    <row r="54" spans="1:8" ht="15" customHeight="1">
      <c r="A54" s="30" t="s">
        <v>731</v>
      </c>
      <c r="B54" s="1" t="s">
        <v>692</v>
      </c>
      <c r="C54" s="1" t="s">
        <v>692</v>
      </c>
      <c r="D54" s="1" t="s">
        <v>692</v>
      </c>
      <c r="E54" s="1" t="s">
        <v>692</v>
      </c>
      <c r="F54" s="1" t="s">
        <v>692</v>
      </c>
      <c r="G54" s="1" t="s">
        <v>692</v>
      </c>
      <c r="H54" s="1" t="s">
        <v>692</v>
      </c>
    </row>
    <row r="55" spans="1:8" ht="15" customHeight="1">
      <c r="A55" s="30" t="s">
        <v>732</v>
      </c>
      <c r="B55" s="118">
        <v>1787680</v>
      </c>
      <c r="C55" s="70">
        <v>44.5</v>
      </c>
      <c r="D55" s="118">
        <v>374963</v>
      </c>
      <c r="E55" s="118">
        <v>1225527</v>
      </c>
      <c r="F55" s="118">
        <v>7810</v>
      </c>
      <c r="G55" s="118">
        <v>63887</v>
      </c>
      <c r="H55" s="118">
        <v>1153830</v>
      </c>
    </row>
    <row r="56" spans="1:8" ht="15" customHeight="1">
      <c r="A56" s="30" t="s">
        <v>733</v>
      </c>
      <c r="B56" s="118">
        <v>36145</v>
      </c>
      <c r="C56" s="70">
        <v>0.9</v>
      </c>
      <c r="D56" s="118">
        <v>2736</v>
      </c>
      <c r="E56" s="118">
        <v>32857</v>
      </c>
      <c r="F56" s="118">
        <v>1793</v>
      </c>
      <c r="G56" s="118">
        <v>2845</v>
      </c>
      <c r="H56" s="118">
        <v>28218</v>
      </c>
    </row>
    <row r="57" spans="1:8" ht="15" customHeight="1">
      <c r="A57" s="30" t="s">
        <v>734</v>
      </c>
      <c r="B57" s="118">
        <v>157257</v>
      </c>
      <c r="C57" s="70">
        <v>3.9</v>
      </c>
      <c r="D57" s="118">
        <v>10934</v>
      </c>
      <c r="E57" s="118">
        <v>133699</v>
      </c>
      <c r="F57" s="118">
        <v>2333</v>
      </c>
      <c r="G57" s="118">
        <v>8290</v>
      </c>
      <c r="H57" s="118">
        <v>123076</v>
      </c>
    </row>
    <row r="58" spans="1:8" ht="15" customHeight="1">
      <c r="A58" s="30" t="s">
        <v>735</v>
      </c>
      <c r="B58" s="118">
        <v>623539</v>
      </c>
      <c r="C58" s="70">
        <v>15.5</v>
      </c>
      <c r="D58" s="118">
        <v>12942</v>
      </c>
      <c r="E58" s="118">
        <v>594019</v>
      </c>
      <c r="F58" s="118">
        <v>13058</v>
      </c>
      <c r="G58" s="118">
        <v>22628</v>
      </c>
      <c r="H58" s="118">
        <v>558333</v>
      </c>
    </row>
    <row r="59" spans="1:8" ht="26.25" customHeight="1">
      <c r="A59" s="189" t="s">
        <v>1137</v>
      </c>
      <c r="B59" s="118">
        <v>2138</v>
      </c>
      <c r="C59" s="70">
        <v>0.1</v>
      </c>
      <c r="D59" s="118">
        <v>464</v>
      </c>
      <c r="E59" s="118">
        <v>1175</v>
      </c>
      <c r="F59" s="118">
        <v>5</v>
      </c>
      <c r="G59" s="118">
        <v>1</v>
      </c>
      <c r="H59" s="118">
        <v>1169</v>
      </c>
    </row>
    <row r="60" spans="1:8" ht="15" customHeight="1">
      <c r="A60" s="30" t="s">
        <v>736</v>
      </c>
      <c r="B60" s="118" t="s">
        <v>6</v>
      </c>
      <c r="C60" s="70" t="s">
        <v>6</v>
      </c>
      <c r="D60" s="118" t="s">
        <v>6</v>
      </c>
      <c r="E60" s="118" t="s">
        <v>6</v>
      </c>
      <c r="F60" s="118" t="s">
        <v>6</v>
      </c>
      <c r="G60" s="118" t="s">
        <v>6</v>
      </c>
      <c r="H60" s="118" t="s">
        <v>6</v>
      </c>
    </row>
    <row r="61" spans="1:8" s="17" customFormat="1" ht="15" customHeight="1">
      <c r="A61" s="43" t="s">
        <v>737</v>
      </c>
      <c r="B61" s="75">
        <v>4016622</v>
      </c>
      <c r="C61" s="138">
        <v>100</v>
      </c>
      <c r="D61" s="75">
        <v>472026</v>
      </c>
      <c r="E61" s="75">
        <v>3213300</v>
      </c>
      <c r="F61" s="75">
        <v>40091</v>
      </c>
      <c r="G61" s="75">
        <v>201624</v>
      </c>
      <c r="H61" s="75">
        <v>2971585</v>
      </c>
    </row>
    <row r="62" spans="1:8" ht="21" customHeight="1">
      <c r="A62" s="555"/>
      <c r="B62" s="555"/>
      <c r="C62" s="555"/>
      <c r="D62" s="555"/>
      <c r="E62" s="555"/>
      <c r="F62" s="555"/>
      <c r="G62" s="555"/>
      <c r="H62" s="555"/>
    </row>
    <row r="63" spans="1:8" ht="12.75">
      <c r="A63" s="1" t="s">
        <v>864</v>
      </c>
      <c r="B63" s="39"/>
      <c r="C63" s="81"/>
      <c r="D63" s="186"/>
      <c r="E63" s="39"/>
      <c r="F63" s="81"/>
      <c r="G63" s="186"/>
      <c r="H63" s="186"/>
    </row>
    <row r="64" spans="1:8" ht="29.25" customHeight="1">
      <c r="A64" s="506" t="s">
        <v>680</v>
      </c>
      <c r="B64" s="506"/>
      <c r="C64" s="506"/>
      <c r="D64" s="506"/>
      <c r="E64" s="506"/>
      <c r="F64" s="506"/>
      <c r="G64" s="506"/>
      <c r="H64" s="506"/>
    </row>
  </sheetData>
  <sheetProtection/>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B26:B27"/>
    <mergeCell ref="C26:C27"/>
    <mergeCell ref="F26:F27"/>
    <mergeCell ref="G26:G27"/>
    <mergeCell ref="H26:H27"/>
    <mergeCell ref="D28:H28"/>
    <mergeCell ref="G5:G6"/>
    <mergeCell ref="H5:H6"/>
    <mergeCell ref="D7:H7"/>
    <mergeCell ref="A22:H22"/>
    <mergeCell ref="A24:A28"/>
    <mergeCell ref="B24:C25"/>
    <mergeCell ref="D24:D27"/>
    <mergeCell ref="E24:H24"/>
    <mergeCell ref="E25:E27"/>
    <mergeCell ref="F25:H25"/>
    <mergeCell ref="A1:H1"/>
    <mergeCell ref="A3:A7"/>
    <mergeCell ref="B3:C4"/>
    <mergeCell ref="D3:D6"/>
    <mergeCell ref="E3:H3"/>
    <mergeCell ref="E4:E6"/>
    <mergeCell ref="F4:H4"/>
    <mergeCell ref="B5:B6"/>
    <mergeCell ref="C5:C6"/>
    <mergeCell ref="F5:F6"/>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4" customWidth="1"/>
    <col min="7" max="7" width="0.5625" style="124" customWidth="1"/>
    <col min="8" max="9" width="12.7109375" style="0" customWidth="1"/>
    <col min="10" max="10" width="11.140625" style="28" customWidth="1"/>
    <col min="11" max="11" width="0.42578125" style="0" customWidth="1"/>
    <col min="12" max="12" width="10.421875" style="0" customWidth="1"/>
  </cols>
  <sheetData>
    <row r="1" spans="1:11" ht="17.25">
      <c r="A1" s="555" t="s">
        <v>65</v>
      </c>
      <c r="B1" s="555"/>
      <c r="C1" s="555"/>
      <c r="D1" s="555"/>
      <c r="E1" s="555"/>
      <c r="F1" s="555"/>
      <c r="G1" s="555"/>
      <c r="H1" s="555"/>
      <c r="I1" s="632"/>
      <c r="J1" s="632"/>
      <c r="K1" s="603"/>
    </row>
    <row r="2" spans="2:10" ht="12.75">
      <c r="B2" s="14"/>
      <c r="C2" s="11"/>
      <c r="D2" s="10"/>
      <c r="E2" s="10"/>
      <c r="F2" s="121"/>
      <c r="G2" s="121"/>
      <c r="H2" s="7"/>
      <c r="I2" s="7"/>
      <c r="J2" s="7"/>
    </row>
    <row r="3" spans="1:11" ht="18" customHeight="1">
      <c r="A3" s="607" t="s">
        <v>1138</v>
      </c>
      <c r="B3" s="624" t="s">
        <v>754</v>
      </c>
      <c r="C3" s="625"/>
      <c r="D3" s="604" t="s">
        <v>1172</v>
      </c>
      <c r="E3" s="605"/>
      <c r="F3" s="605"/>
      <c r="G3" s="606"/>
      <c r="H3" s="565" t="s">
        <v>1193</v>
      </c>
      <c r="I3" s="614"/>
      <c r="J3" s="614"/>
      <c r="K3" s="615"/>
    </row>
    <row r="4" spans="1:11" ht="16.5" customHeight="1">
      <c r="A4" s="608"/>
      <c r="B4" s="622"/>
      <c r="C4" s="511"/>
      <c r="D4" s="61" t="s">
        <v>480</v>
      </c>
      <c r="E4" s="616" t="s">
        <v>481</v>
      </c>
      <c r="F4" s="617"/>
      <c r="G4" s="618"/>
      <c r="H4" s="154" t="s">
        <v>480</v>
      </c>
      <c r="I4" s="633" t="s">
        <v>481</v>
      </c>
      <c r="J4" s="634"/>
      <c r="K4" s="603"/>
    </row>
    <row r="5" spans="1:11" ht="15" customHeight="1">
      <c r="A5" s="608"/>
      <c r="B5" s="622"/>
      <c r="C5" s="511"/>
      <c r="D5" s="622" t="s">
        <v>112</v>
      </c>
      <c r="E5" s="626" t="s">
        <v>108</v>
      </c>
      <c r="F5" s="610" t="s">
        <v>1199</v>
      </c>
      <c r="G5" s="611"/>
      <c r="H5" s="629" t="s">
        <v>112</v>
      </c>
      <c r="I5" s="629" t="s">
        <v>108</v>
      </c>
      <c r="J5" s="610" t="s">
        <v>1200</v>
      </c>
      <c r="K5" s="619"/>
    </row>
    <row r="6" spans="1:11" ht="12.75">
      <c r="A6" s="608"/>
      <c r="B6" s="622"/>
      <c r="C6" s="511"/>
      <c r="D6" s="622"/>
      <c r="E6" s="627"/>
      <c r="F6" s="612"/>
      <c r="G6" s="534"/>
      <c r="H6" s="630"/>
      <c r="I6" s="630"/>
      <c r="J6" s="612"/>
      <c r="K6" s="620"/>
    </row>
    <row r="7" spans="1:11" ht="18.75" customHeight="1">
      <c r="A7" s="608"/>
      <c r="B7" s="622"/>
      <c r="C7" s="511"/>
      <c r="D7" s="622"/>
      <c r="E7" s="627"/>
      <c r="F7" s="612"/>
      <c r="G7" s="534"/>
      <c r="H7" s="630"/>
      <c r="I7" s="630"/>
      <c r="J7" s="612"/>
      <c r="K7" s="620"/>
    </row>
    <row r="8" spans="1:11" ht="27.75" customHeight="1">
      <c r="A8" s="609"/>
      <c r="B8" s="623"/>
      <c r="C8" s="512"/>
      <c r="D8" s="623"/>
      <c r="E8" s="628"/>
      <c r="F8" s="613"/>
      <c r="G8" s="535"/>
      <c r="H8" s="631"/>
      <c r="I8" s="631"/>
      <c r="J8" s="613"/>
      <c r="K8" s="621"/>
    </row>
    <row r="9" spans="1:10" ht="12.75">
      <c r="A9" s="113"/>
      <c r="B9" s="40"/>
      <c r="C9" s="29"/>
      <c r="D9" s="10"/>
      <c r="E9" s="10"/>
      <c r="F9" s="121"/>
      <c r="G9" s="121"/>
      <c r="H9" s="10"/>
      <c r="I9" s="10"/>
      <c r="J9" s="10"/>
    </row>
    <row r="10" spans="1:11" s="17" customFormat="1" ht="12.75">
      <c r="A10" s="116" t="s">
        <v>211</v>
      </c>
      <c r="B10" s="43" t="s">
        <v>489</v>
      </c>
      <c r="C10" s="49"/>
      <c r="D10" s="122">
        <v>131222583</v>
      </c>
      <c r="E10" s="122">
        <v>178395093</v>
      </c>
      <c r="F10" s="155">
        <v>4.4</v>
      </c>
      <c r="G10" s="120"/>
      <c r="H10" s="122">
        <v>282015616</v>
      </c>
      <c r="I10" s="122">
        <v>371394925</v>
      </c>
      <c r="J10" s="155">
        <v>10.6</v>
      </c>
      <c r="K10" s="174"/>
    </row>
    <row r="11" spans="1:11" s="17" customFormat="1" ht="24" customHeight="1">
      <c r="A11" s="156">
        <v>1</v>
      </c>
      <c r="B11" s="65" t="s">
        <v>212</v>
      </c>
      <c r="C11" s="49"/>
      <c r="D11" s="122">
        <v>2276261</v>
      </c>
      <c r="E11" s="122">
        <v>3981519</v>
      </c>
      <c r="F11" s="155">
        <v>-34.4</v>
      </c>
      <c r="G11" s="120"/>
      <c r="H11" s="122">
        <v>3905979</v>
      </c>
      <c r="I11" s="122">
        <v>7322278</v>
      </c>
      <c r="J11" s="155">
        <v>-41.3</v>
      </c>
      <c r="K11" s="174"/>
    </row>
    <row r="12" spans="1:11" ht="24" customHeight="1">
      <c r="A12" s="157">
        <v>101</v>
      </c>
      <c r="B12" s="38"/>
      <c r="C12" s="30" t="s">
        <v>213</v>
      </c>
      <c r="D12" s="125" t="s">
        <v>107</v>
      </c>
      <c r="E12" s="125" t="s">
        <v>107</v>
      </c>
      <c r="F12" s="158" t="s">
        <v>107</v>
      </c>
      <c r="G12" s="119"/>
      <c r="H12" s="125" t="s">
        <v>107</v>
      </c>
      <c r="I12" s="125" t="s">
        <v>107</v>
      </c>
      <c r="J12" s="158">
        <v>-100</v>
      </c>
      <c r="K12" s="175"/>
    </row>
    <row r="13" spans="1:11" ht="12.75">
      <c r="A13" s="157">
        <v>102</v>
      </c>
      <c r="B13" s="38"/>
      <c r="C13" s="30" t="s">
        <v>214</v>
      </c>
      <c r="D13" s="125">
        <v>149930</v>
      </c>
      <c r="E13" s="125">
        <v>398922</v>
      </c>
      <c r="F13" s="158">
        <v>5.1</v>
      </c>
      <c r="G13" s="119"/>
      <c r="H13" s="125">
        <v>260236</v>
      </c>
      <c r="I13" s="125">
        <v>733203</v>
      </c>
      <c r="J13" s="158">
        <v>-10</v>
      </c>
      <c r="K13" s="175"/>
    </row>
    <row r="14" spans="1:11" ht="12.75">
      <c r="A14" s="157">
        <v>103</v>
      </c>
      <c r="B14" s="38"/>
      <c r="C14" s="30" t="s">
        <v>215</v>
      </c>
      <c r="D14" s="125">
        <v>1945290</v>
      </c>
      <c r="E14" s="125">
        <v>3478141</v>
      </c>
      <c r="F14" s="158">
        <v>1.4</v>
      </c>
      <c r="G14" s="119"/>
      <c r="H14" s="125">
        <v>3341855</v>
      </c>
      <c r="I14" s="125">
        <v>6395859</v>
      </c>
      <c r="J14" s="158">
        <v>-14.7</v>
      </c>
      <c r="K14" s="175"/>
    </row>
    <row r="15" spans="1:11" ht="12.75">
      <c r="A15" s="157">
        <v>105</v>
      </c>
      <c r="B15" s="38"/>
      <c r="C15" s="30" t="s">
        <v>216</v>
      </c>
      <c r="D15" s="125" t="s">
        <v>107</v>
      </c>
      <c r="E15" s="125" t="s">
        <v>107</v>
      </c>
      <c r="F15" s="158">
        <v>-100</v>
      </c>
      <c r="G15" s="119"/>
      <c r="H15" s="125" t="s">
        <v>107</v>
      </c>
      <c r="I15" s="125" t="s">
        <v>107</v>
      </c>
      <c r="J15" s="158">
        <v>-100</v>
      </c>
      <c r="K15" s="175"/>
    </row>
    <row r="16" spans="1:11" ht="12.75">
      <c r="A16" s="157">
        <v>107</v>
      </c>
      <c r="B16" s="38"/>
      <c r="C16" s="30" t="s">
        <v>540</v>
      </c>
      <c r="D16" s="125">
        <v>180924</v>
      </c>
      <c r="E16" s="125">
        <v>78166</v>
      </c>
      <c r="F16" s="279">
        <v>-96.2</v>
      </c>
      <c r="G16" s="119"/>
      <c r="H16" s="125">
        <v>303762</v>
      </c>
      <c r="I16" s="125">
        <v>156866</v>
      </c>
      <c r="J16" s="158">
        <v>-95.9</v>
      </c>
      <c r="K16" s="175"/>
    </row>
    <row r="17" spans="1:11" ht="12.75">
      <c r="A17" s="157">
        <v>109</v>
      </c>
      <c r="B17" s="38"/>
      <c r="C17" s="30" t="s">
        <v>217</v>
      </c>
      <c r="D17" s="125">
        <v>117</v>
      </c>
      <c r="E17" s="125">
        <v>26290</v>
      </c>
      <c r="F17" s="279">
        <v>86.9</v>
      </c>
      <c r="G17" s="119"/>
      <c r="H17" s="125">
        <v>126</v>
      </c>
      <c r="I17" s="125">
        <v>36350</v>
      </c>
      <c r="J17" s="279">
        <v>2.5</v>
      </c>
      <c r="K17" s="175"/>
    </row>
    <row r="18" spans="1:11" s="17" customFormat="1" ht="24" customHeight="1">
      <c r="A18" s="156">
        <v>2</v>
      </c>
      <c r="B18" s="65" t="s">
        <v>218</v>
      </c>
      <c r="C18" s="49"/>
      <c r="D18" s="122">
        <v>28597548</v>
      </c>
      <c r="E18" s="122">
        <v>51260505</v>
      </c>
      <c r="F18" s="155">
        <v>16.8</v>
      </c>
      <c r="G18" s="120"/>
      <c r="H18" s="122">
        <v>62831246</v>
      </c>
      <c r="I18" s="122">
        <v>108857078</v>
      </c>
      <c r="J18" s="155">
        <v>21.5</v>
      </c>
      <c r="K18" s="174"/>
    </row>
    <row r="19" spans="1:11" ht="24" customHeight="1">
      <c r="A19" s="157">
        <v>201</v>
      </c>
      <c r="B19" s="38"/>
      <c r="C19" s="30" t="s">
        <v>539</v>
      </c>
      <c r="D19" s="125">
        <v>15957859</v>
      </c>
      <c r="E19" s="125">
        <v>12761468</v>
      </c>
      <c r="F19" s="158">
        <v>71.1</v>
      </c>
      <c r="G19" s="119"/>
      <c r="H19" s="125">
        <v>35782313</v>
      </c>
      <c r="I19" s="125">
        <v>27652650</v>
      </c>
      <c r="J19" s="158">
        <v>94.9</v>
      </c>
      <c r="K19" s="175"/>
    </row>
    <row r="20" spans="1:11" ht="12.75">
      <c r="A20" s="157">
        <v>202</v>
      </c>
      <c r="B20" s="38"/>
      <c r="C20" s="30" t="s">
        <v>219</v>
      </c>
      <c r="D20" s="125">
        <v>2858661</v>
      </c>
      <c r="E20" s="125">
        <v>10818306</v>
      </c>
      <c r="F20" s="158">
        <v>43</v>
      </c>
      <c r="G20" s="119"/>
      <c r="H20" s="125">
        <v>6914025</v>
      </c>
      <c r="I20" s="125">
        <v>24365173</v>
      </c>
      <c r="J20" s="158">
        <v>16.7</v>
      </c>
      <c r="K20" s="175"/>
    </row>
    <row r="21" spans="1:11" ht="12.75">
      <c r="A21" s="157">
        <v>203</v>
      </c>
      <c r="B21" s="38"/>
      <c r="C21" s="30" t="s">
        <v>538</v>
      </c>
      <c r="D21" s="125">
        <v>682789</v>
      </c>
      <c r="E21" s="125">
        <v>1876217</v>
      </c>
      <c r="F21" s="158">
        <v>-18</v>
      </c>
      <c r="G21" s="119"/>
      <c r="H21" s="125">
        <v>1658123</v>
      </c>
      <c r="I21" s="125">
        <v>4467523</v>
      </c>
      <c r="J21" s="158">
        <v>16.3</v>
      </c>
      <c r="K21" s="175"/>
    </row>
    <row r="22" spans="1:11" ht="12.75">
      <c r="A22" s="157">
        <v>204</v>
      </c>
      <c r="B22" s="38"/>
      <c r="C22" s="30" t="s">
        <v>221</v>
      </c>
      <c r="D22" s="125">
        <v>8052298</v>
      </c>
      <c r="E22" s="125">
        <v>24959518</v>
      </c>
      <c r="F22" s="158">
        <v>2.2</v>
      </c>
      <c r="G22" s="119"/>
      <c r="H22" s="125">
        <v>16769521</v>
      </c>
      <c r="I22" s="125">
        <v>51030568</v>
      </c>
      <c r="J22" s="158">
        <v>8.9</v>
      </c>
      <c r="K22" s="175"/>
    </row>
    <row r="23" spans="1:11" ht="12.75">
      <c r="A23" s="157">
        <v>206</v>
      </c>
      <c r="B23" s="38"/>
      <c r="C23" s="30" t="s">
        <v>885</v>
      </c>
      <c r="D23" s="125">
        <v>517</v>
      </c>
      <c r="E23" s="125">
        <v>6457</v>
      </c>
      <c r="F23" s="158">
        <v>21.7</v>
      </c>
      <c r="G23" s="119"/>
      <c r="H23" s="125">
        <v>17744</v>
      </c>
      <c r="I23" s="125">
        <v>31563</v>
      </c>
      <c r="J23" s="158">
        <v>164.5</v>
      </c>
      <c r="K23" s="175"/>
    </row>
    <row r="24" spans="1:11" ht="12.75">
      <c r="A24" s="157">
        <v>208</v>
      </c>
      <c r="B24" s="38"/>
      <c r="C24" s="30" t="s">
        <v>547</v>
      </c>
      <c r="D24" s="125">
        <v>196196</v>
      </c>
      <c r="E24" s="125">
        <v>95225</v>
      </c>
      <c r="F24" s="158">
        <v>2.9</v>
      </c>
      <c r="G24" s="119"/>
      <c r="H24" s="125">
        <v>208584</v>
      </c>
      <c r="I24" s="125">
        <v>105444</v>
      </c>
      <c r="J24" s="158">
        <v>-3</v>
      </c>
      <c r="K24" s="175"/>
    </row>
    <row r="25" spans="1:11" ht="12.75">
      <c r="A25" s="159">
        <v>209</v>
      </c>
      <c r="B25" s="126"/>
      <c r="C25" s="30" t="s">
        <v>548</v>
      </c>
      <c r="D25" s="125">
        <v>843926</v>
      </c>
      <c r="E25" s="125">
        <v>741621</v>
      </c>
      <c r="F25" s="158">
        <v>-55.5</v>
      </c>
      <c r="G25" s="119"/>
      <c r="H25" s="125">
        <v>1116145</v>
      </c>
      <c r="I25" s="125">
        <v>1096987</v>
      </c>
      <c r="J25" s="158">
        <v>-66.1</v>
      </c>
      <c r="K25" s="175"/>
    </row>
    <row r="26" spans="1:11" ht="12.75">
      <c r="A26" s="159">
        <v>211</v>
      </c>
      <c r="B26" s="126"/>
      <c r="C26" s="30" t="s">
        <v>537</v>
      </c>
      <c r="D26" s="125" t="s">
        <v>107</v>
      </c>
      <c r="E26" s="125" t="s">
        <v>107</v>
      </c>
      <c r="F26" s="158" t="s">
        <v>107</v>
      </c>
      <c r="G26" s="119"/>
      <c r="H26" s="125" t="s">
        <v>107</v>
      </c>
      <c r="I26" s="125" t="s">
        <v>107</v>
      </c>
      <c r="J26" s="158" t="s">
        <v>107</v>
      </c>
      <c r="K26" s="175"/>
    </row>
    <row r="27" spans="1:11" ht="12.75">
      <c r="A27" s="159">
        <v>219</v>
      </c>
      <c r="B27" s="126"/>
      <c r="C27" s="30" t="s">
        <v>222</v>
      </c>
      <c r="D27" s="125">
        <v>5302</v>
      </c>
      <c r="E27" s="125">
        <v>1693</v>
      </c>
      <c r="F27" s="158">
        <v>-99.5</v>
      </c>
      <c r="G27" s="119"/>
      <c r="H27" s="125">
        <v>364791</v>
      </c>
      <c r="I27" s="125">
        <v>107170</v>
      </c>
      <c r="J27" s="158">
        <v>-78.4</v>
      </c>
      <c r="K27" s="175"/>
    </row>
    <row r="28" spans="1:11" s="17" customFormat="1" ht="24" customHeight="1">
      <c r="A28" s="151">
        <v>3</v>
      </c>
      <c r="B28" s="127" t="s">
        <v>223</v>
      </c>
      <c r="C28" s="49"/>
      <c r="D28" s="122">
        <v>85895129</v>
      </c>
      <c r="E28" s="122">
        <v>107229223</v>
      </c>
      <c r="F28" s="155">
        <v>-2.8</v>
      </c>
      <c r="G28" s="120"/>
      <c r="H28" s="122">
        <v>190633781</v>
      </c>
      <c r="I28" s="122">
        <v>225471937</v>
      </c>
      <c r="J28" s="155">
        <v>6.8</v>
      </c>
      <c r="K28" s="174"/>
    </row>
    <row r="29" spans="1:11" ht="24" customHeight="1">
      <c r="A29" s="159">
        <v>301</v>
      </c>
      <c r="B29" s="126"/>
      <c r="C29" s="30" t="s">
        <v>224</v>
      </c>
      <c r="D29" s="125">
        <v>24863237</v>
      </c>
      <c r="E29" s="125">
        <v>7105928</v>
      </c>
      <c r="F29" s="158">
        <v>-12.3</v>
      </c>
      <c r="G29" s="119"/>
      <c r="H29" s="125">
        <v>64677478</v>
      </c>
      <c r="I29" s="125">
        <v>19237413</v>
      </c>
      <c r="J29" s="158">
        <v>5.3</v>
      </c>
      <c r="K29" s="175"/>
    </row>
    <row r="30" spans="1:11" ht="12.75">
      <c r="A30" s="159">
        <v>302</v>
      </c>
      <c r="B30" s="126"/>
      <c r="C30" s="30" t="s">
        <v>225</v>
      </c>
      <c r="D30" s="125">
        <v>887520</v>
      </c>
      <c r="E30" s="125">
        <v>187922</v>
      </c>
      <c r="F30" s="158" t="s">
        <v>739</v>
      </c>
      <c r="G30" s="119"/>
      <c r="H30" s="125">
        <v>1280910</v>
      </c>
      <c r="I30" s="125">
        <v>275947</v>
      </c>
      <c r="J30" s="158" t="s">
        <v>739</v>
      </c>
      <c r="K30" s="175"/>
    </row>
    <row r="31" spans="1:11" ht="12.75">
      <c r="A31" s="159">
        <v>303</v>
      </c>
      <c r="B31" s="126"/>
      <c r="C31" s="30" t="s">
        <v>226</v>
      </c>
      <c r="D31" s="125">
        <v>3434902</v>
      </c>
      <c r="E31" s="125">
        <v>802981</v>
      </c>
      <c r="F31" s="158">
        <v>687.6</v>
      </c>
      <c r="G31" s="119"/>
      <c r="H31" s="125">
        <v>4693102</v>
      </c>
      <c r="I31" s="125">
        <v>1126706</v>
      </c>
      <c r="J31" s="158">
        <v>63.9</v>
      </c>
      <c r="K31" s="175"/>
    </row>
    <row r="32" spans="1:11" ht="12.75">
      <c r="A32" s="159">
        <v>304</v>
      </c>
      <c r="B32" s="126"/>
      <c r="C32" s="30" t="s">
        <v>227</v>
      </c>
      <c r="D32" s="125" t="s">
        <v>107</v>
      </c>
      <c r="E32" s="125" t="s">
        <v>107</v>
      </c>
      <c r="F32" s="158" t="s">
        <v>107</v>
      </c>
      <c r="G32" s="119"/>
      <c r="H32" s="125" t="s">
        <v>107</v>
      </c>
      <c r="I32" s="125" t="s">
        <v>107</v>
      </c>
      <c r="J32" s="158">
        <v>-100</v>
      </c>
      <c r="K32" s="175"/>
    </row>
    <row r="33" spans="1:11" ht="12.75">
      <c r="A33" s="159">
        <v>305</v>
      </c>
      <c r="B33" s="126"/>
      <c r="C33" s="30" t="s">
        <v>228</v>
      </c>
      <c r="D33" s="125">
        <v>1140547</v>
      </c>
      <c r="E33" s="125">
        <v>264850</v>
      </c>
      <c r="F33" s="158">
        <v>14.7</v>
      </c>
      <c r="G33" s="119"/>
      <c r="H33" s="125">
        <v>1140547</v>
      </c>
      <c r="I33" s="125">
        <v>264850</v>
      </c>
      <c r="J33" s="158">
        <v>-31.2</v>
      </c>
      <c r="K33" s="175"/>
    </row>
    <row r="34" spans="1:11" ht="12.75">
      <c r="A34" s="159">
        <v>308</v>
      </c>
      <c r="B34" s="126"/>
      <c r="C34" s="30" t="s">
        <v>886</v>
      </c>
      <c r="D34" s="125">
        <v>1206440</v>
      </c>
      <c r="E34" s="125">
        <v>307262</v>
      </c>
      <c r="F34" s="158">
        <v>-10.5</v>
      </c>
      <c r="G34" s="119"/>
      <c r="H34" s="125">
        <v>2434680</v>
      </c>
      <c r="I34" s="125">
        <v>606966</v>
      </c>
      <c r="J34" s="158">
        <v>-19.3</v>
      </c>
      <c r="K34" s="175"/>
    </row>
    <row r="35" spans="1:11" ht="12.75">
      <c r="A35" s="159">
        <v>309</v>
      </c>
      <c r="B35" s="126"/>
      <c r="C35" s="30" t="s">
        <v>229</v>
      </c>
      <c r="D35" s="125" t="s">
        <v>107</v>
      </c>
      <c r="E35" s="125" t="s">
        <v>107</v>
      </c>
      <c r="F35" s="158" t="s">
        <v>107</v>
      </c>
      <c r="G35" s="119"/>
      <c r="H35" s="125">
        <v>10</v>
      </c>
      <c r="I35" s="125">
        <v>9</v>
      </c>
      <c r="J35" s="158" t="s">
        <v>739</v>
      </c>
      <c r="K35" s="175"/>
    </row>
    <row r="36" spans="1:11" ht="12.75">
      <c r="A36" s="159">
        <v>310</v>
      </c>
      <c r="B36" s="126"/>
      <c r="C36" s="30" t="s">
        <v>230</v>
      </c>
      <c r="D36" s="125">
        <v>3541352</v>
      </c>
      <c r="E36" s="125">
        <v>1475331</v>
      </c>
      <c r="F36" s="158">
        <v>58.7</v>
      </c>
      <c r="G36" s="119"/>
      <c r="H36" s="125">
        <v>6881331</v>
      </c>
      <c r="I36" s="125">
        <v>2876899</v>
      </c>
      <c r="J36" s="158">
        <v>19.2</v>
      </c>
      <c r="K36" s="175"/>
    </row>
    <row r="37" spans="1:11" ht="12.75">
      <c r="A37" s="159">
        <v>315</v>
      </c>
      <c r="B37" s="126"/>
      <c r="C37" s="30" t="s">
        <v>876</v>
      </c>
      <c r="D37" s="125">
        <v>22981166</v>
      </c>
      <c r="E37" s="125">
        <v>57550237</v>
      </c>
      <c r="F37" s="158">
        <v>5.9</v>
      </c>
      <c r="G37" s="119"/>
      <c r="H37" s="125">
        <v>46781304</v>
      </c>
      <c r="I37" s="125">
        <v>115899435</v>
      </c>
      <c r="J37" s="158">
        <v>11.3</v>
      </c>
      <c r="K37" s="175"/>
    </row>
    <row r="38" spans="1:11" ht="12.75">
      <c r="A38" s="159">
        <v>316</v>
      </c>
      <c r="B38" s="126"/>
      <c r="C38" s="30" t="s">
        <v>231</v>
      </c>
      <c r="D38" s="125">
        <v>533500</v>
      </c>
      <c r="E38" s="125">
        <v>289735</v>
      </c>
      <c r="F38" s="158">
        <v>174.5</v>
      </c>
      <c r="G38" s="119"/>
      <c r="H38" s="125">
        <v>1099800</v>
      </c>
      <c r="I38" s="125">
        <v>578987</v>
      </c>
      <c r="J38" s="158">
        <v>198</v>
      </c>
      <c r="K38" s="175"/>
    </row>
    <row r="39" spans="1:11" ht="12.75">
      <c r="A39" s="159">
        <v>320</v>
      </c>
      <c r="B39" s="126"/>
      <c r="C39" s="30" t="s">
        <v>925</v>
      </c>
      <c r="D39" s="125">
        <v>173761</v>
      </c>
      <c r="E39" s="125">
        <v>387126</v>
      </c>
      <c r="F39" s="158">
        <v>14.6</v>
      </c>
      <c r="G39" s="119"/>
      <c r="H39" s="125">
        <v>325690</v>
      </c>
      <c r="I39" s="125">
        <v>1116051</v>
      </c>
      <c r="J39" s="158">
        <v>-20.2</v>
      </c>
      <c r="K39" s="175"/>
    </row>
    <row r="40" spans="1:11" ht="12.75">
      <c r="A40" s="159">
        <v>325</v>
      </c>
      <c r="B40" s="126"/>
      <c r="C40" s="30" t="s">
        <v>917</v>
      </c>
      <c r="D40" s="125">
        <v>258845</v>
      </c>
      <c r="E40" s="125">
        <v>75490</v>
      </c>
      <c r="F40" s="158">
        <v>-63</v>
      </c>
      <c r="G40" s="119"/>
      <c r="H40" s="125">
        <v>1031865</v>
      </c>
      <c r="I40" s="125">
        <v>358961</v>
      </c>
      <c r="J40" s="158">
        <v>-18.3</v>
      </c>
      <c r="K40" s="175"/>
    </row>
    <row r="41" spans="1:11" ht="12.75">
      <c r="A41" s="159">
        <v>335</v>
      </c>
      <c r="B41" s="126"/>
      <c r="C41" s="30" t="s">
        <v>536</v>
      </c>
      <c r="D41" s="125">
        <v>379696</v>
      </c>
      <c r="E41" s="125">
        <v>105504</v>
      </c>
      <c r="F41" s="158">
        <v>97</v>
      </c>
      <c r="G41" s="119"/>
      <c r="H41" s="125">
        <v>629128</v>
      </c>
      <c r="I41" s="125">
        <v>161885</v>
      </c>
      <c r="J41" s="158">
        <v>95.4</v>
      </c>
      <c r="K41" s="175"/>
    </row>
    <row r="42" spans="1:11" ht="12.75">
      <c r="A42" s="159">
        <v>340</v>
      </c>
      <c r="B42" s="126"/>
      <c r="C42" s="30" t="s">
        <v>232</v>
      </c>
      <c r="D42" s="125">
        <v>722406</v>
      </c>
      <c r="E42" s="125">
        <v>259241</v>
      </c>
      <c r="F42" s="158">
        <v>-39.5</v>
      </c>
      <c r="G42" s="119"/>
      <c r="H42" s="125">
        <v>1964019</v>
      </c>
      <c r="I42" s="125">
        <v>691686</v>
      </c>
      <c r="J42" s="158">
        <v>-16</v>
      </c>
      <c r="K42" s="175"/>
    </row>
    <row r="43" spans="1:11" ht="12.75">
      <c r="A43" s="159">
        <v>345</v>
      </c>
      <c r="B43" s="126"/>
      <c r="C43" s="30" t="s">
        <v>887</v>
      </c>
      <c r="D43" s="125">
        <v>4373190</v>
      </c>
      <c r="E43" s="125">
        <v>956959</v>
      </c>
      <c r="F43" s="158">
        <v>180.4</v>
      </c>
      <c r="G43" s="119"/>
      <c r="H43" s="125">
        <v>12171786</v>
      </c>
      <c r="I43" s="125">
        <v>2213428</v>
      </c>
      <c r="J43" s="158">
        <v>181</v>
      </c>
      <c r="K43" s="175"/>
    </row>
    <row r="44" spans="1:11" ht="12.75">
      <c r="A44" s="159">
        <v>350</v>
      </c>
      <c r="B44" s="126"/>
      <c r="C44" s="30" t="s">
        <v>535</v>
      </c>
      <c r="D44" s="125">
        <v>35</v>
      </c>
      <c r="E44" s="125">
        <v>65</v>
      </c>
      <c r="F44" s="279">
        <v>-99.9</v>
      </c>
      <c r="G44" s="119"/>
      <c r="H44" s="125">
        <v>62413</v>
      </c>
      <c r="I44" s="125">
        <v>35499</v>
      </c>
      <c r="J44" s="279">
        <v>-81.1</v>
      </c>
      <c r="K44" s="175"/>
    </row>
    <row r="45" spans="1:11" ht="12.75">
      <c r="A45" s="159">
        <v>355</v>
      </c>
      <c r="B45" s="126"/>
      <c r="C45" s="30" t="s">
        <v>534</v>
      </c>
      <c r="D45" s="125" t="s">
        <v>107</v>
      </c>
      <c r="E45" s="125" t="s">
        <v>107</v>
      </c>
      <c r="F45" s="158" t="s">
        <v>107</v>
      </c>
      <c r="G45" s="119"/>
      <c r="H45" s="125" t="s">
        <v>107</v>
      </c>
      <c r="I45" s="125" t="s">
        <v>107</v>
      </c>
      <c r="J45" s="158" t="s">
        <v>107</v>
      </c>
      <c r="K45" s="175"/>
    </row>
    <row r="46" spans="1:11" ht="12.75">
      <c r="A46" s="159">
        <v>360</v>
      </c>
      <c r="B46" s="126"/>
      <c r="C46" s="30" t="s">
        <v>533</v>
      </c>
      <c r="D46" s="125">
        <v>901</v>
      </c>
      <c r="E46" s="125">
        <v>2753</v>
      </c>
      <c r="F46" s="158">
        <v>-54.5</v>
      </c>
      <c r="G46" s="119"/>
      <c r="H46" s="125">
        <v>1690</v>
      </c>
      <c r="I46" s="125">
        <v>6928</v>
      </c>
      <c r="J46" s="158">
        <v>-94.5</v>
      </c>
      <c r="K46" s="175"/>
    </row>
    <row r="47" spans="1:11" ht="12.75">
      <c r="A47" s="159">
        <v>370</v>
      </c>
      <c r="B47" s="126"/>
      <c r="C47" s="30" t="s">
        <v>874</v>
      </c>
      <c r="D47" s="125">
        <v>1228579</v>
      </c>
      <c r="E47" s="125">
        <v>1392683</v>
      </c>
      <c r="F47" s="158">
        <v>6</v>
      </c>
      <c r="G47" s="119"/>
      <c r="H47" s="125">
        <v>2290044</v>
      </c>
      <c r="I47" s="125">
        <v>2994677</v>
      </c>
      <c r="J47" s="158">
        <v>10.5</v>
      </c>
      <c r="K47" s="175"/>
    </row>
    <row r="48" spans="1:11" ht="12.75">
      <c r="A48" s="159">
        <v>372</v>
      </c>
      <c r="B48" s="126"/>
      <c r="C48" s="30" t="s">
        <v>233</v>
      </c>
      <c r="D48" s="125">
        <v>153165</v>
      </c>
      <c r="E48" s="125">
        <v>345674</v>
      </c>
      <c r="F48" s="158">
        <v>15.6</v>
      </c>
      <c r="G48" s="119"/>
      <c r="H48" s="125">
        <v>255622</v>
      </c>
      <c r="I48" s="125">
        <v>577284</v>
      </c>
      <c r="J48" s="158">
        <v>12.9</v>
      </c>
      <c r="K48" s="175"/>
    </row>
    <row r="49" spans="1:11" ht="12.75">
      <c r="A49" s="159">
        <v>375</v>
      </c>
      <c r="B49" s="126"/>
      <c r="C49" s="30" t="s">
        <v>532</v>
      </c>
      <c r="D49" s="125">
        <v>1656955</v>
      </c>
      <c r="E49" s="125">
        <v>947143</v>
      </c>
      <c r="F49" s="158">
        <v>-73.2</v>
      </c>
      <c r="G49" s="119"/>
      <c r="H49" s="125">
        <v>2858395</v>
      </c>
      <c r="I49" s="125">
        <v>1594661</v>
      </c>
      <c r="J49" s="158">
        <v>-73.1</v>
      </c>
      <c r="K49" s="175"/>
    </row>
    <row r="50" spans="1:11" ht="12.75">
      <c r="A50" s="159">
        <v>377</v>
      </c>
      <c r="B50" s="126"/>
      <c r="C50" s="30" t="s">
        <v>235</v>
      </c>
      <c r="D50" s="125">
        <v>3264385</v>
      </c>
      <c r="E50" s="125">
        <v>16608622</v>
      </c>
      <c r="F50" s="158">
        <v>-21</v>
      </c>
      <c r="G50" s="119"/>
      <c r="H50" s="125">
        <v>6506672</v>
      </c>
      <c r="I50" s="125">
        <v>34499866</v>
      </c>
      <c r="J50" s="158">
        <v>-4</v>
      </c>
      <c r="K50" s="175"/>
    </row>
    <row r="51" spans="1:11" ht="12.75">
      <c r="A51" s="159">
        <v>379</v>
      </c>
      <c r="B51" s="126"/>
      <c r="C51" s="30" t="s">
        <v>531</v>
      </c>
      <c r="D51" s="125">
        <v>23367</v>
      </c>
      <c r="E51" s="125">
        <v>103879</v>
      </c>
      <c r="F51" s="158">
        <v>-54.2</v>
      </c>
      <c r="G51" s="119"/>
      <c r="H51" s="125">
        <v>44774</v>
      </c>
      <c r="I51" s="125">
        <v>196282</v>
      </c>
      <c r="J51" s="158">
        <v>-61.1</v>
      </c>
      <c r="K51" s="175"/>
    </row>
    <row r="52" spans="1:11" ht="12.75">
      <c r="A52" s="159">
        <v>381</v>
      </c>
      <c r="B52" s="126"/>
      <c r="C52" s="30" t="s">
        <v>530</v>
      </c>
      <c r="D52" s="125">
        <v>709266</v>
      </c>
      <c r="E52" s="125">
        <v>2601559</v>
      </c>
      <c r="F52" s="158">
        <v>64.1</v>
      </c>
      <c r="G52" s="119"/>
      <c r="H52" s="125">
        <v>1396637</v>
      </c>
      <c r="I52" s="125">
        <v>4500409</v>
      </c>
      <c r="J52" s="158">
        <v>84.3</v>
      </c>
      <c r="K52" s="175"/>
    </row>
    <row r="53" spans="1:11" ht="12.75">
      <c r="A53" s="159">
        <v>383</v>
      </c>
      <c r="B53" s="126"/>
      <c r="C53" s="30" t="s">
        <v>519</v>
      </c>
      <c r="D53" s="125">
        <v>7120</v>
      </c>
      <c r="E53" s="125">
        <v>13306</v>
      </c>
      <c r="F53" s="158">
        <v>-91.1</v>
      </c>
      <c r="G53" s="119"/>
      <c r="H53" s="125">
        <v>199411</v>
      </c>
      <c r="I53" s="125">
        <v>212855</v>
      </c>
      <c r="J53" s="158">
        <v>10.3</v>
      </c>
      <c r="K53" s="175"/>
    </row>
    <row r="54" spans="1:11" ht="12.75">
      <c r="A54" s="159">
        <v>385</v>
      </c>
      <c r="B54" s="126"/>
      <c r="C54" s="30" t="s">
        <v>529</v>
      </c>
      <c r="D54" s="125">
        <v>210842</v>
      </c>
      <c r="E54" s="125">
        <v>247721</v>
      </c>
      <c r="F54" s="158">
        <v>240.6</v>
      </c>
      <c r="G54" s="119"/>
      <c r="H54" s="125">
        <v>414718</v>
      </c>
      <c r="I54" s="125">
        <v>462433</v>
      </c>
      <c r="J54" s="158">
        <v>229.8</v>
      </c>
      <c r="K54" s="175"/>
    </row>
    <row r="55" spans="1:11" ht="12.75">
      <c r="A55" s="159">
        <v>389</v>
      </c>
      <c r="B55" s="126"/>
      <c r="C55" s="30" t="s">
        <v>518</v>
      </c>
      <c r="D55" s="125">
        <v>241240</v>
      </c>
      <c r="E55" s="125">
        <v>106062</v>
      </c>
      <c r="F55" s="158" t="s">
        <v>739</v>
      </c>
      <c r="G55" s="119"/>
      <c r="H55" s="125">
        <v>289740</v>
      </c>
      <c r="I55" s="125">
        <v>127284</v>
      </c>
      <c r="J55" s="158" t="s">
        <v>739</v>
      </c>
      <c r="K55" s="175"/>
    </row>
    <row r="56" spans="1:11" ht="12.75">
      <c r="A56" s="159">
        <v>393</v>
      </c>
      <c r="B56" s="126"/>
      <c r="C56" s="30" t="s">
        <v>541</v>
      </c>
      <c r="D56" s="125">
        <v>4239895</v>
      </c>
      <c r="E56" s="125">
        <v>3094636</v>
      </c>
      <c r="F56" s="158">
        <v>-7.3</v>
      </c>
      <c r="G56" s="119"/>
      <c r="H56" s="125">
        <v>9365017</v>
      </c>
      <c r="I56" s="125">
        <v>6123559</v>
      </c>
      <c r="J56" s="158">
        <v>-6</v>
      </c>
      <c r="K56" s="175"/>
    </row>
    <row r="57" spans="1:11" ht="12.75">
      <c r="A57" s="159">
        <v>395</v>
      </c>
      <c r="B57" s="126"/>
      <c r="C57" s="30" t="s">
        <v>877</v>
      </c>
      <c r="D57" s="125">
        <v>9660557</v>
      </c>
      <c r="E57" s="125">
        <v>11987510</v>
      </c>
      <c r="F57" s="158">
        <v>-8.7</v>
      </c>
      <c r="G57" s="119"/>
      <c r="H57" s="125">
        <v>21823223</v>
      </c>
      <c r="I57" s="125">
        <v>28702866</v>
      </c>
      <c r="J57" s="158">
        <v>13.2</v>
      </c>
      <c r="K57" s="175"/>
    </row>
    <row r="58" spans="1:11" ht="12.75">
      <c r="A58" s="159">
        <v>396</v>
      </c>
      <c r="B58" s="126"/>
      <c r="C58" s="30" t="s">
        <v>878</v>
      </c>
      <c r="D58" s="125">
        <v>2260</v>
      </c>
      <c r="E58" s="125">
        <v>9044</v>
      </c>
      <c r="F58" s="158">
        <v>-25.9</v>
      </c>
      <c r="G58" s="119"/>
      <c r="H58" s="125">
        <v>13775</v>
      </c>
      <c r="I58" s="125">
        <v>28111</v>
      </c>
      <c r="J58" s="158">
        <v>-56.3</v>
      </c>
      <c r="K58" s="175"/>
    </row>
    <row r="59" spans="1:11" s="17" customFormat="1" ht="24" customHeight="1">
      <c r="A59" s="151">
        <v>4</v>
      </c>
      <c r="B59" s="127" t="s">
        <v>236</v>
      </c>
      <c r="C59" s="49"/>
      <c r="D59" s="122">
        <v>14453645</v>
      </c>
      <c r="E59" s="122">
        <v>15923846</v>
      </c>
      <c r="F59" s="155">
        <v>50.8</v>
      </c>
      <c r="G59" s="120"/>
      <c r="H59" s="122">
        <v>24644610</v>
      </c>
      <c r="I59" s="122">
        <v>29743632</v>
      </c>
      <c r="J59" s="155">
        <v>30.7</v>
      </c>
      <c r="K59" s="174"/>
    </row>
    <row r="60" spans="1:11" ht="24" customHeight="1">
      <c r="A60" s="159">
        <v>401</v>
      </c>
      <c r="B60" s="126"/>
      <c r="C60" s="30" t="s">
        <v>237</v>
      </c>
      <c r="D60" s="125" t="s">
        <v>107</v>
      </c>
      <c r="E60" s="125" t="s">
        <v>107</v>
      </c>
      <c r="F60" s="158" t="s">
        <v>107</v>
      </c>
      <c r="G60" s="119"/>
      <c r="H60" s="125" t="s">
        <v>107</v>
      </c>
      <c r="I60" s="125" t="s">
        <v>107</v>
      </c>
      <c r="J60" s="158" t="s">
        <v>107</v>
      </c>
      <c r="K60" s="175"/>
    </row>
    <row r="61" spans="1:11" ht="12.75">
      <c r="A61" s="159">
        <v>402</v>
      </c>
      <c r="B61" s="126"/>
      <c r="C61" s="30" t="s">
        <v>238</v>
      </c>
      <c r="D61" s="125">
        <v>9409</v>
      </c>
      <c r="E61" s="125">
        <v>52049</v>
      </c>
      <c r="F61" s="158">
        <v>-69.6</v>
      </c>
      <c r="G61" s="119"/>
      <c r="H61" s="125">
        <v>16908</v>
      </c>
      <c r="I61" s="125">
        <v>93174</v>
      </c>
      <c r="J61" s="158">
        <v>-78.8</v>
      </c>
      <c r="K61" s="175"/>
    </row>
    <row r="62" spans="1:11" ht="12.75">
      <c r="A62" s="159">
        <v>403</v>
      </c>
      <c r="B62" s="126"/>
      <c r="C62" s="30" t="s">
        <v>239</v>
      </c>
      <c r="D62" s="125" t="s">
        <v>107</v>
      </c>
      <c r="E62" s="125" t="s">
        <v>107</v>
      </c>
      <c r="F62" s="279">
        <v>-100</v>
      </c>
      <c r="G62" s="119"/>
      <c r="H62" s="125" t="s">
        <v>107</v>
      </c>
      <c r="I62" s="125" t="s">
        <v>107</v>
      </c>
      <c r="J62" s="279">
        <v>-100</v>
      </c>
      <c r="K62" s="175"/>
    </row>
    <row r="63" spans="1:11" ht="12.75">
      <c r="A63" s="159">
        <v>411</v>
      </c>
      <c r="B63" s="126"/>
      <c r="C63" s="30" t="s">
        <v>240</v>
      </c>
      <c r="D63" s="125">
        <v>604217</v>
      </c>
      <c r="E63" s="125">
        <v>7597041</v>
      </c>
      <c r="F63" s="158">
        <v>55</v>
      </c>
      <c r="G63" s="119"/>
      <c r="H63" s="125">
        <v>1249698</v>
      </c>
      <c r="I63" s="125">
        <v>15653613</v>
      </c>
      <c r="J63" s="158">
        <v>39.6</v>
      </c>
      <c r="K63" s="175"/>
    </row>
    <row r="64" spans="1:11" ht="12.75">
      <c r="A64" s="159">
        <v>421</v>
      </c>
      <c r="B64" s="126"/>
      <c r="C64" s="30" t="s">
        <v>241</v>
      </c>
      <c r="D64" s="125">
        <v>13383013</v>
      </c>
      <c r="E64" s="125">
        <v>7821206</v>
      </c>
      <c r="F64" s="158">
        <v>58.8</v>
      </c>
      <c r="G64" s="119"/>
      <c r="H64" s="125">
        <v>22617809</v>
      </c>
      <c r="I64" s="125">
        <v>13200390</v>
      </c>
      <c r="J64" s="158">
        <v>29.8</v>
      </c>
      <c r="K64" s="175"/>
    </row>
    <row r="65" spans="1:11" ht="12.75">
      <c r="A65" s="159">
        <v>423</v>
      </c>
      <c r="B65" s="126"/>
      <c r="C65" s="30" t="s">
        <v>242</v>
      </c>
      <c r="D65" s="125">
        <v>438128</v>
      </c>
      <c r="E65" s="125">
        <v>442729</v>
      </c>
      <c r="F65" s="158">
        <v>-12.5</v>
      </c>
      <c r="G65" s="119"/>
      <c r="H65" s="125">
        <v>741295</v>
      </c>
      <c r="I65" s="125">
        <v>785579</v>
      </c>
      <c r="J65" s="158">
        <v>-9.1</v>
      </c>
      <c r="K65" s="175"/>
    </row>
    <row r="66" spans="1:11" ht="12.75">
      <c r="A66" s="159">
        <v>425</v>
      </c>
      <c r="B66" s="126"/>
      <c r="C66" s="30" t="s">
        <v>243</v>
      </c>
      <c r="D66" s="125">
        <v>18878</v>
      </c>
      <c r="E66" s="125">
        <v>10821</v>
      </c>
      <c r="F66" s="158">
        <v>-78.9</v>
      </c>
      <c r="G66" s="119"/>
      <c r="H66" s="125">
        <v>18900</v>
      </c>
      <c r="I66" s="125">
        <v>10876</v>
      </c>
      <c r="J66" s="158">
        <v>-83.3</v>
      </c>
      <c r="K66" s="175"/>
    </row>
    <row r="67" spans="1:11" ht="16.5">
      <c r="A67" s="602" t="s">
        <v>66</v>
      </c>
      <c r="B67" s="602"/>
      <c r="C67" s="602"/>
      <c r="D67" s="602"/>
      <c r="E67" s="602"/>
      <c r="F67" s="602"/>
      <c r="G67" s="602"/>
      <c r="H67" s="602"/>
      <c r="I67" s="602"/>
      <c r="J67" s="602"/>
      <c r="K67" s="603"/>
    </row>
    <row r="68" spans="3:10" ht="12.75">
      <c r="C68" s="1"/>
      <c r="D68" s="10"/>
      <c r="E68" s="10"/>
      <c r="F68" s="121"/>
      <c r="G68" s="121"/>
      <c r="H68" s="15"/>
      <c r="I68" s="15"/>
      <c r="J68" s="15"/>
    </row>
    <row r="69" spans="1:11" ht="18" customHeight="1">
      <c r="A69" s="607" t="s">
        <v>1138</v>
      </c>
      <c r="B69" s="624" t="s">
        <v>754</v>
      </c>
      <c r="C69" s="625"/>
      <c r="D69" s="604" t="s">
        <v>1172</v>
      </c>
      <c r="E69" s="605"/>
      <c r="F69" s="605"/>
      <c r="G69" s="606"/>
      <c r="H69" s="565" t="s">
        <v>1193</v>
      </c>
      <c r="I69" s="614"/>
      <c r="J69" s="614"/>
      <c r="K69" s="615"/>
    </row>
    <row r="70" spans="1:11" ht="16.5" customHeight="1">
      <c r="A70" s="608"/>
      <c r="B70" s="622"/>
      <c r="C70" s="511"/>
      <c r="D70" s="61" t="s">
        <v>480</v>
      </c>
      <c r="E70" s="616" t="s">
        <v>481</v>
      </c>
      <c r="F70" s="617"/>
      <c r="G70" s="618"/>
      <c r="H70" s="154" t="s">
        <v>480</v>
      </c>
      <c r="I70" s="633" t="s">
        <v>481</v>
      </c>
      <c r="J70" s="634"/>
      <c r="K70" s="603"/>
    </row>
    <row r="71" spans="1:11" ht="15" customHeight="1">
      <c r="A71" s="608"/>
      <c r="B71" s="622"/>
      <c r="C71" s="511"/>
      <c r="D71" s="622" t="s">
        <v>112</v>
      </c>
      <c r="E71" s="626" t="s">
        <v>108</v>
      </c>
      <c r="F71" s="610" t="s">
        <v>1199</v>
      </c>
      <c r="G71" s="611"/>
      <c r="H71" s="629" t="s">
        <v>112</v>
      </c>
      <c r="I71" s="629" t="s">
        <v>108</v>
      </c>
      <c r="J71" s="610" t="s">
        <v>1200</v>
      </c>
      <c r="K71" s="619"/>
    </row>
    <row r="72" spans="1:11" ht="12.75">
      <c r="A72" s="608"/>
      <c r="B72" s="622"/>
      <c r="C72" s="511"/>
      <c r="D72" s="622"/>
      <c r="E72" s="627"/>
      <c r="F72" s="612"/>
      <c r="G72" s="534"/>
      <c r="H72" s="630"/>
      <c r="I72" s="630"/>
      <c r="J72" s="612"/>
      <c r="K72" s="620"/>
    </row>
    <row r="73" spans="1:11" ht="18.75" customHeight="1">
      <c r="A73" s="608"/>
      <c r="B73" s="622"/>
      <c r="C73" s="511"/>
      <c r="D73" s="622"/>
      <c r="E73" s="627"/>
      <c r="F73" s="612"/>
      <c r="G73" s="534"/>
      <c r="H73" s="630"/>
      <c r="I73" s="630"/>
      <c r="J73" s="612"/>
      <c r="K73" s="620"/>
    </row>
    <row r="74" spans="1:11" ht="27.75" customHeight="1">
      <c r="A74" s="609"/>
      <c r="B74" s="623"/>
      <c r="C74" s="512"/>
      <c r="D74" s="623"/>
      <c r="E74" s="628"/>
      <c r="F74" s="613"/>
      <c r="G74" s="535"/>
      <c r="H74" s="631"/>
      <c r="I74" s="631"/>
      <c r="J74" s="613"/>
      <c r="K74" s="621"/>
    </row>
    <row r="75" spans="1:11" ht="12.75">
      <c r="A75" s="112"/>
      <c r="B75" s="111"/>
      <c r="C75" s="29"/>
      <c r="D75" s="4"/>
      <c r="E75" s="4"/>
      <c r="H75" s="4"/>
      <c r="I75" s="4"/>
      <c r="J75" s="27"/>
      <c r="K75" s="1"/>
    </row>
    <row r="76" spans="1:11" s="17" customFormat="1" ht="12.75">
      <c r="A76" s="116" t="s">
        <v>244</v>
      </c>
      <c r="B76" s="65" t="s">
        <v>200</v>
      </c>
      <c r="C76" s="49"/>
      <c r="D76" s="122">
        <v>910803541</v>
      </c>
      <c r="E76" s="122">
        <v>2830777329</v>
      </c>
      <c r="F76" s="155">
        <v>-3.3</v>
      </c>
      <c r="G76" s="120"/>
      <c r="H76" s="122">
        <v>1767669442</v>
      </c>
      <c r="I76" s="122">
        <v>5457811434</v>
      </c>
      <c r="J76" s="155">
        <v>-8.4</v>
      </c>
      <c r="K76" s="174"/>
    </row>
    <row r="77" spans="1:11" s="17" customFormat="1" ht="24" customHeight="1">
      <c r="A77" s="156">
        <v>5</v>
      </c>
      <c r="B77" s="65" t="s">
        <v>201</v>
      </c>
      <c r="C77" s="49"/>
      <c r="D77" s="122">
        <v>51600856</v>
      </c>
      <c r="E77" s="122">
        <v>34167618</v>
      </c>
      <c r="F77" s="155">
        <v>32.8</v>
      </c>
      <c r="G77" s="120"/>
      <c r="H77" s="122">
        <v>91248683</v>
      </c>
      <c r="I77" s="122">
        <v>57510505</v>
      </c>
      <c r="J77" s="155">
        <v>16.2</v>
      </c>
      <c r="K77" s="174"/>
    </row>
    <row r="78" spans="1:11" ht="24" customHeight="1">
      <c r="A78" s="157">
        <v>502</v>
      </c>
      <c r="B78" s="38"/>
      <c r="C78" s="30" t="s">
        <v>888</v>
      </c>
      <c r="D78" s="125">
        <v>20418</v>
      </c>
      <c r="E78" s="125">
        <v>93028</v>
      </c>
      <c r="F78" s="158">
        <v>-60.6</v>
      </c>
      <c r="G78" s="119"/>
      <c r="H78" s="125">
        <v>43676</v>
      </c>
      <c r="I78" s="125">
        <v>233769</v>
      </c>
      <c r="J78" s="158">
        <v>-78.1</v>
      </c>
      <c r="K78" s="175"/>
    </row>
    <row r="79" spans="1:11" ht="12.75">
      <c r="A79" s="157">
        <v>503</v>
      </c>
      <c r="B79" s="38"/>
      <c r="C79" s="30" t="s">
        <v>245</v>
      </c>
      <c r="D79" s="125">
        <v>22423</v>
      </c>
      <c r="E79" s="125">
        <v>31182</v>
      </c>
      <c r="F79" s="158">
        <v>93.9</v>
      </c>
      <c r="G79" s="119"/>
      <c r="H79" s="125">
        <v>37029</v>
      </c>
      <c r="I79" s="125">
        <v>42111</v>
      </c>
      <c r="J79" s="158">
        <v>-46.2</v>
      </c>
      <c r="K79" s="175"/>
    </row>
    <row r="80" spans="1:11" ht="12.75">
      <c r="A80" s="157">
        <v>504</v>
      </c>
      <c r="B80" s="38"/>
      <c r="C80" s="48" t="s">
        <v>889</v>
      </c>
      <c r="D80" s="125">
        <v>15088</v>
      </c>
      <c r="E80" s="125">
        <v>17779</v>
      </c>
      <c r="F80" s="158">
        <v>-53.5</v>
      </c>
      <c r="G80" s="119"/>
      <c r="H80" s="125">
        <v>21980</v>
      </c>
      <c r="I80" s="125">
        <v>25629</v>
      </c>
      <c r="J80" s="158">
        <v>-68.4</v>
      </c>
      <c r="K80" s="175"/>
    </row>
    <row r="81" spans="1:11" ht="12.75">
      <c r="A81" s="157">
        <v>505</v>
      </c>
      <c r="B81" s="38"/>
      <c r="C81" s="30" t="s">
        <v>246</v>
      </c>
      <c r="D81" s="125" t="s">
        <v>107</v>
      </c>
      <c r="E81" s="125" t="s">
        <v>107</v>
      </c>
      <c r="F81" s="279">
        <v>-100</v>
      </c>
      <c r="G81" s="119"/>
      <c r="H81" s="125">
        <v>15960</v>
      </c>
      <c r="I81" s="125">
        <v>4668</v>
      </c>
      <c r="J81" s="279">
        <v>-20.4</v>
      </c>
      <c r="K81" s="175"/>
    </row>
    <row r="82" spans="1:11" ht="12.75">
      <c r="A82" s="157">
        <v>506</v>
      </c>
      <c r="B82" s="38"/>
      <c r="C82" s="30" t="s">
        <v>872</v>
      </c>
      <c r="D82" s="125">
        <v>11502438</v>
      </c>
      <c r="E82" s="125">
        <v>20037853</v>
      </c>
      <c r="F82" s="158">
        <v>121.3</v>
      </c>
      <c r="G82" s="119"/>
      <c r="H82" s="125">
        <v>21376409</v>
      </c>
      <c r="I82" s="125">
        <v>28622349</v>
      </c>
      <c r="J82" s="158">
        <v>56.9</v>
      </c>
      <c r="K82" s="175"/>
    </row>
    <row r="83" spans="1:11" ht="12.75">
      <c r="A83" s="157">
        <v>507</v>
      </c>
      <c r="B83" s="38"/>
      <c r="C83" s="30" t="s">
        <v>247</v>
      </c>
      <c r="D83" s="125" t="s">
        <v>107</v>
      </c>
      <c r="E83" s="125" t="s">
        <v>107</v>
      </c>
      <c r="F83" s="158" t="s">
        <v>107</v>
      </c>
      <c r="G83" s="119"/>
      <c r="H83" s="125" t="s">
        <v>107</v>
      </c>
      <c r="I83" s="125" t="s">
        <v>107</v>
      </c>
      <c r="J83" s="158" t="s">
        <v>107</v>
      </c>
      <c r="K83" s="175"/>
    </row>
    <row r="84" spans="1:11" ht="12.75">
      <c r="A84" s="157">
        <v>508</v>
      </c>
      <c r="B84" s="38"/>
      <c r="C84" s="30" t="s">
        <v>517</v>
      </c>
      <c r="D84" s="125" t="s">
        <v>107</v>
      </c>
      <c r="E84" s="125" t="s">
        <v>107</v>
      </c>
      <c r="F84" s="158" t="s">
        <v>107</v>
      </c>
      <c r="G84" s="119"/>
      <c r="H84" s="125" t="s">
        <v>107</v>
      </c>
      <c r="I84" s="125" t="s">
        <v>107</v>
      </c>
      <c r="J84" s="158" t="s">
        <v>107</v>
      </c>
      <c r="K84" s="175"/>
    </row>
    <row r="85" spans="1:11" ht="12.75">
      <c r="A85" s="157">
        <v>511</v>
      </c>
      <c r="B85" s="38"/>
      <c r="C85" s="30" t="s">
        <v>248</v>
      </c>
      <c r="D85" s="125">
        <v>14377380</v>
      </c>
      <c r="E85" s="125">
        <v>1192303</v>
      </c>
      <c r="F85" s="158">
        <v>235.5</v>
      </c>
      <c r="G85" s="119"/>
      <c r="H85" s="125">
        <v>19693506</v>
      </c>
      <c r="I85" s="125">
        <v>1621632</v>
      </c>
      <c r="J85" s="158">
        <v>93.5</v>
      </c>
      <c r="K85" s="175"/>
    </row>
    <row r="86" spans="1:11" ht="12.75">
      <c r="A86" s="157">
        <v>513</v>
      </c>
      <c r="B86" s="38"/>
      <c r="C86" s="30" t="s">
        <v>249</v>
      </c>
      <c r="D86" s="123">
        <v>3919417</v>
      </c>
      <c r="E86" s="123">
        <v>10431068</v>
      </c>
      <c r="F86" s="158">
        <v>-15.7</v>
      </c>
      <c r="G86" s="119"/>
      <c r="H86" s="125">
        <v>8334852</v>
      </c>
      <c r="I86" s="125">
        <v>22295644</v>
      </c>
      <c r="J86" s="158">
        <v>-2.2</v>
      </c>
      <c r="K86" s="175"/>
    </row>
    <row r="87" spans="1:11" ht="12.75">
      <c r="A87" s="157">
        <v>516</v>
      </c>
      <c r="B87" s="38"/>
      <c r="C87" s="30" t="s">
        <v>250</v>
      </c>
      <c r="D87" s="125" t="s">
        <v>107</v>
      </c>
      <c r="E87" s="125" t="s">
        <v>107</v>
      </c>
      <c r="F87" s="158" t="s">
        <v>107</v>
      </c>
      <c r="G87" s="119"/>
      <c r="H87" s="125" t="s">
        <v>107</v>
      </c>
      <c r="I87" s="125" t="s">
        <v>107</v>
      </c>
      <c r="J87" s="158" t="s">
        <v>107</v>
      </c>
      <c r="K87" s="175"/>
    </row>
    <row r="88" spans="1:11" ht="12.75">
      <c r="A88" s="157">
        <v>517</v>
      </c>
      <c r="B88" s="38"/>
      <c r="C88" s="30" t="s">
        <v>251</v>
      </c>
      <c r="D88" s="125" t="s">
        <v>107</v>
      </c>
      <c r="E88" s="125" t="s">
        <v>107</v>
      </c>
      <c r="F88" s="158" t="s">
        <v>107</v>
      </c>
      <c r="G88" s="119"/>
      <c r="H88" s="125" t="s">
        <v>107</v>
      </c>
      <c r="I88" s="125" t="s">
        <v>107</v>
      </c>
      <c r="J88" s="158" t="s">
        <v>107</v>
      </c>
      <c r="K88" s="175"/>
    </row>
    <row r="89" spans="1:11" ht="12.75">
      <c r="A89" s="157">
        <v>518</v>
      </c>
      <c r="B89" s="38"/>
      <c r="C89" s="30" t="s">
        <v>490</v>
      </c>
      <c r="D89" s="125" t="s">
        <v>107</v>
      </c>
      <c r="E89" s="125" t="s">
        <v>107</v>
      </c>
      <c r="F89" s="158" t="s">
        <v>107</v>
      </c>
      <c r="G89" s="119"/>
      <c r="H89" s="125" t="s">
        <v>107</v>
      </c>
      <c r="I89" s="125" t="s">
        <v>107</v>
      </c>
      <c r="J89" s="158" t="s">
        <v>107</v>
      </c>
      <c r="K89" s="175"/>
    </row>
    <row r="90" spans="1:11" ht="12.75">
      <c r="A90" s="157">
        <v>519</v>
      </c>
      <c r="B90" s="38"/>
      <c r="C90" s="30" t="s">
        <v>252</v>
      </c>
      <c r="D90" s="125" t="s">
        <v>107</v>
      </c>
      <c r="E90" s="125" t="s">
        <v>107</v>
      </c>
      <c r="F90" s="279">
        <v>-100</v>
      </c>
      <c r="G90" s="119"/>
      <c r="H90" s="125" t="s">
        <v>107</v>
      </c>
      <c r="I90" s="125" t="s">
        <v>107</v>
      </c>
      <c r="J90" s="158">
        <v>-100</v>
      </c>
      <c r="K90" s="175"/>
    </row>
    <row r="91" spans="1:11" ht="12.75">
      <c r="A91" s="157">
        <v>520</v>
      </c>
      <c r="B91" s="38"/>
      <c r="C91" s="30" t="s">
        <v>516</v>
      </c>
      <c r="D91" s="125" t="s">
        <v>107</v>
      </c>
      <c r="E91" s="125" t="s">
        <v>107</v>
      </c>
      <c r="F91" s="158" t="s">
        <v>107</v>
      </c>
      <c r="G91" s="119"/>
      <c r="H91" s="125" t="s">
        <v>107</v>
      </c>
      <c r="I91" s="125" t="s">
        <v>107</v>
      </c>
      <c r="J91" s="158" t="s">
        <v>107</v>
      </c>
      <c r="K91" s="175"/>
    </row>
    <row r="92" spans="1:11" ht="12.75">
      <c r="A92" s="157">
        <v>522</v>
      </c>
      <c r="B92" s="38"/>
      <c r="C92" s="30" t="s">
        <v>253</v>
      </c>
      <c r="D92" s="125" t="s">
        <v>107</v>
      </c>
      <c r="E92" s="125" t="s">
        <v>107</v>
      </c>
      <c r="F92" s="158" t="s">
        <v>107</v>
      </c>
      <c r="G92" s="119"/>
      <c r="H92" s="125" t="s">
        <v>107</v>
      </c>
      <c r="I92" s="125" t="s">
        <v>107</v>
      </c>
      <c r="J92" s="158" t="s">
        <v>107</v>
      </c>
      <c r="K92" s="175"/>
    </row>
    <row r="93" spans="1:11" ht="12.75">
      <c r="A93" s="157">
        <v>523</v>
      </c>
      <c r="B93" s="38"/>
      <c r="C93" s="30" t="s">
        <v>254</v>
      </c>
      <c r="D93" s="125" t="s">
        <v>107</v>
      </c>
      <c r="E93" s="125" t="s">
        <v>107</v>
      </c>
      <c r="F93" s="158" t="s">
        <v>107</v>
      </c>
      <c r="G93" s="119"/>
      <c r="H93" s="125" t="s">
        <v>107</v>
      </c>
      <c r="I93" s="125" t="s">
        <v>107</v>
      </c>
      <c r="J93" s="158" t="s">
        <v>107</v>
      </c>
      <c r="K93" s="175"/>
    </row>
    <row r="94" spans="1:11" ht="12.75">
      <c r="A94" s="157">
        <v>524</v>
      </c>
      <c r="B94" s="38"/>
      <c r="C94" s="30" t="s">
        <v>255</v>
      </c>
      <c r="D94" s="125" t="s">
        <v>107</v>
      </c>
      <c r="E94" s="125" t="s">
        <v>107</v>
      </c>
      <c r="F94" s="158" t="s">
        <v>107</v>
      </c>
      <c r="G94" s="119"/>
      <c r="H94" s="125" t="s">
        <v>107</v>
      </c>
      <c r="I94" s="125" t="s">
        <v>107</v>
      </c>
      <c r="J94" s="158" t="s">
        <v>107</v>
      </c>
      <c r="K94" s="175"/>
    </row>
    <row r="95" spans="1:11" ht="12.75">
      <c r="A95" s="157">
        <v>526</v>
      </c>
      <c r="B95" s="38"/>
      <c r="C95" s="30" t="s">
        <v>256</v>
      </c>
      <c r="D95" s="125" t="s">
        <v>107</v>
      </c>
      <c r="E95" s="125" t="s">
        <v>107</v>
      </c>
      <c r="F95" s="158" t="s">
        <v>107</v>
      </c>
      <c r="G95" s="119"/>
      <c r="H95" s="125" t="s">
        <v>107</v>
      </c>
      <c r="I95" s="125" t="s">
        <v>107</v>
      </c>
      <c r="J95" s="158" t="s">
        <v>107</v>
      </c>
      <c r="K95" s="175"/>
    </row>
    <row r="96" spans="1:11" ht="12.75">
      <c r="A96" s="157">
        <v>528</v>
      </c>
      <c r="B96" s="38"/>
      <c r="C96" s="30" t="s">
        <v>916</v>
      </c>
      <c r="D96" s="123">
        <v>39430</v>
      </c>
      <c r="E96" s="123">
        <v>59808</v>
      </c>
      <c r="F96" s="158">
        <v>-16.7</v>
      </c>
      <c r="G96" s="119"/>
      <c r="H96" s="125">
        <v>43190</v>
      </c>
      <c r="I96" s="125">
        <v>113758</v>
      </c>
      <c r="J96" s="158">
        <v>-24.3</v>
      </c>
      <c r="K96" s="175"/>
    </row>
    <row r="97" spans="1:11" ht="12.75">
      <c r="A97" s="157">
        <v>529</v>
      </c>
      <c r="B97" s="38"/>
      <c r="C97" s="30" t="s">
        <v>259</v>
      </c>
      <c r="D97" s="125" t="s">
        <v>107</v>
      </c>
      <c r="E97" s="125" t="s">
        <v>107</v>
      </c>
      <c r="F97" s="158" t="s">
        <v>107</v>
      </c>
      <c r="G97" s="119"/>
      <c r="H97" s="125" t="s">
        <v>107</v>
      </c>
      <c r="I97" s="125" t="s">
        <v>107</v>
      </c>
      <c r="J97" s="158" t="s">
        <v>107</v>
      </c>
      <c r="K97" s="175"/>
    </row>
    <row r="98" spans="1:11" ht="12.75">
      <c r="A98" s="157">
        <v>530</v>
      </c>
      <c r="B98" s="38"/>
      <c r="C98" s="30" t="s">
        <v>260</v>
      </c>
      <c r="D98" s="123">
        <v>21685</v>
      </c>
      <c r="E98" s="123">
        <v>42144</v>
      </c>
      <c r="F98" s="158">
        <v>21.1</v>
      </c>
      <c r="G98" s="119"/>
      <c r="H98" s="125">
        <v>51751</v>
      </c>
      <c r="I98" s="125">
        <v>56910</v>
      </c>
      <c r="J98" s="158">
        <v>16</v>
      </c>
      <c r="K98" s="175"/>
    </row>
    <row r="99" spans="1:11" ht="12.75">
      <c r="A99" s="157">
        <v>532</v>
      </c>
      <c r="B99" s="38"/>
      <c r="C99" s="30" t="s">
        <v>261</v>
      </c>
      <c r="D99" s="125">
        <v>17304472</v>
      </c>
      <c r="E99" s="125">
        <v>1279283</v>
      </c>
      <c r="F99" s="158">
        <v>-25.5</v>
      </c>
      <c r="G99" s="119"/>
      <c r="H99" s="125">
        <v>32746144</v>
      </c>
      <c r="I99" s="125">
        <v>2447135</v>
      </c>
      <c r="J99" s="158">
        <v>-16.2</v>
      </c>
      <c r="K99" s="175"/>
    </row>
    <row r="100" spans="1:11" ht="12.75">
      <c r="A100" s="157">
        <v>534</v>
      </c>
      <c r="B100" s="38"/>
      <c r="C100" s="30" t="s">
        <v>542</v>
      </c>
      <c r="D100" s="125">
        <v>884061</v>
      </c>
      <c r="E100" s="125">
        <v>299901</v>
      </c>
      <c r="F100" s="158">
        <v>44.7</v>
      </c>
      <c r="G100" s="119"/>
      <c r="H100" s="125">
        <v>2444617</v>
      </c>
      <c r="I100" s="125">
        <v>734362</v>
      </c>
      <c r="J100" s="158">
        <v>13.9</v>
      </c>
      <c r="K100" s="175"/>
    </row>
    <row r="101" spans="1:11" ht="12.75">
      <c r="A101" s="157">
        <v>537</v>
      </c>
      <c r="B101" s="38"/>
      <c r="C101" s="30" t="s">
        <v>262</v>
      </c>
      <c r="D101" s="125" t="s">
        <v>107</v>
      </c>
      <c r="E101" s="125" t="s">
        <v>107</v>
      </c>
      <c r="F101" s="279">
        <v>-100</v>
      </c>
      <c r="G101" s="119"/>
      <c r="H101" s="125" t="s">
        <v>107</v>
      </c>
      <c r="I101" s="125" t="s">
        <v>107</v>
      </c>
      <c r="J101" s="279">
        <v>-100</v>
      </c>
      <c r="K101" s="175"/>
    </row>
    <row r="102" spans="1:11" ht="12.75">
      <c r="A102" s="157">
        <v>590</v>
      </c>
      <c r="B102" s="38"/>
      <c r="C102" s="30" t="s">
        <v>515</v>
      </c>
      <c r="D102" s="125">
        <v>3494044</v>
      </c>
      <c r="E102" s="125">
        <v>683269</v>
      </c>
      <c r="F102" s="158">
        <v>-45.6</v>
      </c>
      <c r="G102" s="119"/>
      <c r="H102" s="125">
        <v>6439569</v>
      </c>
      <c r="I102" s="125">
        <v>1312538</v>
      </c>
      <c r="J102" s="158">
        <v>-38.8</v>
      </c>
      <c r="K102" s="175"/>
    </row>
    <row r="103" spans="1:11" s="17" customFormat="1" ht="24" customHeight="1">
      <c r="A103" s="156">
        <v>6</v>
      </c>
      <c r="B103" s="65" t="s">
        <v>202</v>
      </c>
      <c r="C103" s="49"/>
      <c r="D103" s="122">
        <v>249829967</v>
      </c>
      <c r="E103" s="122">
        <v>137581063</v>
      </c>
      <c r="F103" s="155">
        <v>-3.9</v>
      </c>
      <c r="G103" s="120"/>
      <c r="H103" s="122">
        <v>487765544</v>
      </c>
      <c r="I103" s="122">
        <v>273737091</v>
      </c>
      <c r="J103" s="155">
        <v>-6.9</v>
      </c>
      <c r="K103" s="174"/>
    </row>
    <row r="104" spans="1:11" ht="24" customHeight="1">
      <c r="A104" s="157">
        <v>602</v>
      </c>
      <c r="B104" s="38"/>
      <c r="C104" s="30" t="s">
        <v>514</v>
      </c>
      <c r="D104" s="125">
        <v>661029</v>
      </c>
      <c r="E104" s="125">
        <v>2342405</v>
      </c>
      <c r="F104" s="158">
        <v>15.6</v>
      </c>
      <c r="G104" s="119"/>
      <c r="H104" s="125">
        <v>1349487</v>
      </c>
      <c r="I104" s="125">
        <v>4845999</v>
      </c>
      <c r="J104" s="158">
        <v>1.2</v>
      </c>
      <c r="K104" s="175"/>
    </row>
    <row r="105" spans="1:11" ht="12.75">
      <c r="A105" s="157">
        <v>603</v>
      </c>
      <c r="B105" s="38"/>
      <c r="C105" s="30" t="s">
        <v>263</v>
      </c>
      <c r="D105" s="125">
        <v>141314</v>
      </c>
      <c r="E105" s="125">
        <v>1432650</v>
      </c>
      <c r="F105" s="158">
        <v>-28.2</v>
      </c>
      <c r="G105" s="119"/>
      <c r="H105" s="125">
        <v>263656</v>
      </c>
      <c r="I105" s="125">
        <v>2623222</v>
      </c>
      <c r="J105" s="158">
        <v>-31.8</v>
      </c>
      <c r="K105" s="175"/>
    </row>
    <row r="106" spans="1:11" ht="12.75">
      <c r="A106" s="157">
        <v>604</v>
      </c>
      <c r="B106" s="38"/>
      <c r="C106" s="30" t="s">
        <v>926</v>
      </c>
      <c r="D106" s="125">
        <v>52860</v>
      </c>
      <c r="E106" s="125">
        <v>840107</v>
      </c>
      <c r="F106" s="158">
        <v>-40.5</v>
      </c>
      <c r="G106" s="119"/>
      <c r="H106" s="125">
        <v>73767</v>
      </c>
      <c r="I106" s="125">
        <v>1139130</v>
      </c>
      <c r="J106" s="158">
        <v>-74.1</v>
      </c>
      <c r="K106" s="175"/>
    </row>
    <row r="107" spans="1:11" ht="12.75">
      <c r="A107" s="157">
        <v>605</v>
      </c>
      <c r="B107" s="38"/>
      <c r="C107" s="30" t="s">
        <v>264</v>
      </c>
      <c r="D107" s="125">
        <v>70219</v>
      </c>
      <c r="E107" s="125">
        <v>835215</v>
      </c>
      <c r="F107" s="158">
        <v>-40.9</v>
      </c>
      <c r="G107" s="119"/>
      <c r="H107" s="125">
        <v>138352</v>
      </c>
      <c r="I107" s="125">
        <v>1596656</v>
      </c>
      <c r="J107" s="158">
        <v>-41.2</v>
      </c>
      <c r="K107" s="175"/>
    </row>
    <row r="108" spans="1:11" ht="12.75">
      <c r="A108" s="157">
        <v>606</v>
      </c>
      <c r="B108" s="38"/>
      <c r="C108" s="30" t="s">
        <v>265</v>
      </c>
      <c r="D108" s="125">
        <v>51</v>
      </c>
      <c r="E108" s="125">
        <v>857</v>
      </c>
      <c r="F108" s="158" t="s">
        <v>739</v>
      </c>
      <c r="G108" s="119"/>
      <c r="H108" s="125">
        <v>172</v>
      </c>
      <c r="I108" s="125">
        <v>993</v>
      </c>
      <c r="J108" s="158" t="s">
        <v>739</v>
      </c>
      <c r="K108" s="175"/>
    </row>
    <row r="109" spans="1:11" ht="12.75">
      <c r="A109" s="157">
        <v>607</v>
      </c>
      <c r="B109" s="38"/>
      <c r="C109" s="30" t="s">
        <v>266</v>
      </c>
      <c r="D109" s="125">
        <v>96615901</v>
      </c>
      <c r="E109" s="125">
        <v>39335347</v>
      </c>
      <c r="F109" s="158">
        <v>14.8</v>
      </c>
      <c r="G109" s="119"/>
      <c r="H109" s="125">
        <v>188378622</v>
      </c>
      <c r="I109" s="125">
        <v>75236544</v>
      </c>
      <c r="J109" s="158">
        <v>5.8</v>
      </c>
      <c r="K109" s="175"/>
    </row>
    <row r="110" spans="1:11" ht="12.75">
      <c r="A110" s="157">
        <v>608</v>
      </c>
      <c r="B110" s="38"/>
      <c r="C110" s="30" t="s">
        <v>268</v>
      </c>
      <c r="D110" s="125">
        <v>58106507</v>
      </c>
      <c r="E110" s="125">
        <v>30790417</v>
      </c>
      <c r="F110" s="158">
        <v>13.6</v>
      </c>
      <c r="G110" s="119"/>
      <c r="H110" s="125">
        <v>113626770</v>
      </c>
      <c r="I110" s="125">
        <v>58848589</v>
      </c>
      <c r="J110" s="158">
        <v>12.4</v>
      </c>
      <c r="K110" s="175"/>
    </row>
    <row r="111" spans="1:11" ht="12.75">
      <c r="A111" s="157">
        <v>609</v>
      </c>
      <c r="B111" s="38"/>
      <c r="C111" s="30" t="s">
        <v>269</v>
      </c>
      <c r="D111" s="125">
        <v>4331739</v>
      </c>
      <c r="E111" s="125">
        <v>21590855</v>
      </c>
      <c r="F111" s="158">
        <v>-12.8</v>
      </c>
      <c r="G111" s="119"/>
      <c r="H111" s="125">
        <v>10841393</v>
      </c>
      <c r="I111" s="125">
        <v>48068309</v>
      </c>
      <c r="J111" s="158">
        <v>6</v>
      </c>
      <c r="K111" s="175"/>
    </row>
    <row r="112" spans="1:11" ht="12.75">
      <c r="A112" s="157">
        <v>611</v>
      </c>
      <c r="B112" s="38"/>
      <c r="C112" s="30" t="s">
        <v>270</v>
      </c>
      <c r="D112" s="125">
        <v>9135430</v>
      </c>
      <c r="E112" s="125">
        <v>744729</v>
      </c>
      <c r="F112" s="158">
        <v>-76.3</v>
      </c>
      <c r="G112" s="119"/>
      <c r="H112" s="125">
        <v>15808530</v>
      </c>
      <c r="I112" s="125">
        <v>1261123</v>
      </c>
      <c r="J112" s="158">
        <v>-76.9</v>
      </c>
      <c r="K112" s="175"/>
    </row>
    <row r="113" spans="1:11" ht="12.75">
      <c r="A113" s="157">
        <v>612</v>
      </c>
      <c r="B113" s="38"/>
      <c r="C113" s="30" t="s">
        <v>271</v>
      </c>
      <c r="D113" s="125">
        <v>30411718</v>
      </c>
      <c r="E113" s="125">
        <v>11456978</v>
      </c>
      <c r="F113" s="158">
        <v>-13.3</v>
      </c>
      <c r="G113" s="119"/>
      <c r="H113" s="125">
        <v>50427845</v>
      </c>
      <c r="I113" s="125">
        <v>20747700</v>
      </c>
      <c r="J113" s="158">
        <v>-10.7</v>
      </c>
      <c r="K113" s="175"/>
    </row>
    <row r="114" spans="1:11" ht="12.75">
      <c r="A114" s="157">
        <v>641</v>
      </c>
      <c r="B114" s="38"/>
      <c r="C114" s="30" t="s">
        <v>272</v>
      </c>
      <c r="D114" s="125" t="s">
        <v>107</v>
      </c>
      <c r="E114" s="125" t="s">
        <v>107</v>
      </c>
      <c r="F114" s="158" t="s">
        <v>107</v>
      </c>
      <c r="G114" s="119"/>
      <c r="H114" s="125" t="s">
        <v>107</v>
      </c>
      <c r="I114" s="125" t="s">
        <v>107</v>
      </c>
      <c r="J114" s="158" t="s">
        <v>107</v>
      </c>
      <c r="K114" s="175"/>
    </row>
    <row r="115" spans="1:11" ht="12.75">
      <c r="A115" s="157">
        <v>642</v>
      </c>
      <c r="B115" s="38"/>
      <c r="C115" s="30" t="s">
        <v>488</v>
      </c>
      <c r="D115" s="125">
        <v>13948352</v>
      </c>
      <c r="E115" s="125">
        <v>4938546</v>
      </c>
      <c r="F115" s="158">
        <v>-36.1</v>
      </c>
      <c r="G115" s="119"/>
      <c r="H115" s="125">
        <v>23957082</v>
      </c>
      <c r="I115" s="125">
        <v>9673438</v>
      </c>
      <c r="J115" s="158">
        <v>-31.9</v>
      </c>
      <c r="K115" s="175"/>
    </row>
    <row r="116" spans="1:11" ht="12.75">
      <c r="A116" s="157">
        <v>643</v>
      </c>
      <c r="B116" s="38"/>
      <c r="C116" s="30" t="s">
        <v>273</v>
      </c>
      <c r="D116" s="125" t="s">
        <v>107</v>
      </c>
      <c r="E116" s="125" t="s">
        <v>107</v>
      </c>
      <c r="F116" s="158" t="s">
        <v>107</v>
      </c>
      <c r="G116" s="119"/>
      <c r="H116" s="125" t="s">
        <v>107</v>
      </c>
      <c r="I116" s="125" t="s">
        <v>107</v>
      </c>
      <c r="J116" s="158" t="s">
        <v>107</v>
      </c>
      <c r="K116" s="175"/>
    </row>
    <row r="117" spans="1:11" ht="12.75">
      <c r="A117" s="157">
        <v>644</v>
      </c>
      <c r="B117" s="38"/>
      <c r="C117" s="30" t="s">
        <v>274</v>
      </c>
      <c r="D117" s="125">
        <v>32883</v>
      </c>
      <c r="E117" s="125">
        <v>34870</v>
      </c>
      <c r="F117" s="158">
        <v>-86.1</v>
      </c>
      <c r="G117" s="119"/>
      <c r="H117" s="125">
        <v>235382</v>
      </c>
      <c r="I117" s="125">
        <v>244005</v>
      </c>
      <c r="J117" s="158">
        <v>-48.4</v>
      </c>
      <c r="K117" s="175"/>
    </row>
    <row r="118" spans="1:11" ht="12.75">
      <c r="A118" s="157">
        <v>645</v>
      </c>
      <c r="B118" s="38"/>
      <c r="C118" s="30" t="s">
        <v>275</v>
      </c>
      <c r="D118" s="125">
        <v>2591296</v>
      </c>
      <c r="E118" s="125">
        <v>3451344</v>
      </c>
      <c r="F118" s="158">
        <v>-13.4</v>
      </c>
      <c r="G118" s="119"/>
      <c r="H118" s="125">
        <v>5278174</v>
      </c>
      <c r="I118" s="125">
        <v>7268999</v>
      </c>
      <c r="J118" s="158">
        <v>-7.9</v>
      </c>
      <c r="K118" s="175"/>
    </row>
    <row r="119" spans="1:11" ht="12.75">
      <c r="A119" s="157">
        <v>646</v>
      </c>
      <c r="B119" s="38"/>
      <c r="C119" s="30" t="s">
        <v>276</v>
      </c>
      <c r="D119" s="125">
        <v>1015609</v>
      </c>
      <c r="E119" s="125">
        <v>3857699</v>
      </c>
      <c r="F119" s="158">
        <v>-21.3</v>
      </c>
      <c r="G119" s="119"/>
      <c r="H119" s="125">
        <v>1768742</v>
      </c>
      <c r="I119" s="125">
        <v>6445120</v>
      </c>
      <c r="J119" s="158">
        <v>-38.5</v>
      </c>
      <c r="K119" s="175"/>
    </row>
    <row r="120" spans="1:11" ht="12.75">
      <c r="A120" s="157">
        <v>647</v>
      </c>
      <c r="B120" s="38"/>
      <c r="C120" s="30" t="s">
        <v>277</v>
      </c>
      <c r="D120" s="125" t="s">
        <v>107</v>
      </c>
      <c r="E120" s="125" t="s">
        <v>107</v>
      </c>
      <c r="F120" s="158">
        <v>-100</v>
      </c>
      <c r="G120" s="119"/>
      <c r="H120" s="125" t="s">
        <v>107</v>
      </c>
      <c r="I120" s="125" t="s">
        <v>107</v>
      </c>
      <c r="J120" s="158">
        <v>-100</v>
      </c>
      <c r="K120" s="175"/>
    </row>
    <row r="121" spans="1:11" ht="12.75">
      <c r="A121" s="157">
        <v>648</v>
      </c>
      <c r="B121" s="38"/>
      <c r="C121" s="30" t="s">
        <v>278</v>
      </c>
      <c r="D121" s="125" t="s">
        <v>107</v>
      </c>
      <c r="E121" s="125" t="s">
        <v>107</v>
      </c>
      <c r="F121" s="279">
        <v>-100</v>
      </c>
      <c r="G121" s="119"/>
      <c r="H121" s="125" t="s">
        <v>107</v>
      </c>
      <c r="I121" s="125" t="s">
        <v>107</v>
      </c>
      <c r="J121" s="158">
        <v>-100</v>
      </c>
      <c r="K121" s="175"/>
    </row>
    <row r="122" spans="1:11" ht="12.75">
      <c r="A122" s="157">
        <v>649</v>
      </c>
      <c r="B122" s="38"/>
      <c r="C122" s="30" t="s">
        <v>279</v>
      </c>
      <c r="D122" s="125" t="s">
        <v>107</v>
      </c>
      <c r="E122" s="125" t="s">
        <v>107</v>
      </c>
      <c r="F122" s="158" t="s">
        <v>107</v>
      </c>
      <c r="G122" s="119"/>
      <c r="H122" s="125" t="s">
        <v>107</v>
      </c>
      <c r="I122" s="125" t="s">
        <v>107</v>
      </c>
      <c r="J122" s="158">
        <v>-100</v>
      </c>
      <c r="K122" s="175"/>
    </row>
    <row r="123" spans="1:11" ht="12.75">
      <c r="A123" s="157">
        <v>650</v>
      </c>
      <c r="B123" s="38"/>
      <c r="C123" s="30" t="s">
        <v>280</v>
      </c>
      <c r="D123" s="125">
        <v>24204</v>
      </c>
      <c r="E123" s="125">
        <v>43739</v>
      </c>
      <c r="F123" s="158">
        <v>-56.7</v>
      </c>
      <c r="G123" s="119"/>
      <c r="H123" s="125">
        <v>74144</v>
      </c>
      <c r="I123" s="125">
        <v>133985</v>
      </c>
      <c r="J123" s="158">
        <v>-8.3</v>
      </c>
      <c r="K123" s="175"/>
    </row>
    <row r="124" spans="1:11" ht="12.75">
      <c r="A124" s="157">
        <v>656</v>
      </c>
      <c r="B124" s="38"/>
      <c r="C124" s="30" t="s">
        <v>281</v>
      </c>
      <c r="D124" s="125" t="s">
        <v>107</v>
      </c>
      <c r="E124" s="125" t="s">
        <v>107</v>
      </c>
      <c r="F124" s="158" t="s">
        <v>107</v>
      </c>
      <c r="G124" s="119"/>
      <c r="H124" s="125" t="s">
        <v>107</v>
      </c>
      <c r="I124" s="125" t="s">
        <v>107</v>
      </c>
      <c r="J124" s="158" t="s">
        <v>107</v>
      </c>
      <c r="K124" s="175"/>
    </row>
    <row r="125" spans="1:11" ht="12.75">
      <c r="A125" s="157">
        <v>659</v>
      </c>
      <c r="B125" s="38"/>
      <c r="C125" s="30" t="s">
        <v>282</v>
      </c>
      <c r="D125" s="125">
        <v>477233</v>
      </c>
      <c r="E125" s="125">
        <v>2643325</v>
      </c>
      <c r="F125" s="158">
        <v>-9.1</v>
      </c>
      <c r="G125" s="119"/>
      <c r="H125" s="125">
        <v>1113205</v>
      </c>
      <c r="I125" s="125">
        <v>6014279</v>
      </c>
      <c r="J125" s="158">
        <v>31</v>
      </c>
      <c r="K125" s="175"/>
    </row>
    <row r="126" spans="1:11" ht="12.75">
      <c r="A126" s="157">
        <v>661</v>
      </c>
      <c r="B126" s="38"/>
      <c r="C126" s="30" t="s">
        <v>513</v>
      </c>
      <c r="D126" s="125">
        <v>27718</v>
      </c>
      <c r="E126" s="125">
        <v>73644</v>
      </c>
      <c r="F126" s="158" t="s">
        <v>739</v>
      </c>
      <c r="G126" s="119"/>
      <c r="H126" s="125">
        <v>51494</v>
      </c>
      <c r="I126" s="125">
        <v>136139</v>
      </c>
      <c r="J126" s="158">
        <v>934.1</v>
      </c>
      <c r="K126" s="175"/>
    </row>
    <row r="127" spans="1:11" ht="12.75">
      <c r="A127" s="157">
        <v>665</v>
      </c>
      <c r="B127" s="38"/>
      <c r="C127" s="30" t="s">
        <v>915</v>
      </c>
      <c r="D127" s="125" t="s">
        <v>107</v>
      </c>
      <c r="E127" s="125" t="s">
        <v>107</v>
      </c>
      <c r="F127" s="158" t="s">
        <v>107</v>
      </c>
      <c r="G127" s="119"/>
      <c r="H127" s="125" t="s">
        <v>107</v>
      </c>
      <c r="I127" s="125" t="s">
        <v>107</v>
      </c>
      <c r="J127" s="158" t="s">
        <v>107</v>
      </c>
      <c r="K127" s="175"/>
    </row>
    <row r="128" spans="1:11" ht="12.75">
      <c r="A128" s="157">
        <v>667</v>
      </c>
      <c r="B128" s="38"/>
      <c r="C128" s="30" t="s">
        <v>914</v>
      </c>
      <c r="D128" s="125">
        <v>35140</v>
      </c>
      <c r="E128" s="125">
        <v>24724</v>
      </c>
      <c r="F128" s="279">
        <v>-33.6</v>
      </c>
      <c r="G128" s="119"/>
      <c r="H128" s="125">
        <v>35140</v>
      </c>
      <c r="I128" s="125">
        <v>24724</v>
      </c>
      <c r="J128" s="158">
        <v>-43.3</v>
      </c>
      <c r="K128" s="175"/>
    </row>
    <row r="129" spans="1:11" ht="12.75">
      <c r="A129" s="157">
        <v>669</v>
      </c>
      <c r="B129" s="38"/>
      <c r="C129" s="30" t="s">
        <v>543</v>
      </c>
      <c r="D129" s="123">
        <v>756804</v>
      </c>
      <c r="E129" s="123">
        <v>1261437</v>
      </c>
      <c r="F129" s="158">
        <v>-0.4</v>
      </c>
      <c r="G129" s="119"/>
      <c r="H129" s="125">
        <v>1779386</v>
      </c>
      <c r="I129" s="125">
        <v>2930263</v>
      </c>
      <c r="J129" s="158">
        <v>-32.5</v>
      </c>
      <c r="K129" s="175"/>
    </row>
    <row r="130" spans="1:11" ht="12.75">
      <c r="A130" s="157">
        <v>671</v>
      </c>
      <c r="B130" s="38"/>
      <c r="C130" s="30" t="s">
        <v>283</v>
      </c>
      <c r="D130" s="125" t="s">
        <v>107</v>
      </c>
      <c r="E130" s="125" t="s">
        <v>107</v>
      </c>
      <c r="F130" s="158" t="s">
        <v>107</v>
      </c>
      <c r="G130" s="119"/>
      <c r="H130" s="125" t="s">
        <v>107</v>
      </c>
      <c r="I130" s="125" t="s">
        <v>107</v>
      </c>
      <c r="J130" s="158" t="s">
        <v>107</v>
      </c>
      <c r="K130" s="175"/>
    </row>
    <row r="131" spans="1:11" ht="12.75">
      <c r="A131" s="157">
        <v>673</v>
      </c>
      <c r="B131" s="38"/>
      <c r="C131" s="30" t="s">
        <v>512</v>
      </c>
      <c r="D131" s="125">
        <v>15722254</v>
      </c>
      <c r="E131" s="125">
        <v>6232128</v>
      </c>
      <c r="F131" s="158">
        <v>-5.1</v>
      </c>
      <c r="G131" s="119"/>
      <c r="H131" s="125">
        <v>36720529</v>
      </c>
      <c r="I131" s="125">
        <v>14339206</v>
      </c>
      <c r="J131" s="158">
        <v>-40.6</v>
      </c>
      <c r="K131" s="175"/>
    </row>
    <row r="132" spans="1:11" ht="12.75">
      <c r="A132" s="157">
        <v>679</v>
      </c>
      <c r="B132" s="38"/>
      <c r="C132" s="30" t="s">
        <v>284</v>
      </c>
      <c r="D132" s="125">
        <v>14428965</v>
      </c>
      <c r="E132" s="125">
        <v>4646540</v>
      </c>
      <c r="F132" s="158">
        <v>-3.2</v>
      </c>
      <c r="G132" s="119"/>
      <c r="H132" s="125">
        <v>33764307</v>
      </c>
      <c r="I132" s="125">
        <v>10173241</v>
      </c>
      <c r="J132" s="158">
        <v>-17.2</v>
      </c>
      <c r="K132" s="175"/>
    </row>
    <row r="133" spans="1:11" ht="12.75">
      <c r="A133" s="157">
        <v>683</v>
      </c>
      <c r="B133" s="38"/>
      <c r="C133" s="30" t="s">
        <v>511</v>
      </c>
      <c r="D133" s="125" t="s">
        <v>107</v>
      </c>
      <c r="E133" s="125" t="s">
        <v>107</v>
      </c>
      <c r="F133" s="158" t="s">
        <v>107</v>
      </c>
      <c r="G133" s="119"/>
      <c r="H133" s="125" t="s">
        <v>107</v>
      </c>
      <c r="I133" s="125" t="s">
        <v>107</v>
      </c>
      <c r="J133" s="158" t="s">
        <v>107</v>
      </c>
      <c r="K133" s="175"/>
    </row>
    <row r="134" spans="1:11" ht="12.75">
      <c r="A134" s="157">
        <v>690</v>
      </c>
      <c r="B134" s="38"/>
      <c r="C134" s="30" t="s">
        <v>285</v>
      </c>
      <c r="D134" s="125">
        <v>1242741</v>
      </c>
      <c r="E134" s="125">
        <v>1003507</v>
      </c>
      <c r="F134" s="158">
        <v>-22.2</v>
      </c>
      <c r="G134" s="119"/>
      <c r="H134" s="125">
        <v>2079365</v>
      </c>
      <c r="I134" s="125">
        <v>1985427</v>
      </c>
      <c r="J134" s="158">
        <v>-5.3</v>
      </c>
      <c r="K134" s="175"/>
    </row>
    <row r="135" spans="1:11" ht="12.75">
      <c r="A135" s="25"/>
      <c r="B135" s="25"/>
      <c r="C135" s="1"/>
      <c r="D135" s="125"/>
      <c r="E135" s="125"/>
      <c r="H135" s="4"/>
      <c r="I135" s="4"/>
      <c r="J135" s="27"/>
      <c r="K135" s="1"/>
    </row>
    <row r="136" spans="1:11" ht="12.75">
      <c r="A136" s="25"/>
      <c r="B136" s="25"/>
      <c r="C136" s="1"/>
      <c r="D136" s="125"/>
      <c r="E136" s="125"/>
      <c r="H136" s="4"/>
      <c r="I136" s="4"/>
      <c r="J136" s="27"/>
      <c r="K136" s="1"/>
    </row>
    <row r="137" spans="1:11" ht="16.5">
      <c r="A137" s="602" t="s">
        <v>66</v>
      </c>
      <c r="B137" s="602"/>
      <c r="C137" s="602"/>
      <c r="D137" s="602"/>
      <c r="E137" s="602"/>
      <c r="F137" s="602"/>
      <c r="G137" s="602"/>
      <c r="H137" s="602"/>
      <c r="I137" s="602"/>
      <c r="J137" s="602"/>
      <c r="K137" s="603"/>
    </row>
    <row r="138" spans="3:10" ht="12.75">
      <c r="C138" s="1"/>
      <c r="D138" s="10"/>
      <c r="E138" s="10"/>
      <c r="F138" s="121"/>
      <c r="G138" s="121"/>
      <c r="H138" s="15"/>
      <c r="I138" s="15"/>
      <c r="J138" s="15"/>
    </row>
    <row r="139" spans="1:11" ht="18" customHeight="1">
      <c r="A139" s="607" t="s">
        <v>1138</v>
      </c>
      <c r="B139" s="624" t="s">
        <v>754</v>
      </c>
      <c r="C139" s="625"/>
      <c r="D139" s="604" t="s">
        <v>1172</v>
      </c>
      <c r="E139" s="605"/>
      <c r="F139" s="605"/>
      <c r="G139" s="606"/>
      <c r="H139" s="565" t="s">
        <v>1193</v>
      </c>
      <c r="I139" s="614"/>
      <c r="J139" s="614"/>
      <c r="K139" s="615"/>
    </row>
    <row r="140" spans="1:11" ht="16.5" customHeight="1">
      <c r="A140" s="608"/>
      <c r="B140" s="622"/>
      <c r="C140" s="511"/>
      <c r="D140" s="61" t="s">
        <v>480</v>
      </c>
      <c r="E140" s="616" t="s">
        <v>481</v>
      </c>
      <c r="F140" s="617"/>
      <c r="G140" s="618"/>
      <c r="H140" s="154" t="s">
        <v>480</v>
      </c>
      <c r="I140" s="633" t="s">
        <v>481</v>
      </c>
      <c r="J140" s="634"/>
      <c r="K140" s="603"/>
    </row>
    <row r="141" spans="1:11" ht="15" customHeight="1">
      <c r="A141" s="608"/>
      <c r="B141" s="622"/>
      <c r="C141" s="511"/>
      <c r="D141" s="622" t="s">
        <v>112</v>
      </c>
      <c r="E141" s="626" t="s">
        <v>108</v>
      </c>
      <c r="F141" s="610" t="s">
        <v>1199</v>
      </c>
      <c r="G141" s="611"/>
      <c r="H141" s="629" t="s">
        <v>112</v>
      </c>
      <c r="I141" s="629" t="s">
        <v>108</v>
      </c>
      <c r="J141" s="610" t="s">
        <v>1200</v>
      </c>
      <c r="K141" s="619"/>
    </row>
    <row r="142" spans="1:11" ht="12.75">
      <c r="A142" s="608"/>
      <c r="B142" s="622"/>
      <c r="C142" s="511"/>
      <c r="D142" s="622"/>
      <c r="E142" s="627"/>
      <c r="F142" s="612"/>
      <c r="G142" s="534"/>
      <c r="H142" s="630"/>
      <c r="I142" s="630"/>
      <c r="J142" s="612"/>
      <c r="K142" s="620"/>
    </row>
    <row r="143" spans="1:11" ht="18.75" customHeight="1">
      <c r="A143" s="608"/>
      <c r="B143" s="622"/>
      <c r="C143" s="511"/>
      <c r="D143" s="622"/>
      <c r="E143" s="627"/>
      <c r="F143" s="612"/>
      <c r="G143" s="534"/>
      <c r="H143" s="630"/>
      <c r="I143" s="630"/>
      <c r="J143" s="612"/>
      <c r="K143" s="620"/>
    </row>
    <row r="144" spans="1:11" ht="27.75" customHeight="1">
      <c r="A144" s="609"/>
      <c r="B144" s="623"/>
      <c r="C144" s="512"/>
      <c r="D144" s="623"/>
      <c r="E144" s="628"/>
      <c r="F144" s="613"/>
      <c r="G144" s="535"/>
      <c r="H144" s="631"/>
      <c r="I144" s="631"/>
      <c r="J144" s="613"/>
      <c r="K144" s="621"/>
    </row>
    <row r="145" spans="1:11" ht="12.75">
      <c r="A145" s="112"/>
      <c r="B145" s="111"/>
      <c r="C145" s="29"/>
      <c r="D145" s="4"/>
      <c r="E145" s="4"/>
      <c r="H145" s="16"/>
      <c r="I145" s="16"/>
      <c r="J145" s="16"/>
      <c r="K145" s="1"/>
    </row>
    <row r="146" spans="1:11" s="17" customFormat="1" ht="12.75">
      <c r="A146" s="116" t="s">
        <v>286</v>
      </c>
      <c r="B146" s="65" t="s">
        <v>203</v>
      </c>
      <c r="C146" s="49"/>
      <c r="D146" s="122">
        <v>609372718</v>
      </c>
      <c r="E146" s="122">
        <v>2659028648</v>
      </c>
      <c r="F146" s="155">
        <v>-3.6</v>
      </c>
      <c r="G146" s="120"/>
      <c r="H146" s="122">
        <v>1188655215</v>
      </c>
      <c r="I146" s="122">
        <v>5126563838</v>
      </c>
      <c r="J146" s="155">
        <v>-8.7</v>
      </c>
      <c r="K146" s="174"/>
    </row>
    <row r="147" spans="1:11" s="17" customFormat="1" ht="24" customHeight="1">
      <c r="A147" s="156">
        <v>7</v>
      </c>
      <c r="B147" s="65" t="s">
        <v>287</v>
      </c>
      <c r="C147" s="49"/>
      <c r="D147" s="122">
        <v>289781404</v>
      </c>
      <c r="E147" s="122">
        <v>257521701</v>
      </c>
      <c r="F147" s="155">
        <v>-6.4</v>
      </c>
      <c r="G147" s="120"/>
      <c r="H147" s="122">
        <v>571191011</v>
      </c>
      <c r="I147" s="122">
        <v>512191304</v>
      </c>
      <c r="J147" s="155">
        <v>-9.7</v>
      </c>
      <c r="K147" s="174"/>
    </row>
    <row r="148" spans="1:11" ht="24" customHeight="1">
      <c r="A148" s="157">
        <v>701</v>
      </c>
      <c r="B148" s="38"/>
      <c r="C148" s="30" t="s">
        <v>890</v>
      </c>
      <c r="D148" s="125">
        <v>46917</v>
      </c>
      <c r="E148" s="125">
        <v>402047</v>
      </c>
      <c r="F148" s="158">
        <v>-27.9</v>
      </c>
      <c r="G148" s="119"/>
      <c r="H148" s="125">
        <v>287867</v>
      </c>
      <c r="I148" s="125">
        <v>1858554</v>
      </c>
      <c r="J148" s="158">
        <v>116.2</v>
      </c>
      <c r="K148" s="175"/>
    </row>
    <row r="149" spans="1:11" ht="12.75">
      <c r="A149" s="157">
        <v>702</v>
      </c>
      <c r="B149" s="38"/>
      <c r="C149" s="30" t="s">
        <v>891</v>
      </c>
      <c r="D149" s="125">
        <v>116946</v>
      </c>
      <c r="E149" s="125">
        <v>1018482</v>
      </c>
      <c r="F149" s="158">
        <v>-20.5</v>
      </c>
      <c r="G149" s="119"/>
      <c r="H149" s="125">
        <v>190735</v>
      </c>
      <c r="I149" s="125">
        <v>1922496</v>
      </c>
      <c r="J149" s="158">
        <v>-21.2</v>
      </c>
      <c r="K149" s="175"/>
    </row>
    <row r="150" spans="1:11" ht="12.75">
      <c r="A150" s="157">
        <v>703</v>
      </c>
      <c r="B150" s="38"/>
      <c r="C150" s="30" t="s">
        <v>892</v>
      </c>
      <c r="D150" s="125">
        <v>145</v>
      </c>
      <c r="E150" s="125">
        <v>5253</v>
      </c>
      <c r="F150" s="158" t="s">
        <v>739</v>
      </c>
      <c r="G150" s="119"/>
      <c r="H150" s="125">
        <v>145</v>
      </c>
      <c r="I150" s="125">
        <v>5253</v>
      </c>
      <c r="J150" s="158">
        <v>252.1</v>
      </c>
      <c r="K150" s="175"/>
    </row>
    <row r="151" spans="1:11" ht="12.75">
      <c r="A151" s="157">
        <v>704</v>
      </c>
      <c r="B151" s="38"/>
      <c r="C151" s="30" t="s">
        <v>893</v>
      </c>
      <c r="D151" s="125">
        <v>193579</v>
      </c>
      <c r="E151" s="125">
        <v>2763875</v>
      </c>
      <c r="F151" s="158">
        <v>-14</v>
      </c>
      <c r="G151" s="119"/>
      <c r="H151" s="125">
        <v>398968</v>
      </c>
      <c r="I151" s="125">
        <v>5629819</v>
      </c>
      <c r="J151" s="158">
        <v>-11.2</v>
      </c>
      <c r="K151" s="175"/>
    </row>
    <row r="152" spans="1:11" ht="12.75">
      <c r="A152" s="157">
        <v>705</v>
      </c>
      <c r="B152" s="38"/>
      <c r="C152" s="30" t="s">
        <v>927</v>
      </c>
      <c r="D152" s="125">
        <v>2883</v>
      </c>
      <c r="E152" s="125">
        <v>34936</v>
      </c>
      <c r="F152" s="158">
        <v>-53.6</v>
      </c>
      <c r="G152" s="119"/>
      <c r="H152" s="125">
        <v>7189</v>
      </c>
      <c r="I152" s="125">
        <v>143635</v>
      </c>
      <c r="J152" s="158">
        <v>14.7</v>
      </c>
      <c r="K152" s="175"/>
    </row>
    <row r="153" spans="1:11" ht="12.75">
      <c r="A153" s="157">
        <v>706</v>
      </c>
      <c r="B153" s="38"/>
      <c r="C153" s="30" t="s">
        <v>288</v>
      </c>
      <c r="D153" s="125">
        <v>28504</v>
      </c>
      <c r="E153" s="125">
        <v>1090186</v>
      </c>
      <c r="F153" s="158">
        <v>355.1</v>
      </c>
      <c r="G153" s="119"/>
      <c r="H153" s="125">
        <v>45531</v>
      </c>
      <c r="I153" s="125">
        <v>1709570</v>
      </c>
      <c r="J153" s="158">
        <v>525.5</v>
      </c>
      <c r="K153" s="175"/>
    </row>
    <row r="154" spans="1:11" ht="12.75">
      <c r="A154" s="157">
        <v>707</v>
      </c>
      <c r="B154" s="38"/>
      <c r="C154" s="30" t="s">
        <v>913</v>
      </c>
      <c r="D154" s="125" t="s">
        <v>107</v>
      </c>
      <c r="E154" s="125" t="s">
        <v>107</v>
      </c>
      <c r="F154" s="279" t="s">
        <v>107</v>
      </c>
      <c r="G154" s="119"/>
      <c r="H154" s="125" t="s">
        <v>107</v>
      </c>
      <c r="I154" s="125" t="s">
        <v>107</v>
      </c>
      <c r="J154" s="158">
        <v>-100</v>
      </c>
      <c r="K154" s="175"/>
    </row>
    <row r="155" spans="1:11" ht="12.75">
      <c r="A155" s="157">
        <v>708</v>
      </c>
      <c r="B155" s="38"/>
      <c r="C155" s="30" t="s">
        <v>290</v>
      </c>
      <c r="D155" s="125">
        <v>79008317</v>
      </c>
      <c r="E155" s="125">
        <v>41326536</v>
      </c>
      <c r="F155" s="158">
        <v>8.6</v>
      </c>
      <c r="G155" s="119"/>
      <c r="H155" s="125">
        <v>159704037</v>
      </c>
      <c r="I155" s="125">
        <v>81636457</v>
      </c>
      <c r="J155" s="158">
        <v>16.3</v>
      </c>
      <c r="K155" s="175"/>
    </row>
    <row r="156" spans="1:11" ht="12.75">
      <c r="A156" s="157">
        <v>709</v>
      </c>
      <c r="B156" s="38"/>
      <c r="C156" s="30" t="s">
        <v>291</v>
      </c>
      <c r="D156" s="123">
        <v>6650236</v>
      </c>
      <c r="E156" s="123">
        <v>4654089</v>
      </c>
      <c r="F156" s="158">
        <v>-9.8</v>
      </c>
      <c r="G156" s="119"/>
      <c r="H156" s="125">
        <v>15038553</v>
      </c>
      <c r="I156" s="125">
        <v>9826441</v>
      </c>
      <c r="J156" s="158">
        <v>-4.1</v>
      </c>
      <c r="K156" s="175"/>
    </row>
    <row r="157" spans="1:11" ht="12.75">
      <c r="A157" s="157">
        <v>711</v>
      </c>
      <c r="B157" s="38"/>
      <c r="C157" s="30" t="s">
        <v>292</v>
      </c>
      <c r="D157" s="125">
        <v>6180957</v>
      </c>
      <c r="E157" s="125">
        <v>20611618</v>
      </c>
      <c r="F157" s="158">
        <v>-0.8</v>
      </c>
      <c r="G157" s="119"/>
      <c r="H157" s="125">
        <v>10987025</v>
      </c>
      <c r="I157" s="125">
        <v>40369187</v>
      </c>
      <c r="J157" s="158">
        <v>12.7</v>
      </c>
      <c r="K157" s="175"/>
    </row>
    <row r="158" spans="1:11" ht="12.75">
      <c r="A158" s="157">
        <v>732</v>
      </c>
      <c r="B158" s="38"/>
      <c r="C158" s="30" t="s">
        <v>294</v>
      </c>
      <c r="D158" s="125">
        <v>18940934</v>
      </c>
      <c r="E158" s="125">
        <v>35106417</v>
      </c>
      <c r="F158" s="158">
        <v>97.7</v>
      </c>
      <c r="G158" s="119"/>
      <c r="H158" s="125">
        <v>37552267</v>
      </c>
      <c r="I158" s="125">
        <v>67195165</v>
      </c>
      <c r="J158" s="158">
        <v>128.7</v>
      </c>
      <c r="K158" s="175"/>
    </row>
    <row r="159" spans="1:11" ht="12.75">
      <c r="A159" s="157">
        <v>734</v>
      </c>
      <c r="B159" s="38"/>
      <c r="C159" s="30" t="s">
        <v>297</v>
      </c>
      <c r="D159" s="125">
        <v>9228764</v>
      </c>
      <c r="E159" s="125">
        <v>8314573</v>
      </c>
      <c r="F159" s="158">
        <v>-21.4</v>
      </c>
      <c r="G159" s="119"/>
      <c r="H159" s="125">
        <v>18206900</v>
      </c>
      <c r="I159" s="125">
        <v>16969252</v>
      </c>
      <c r="J159" s="158">
        <v>-7</v>
      </c>
      <c r="K159" s="175"/>
    </row>
    <row r="160" spans="1:11" ht="12.75">
      <c r="A160" s="157">
        <v>736</v>
      </c>
      <c r="B160" s="38"/>
      <c r="C160" s="30" t="s">
        <v>298</v>
      </c>
      <c r="D160" s="125">
        <v>705653</v>
      </c>
      <c r="E160" s="125">
        <v>1303533</v>
      </c>
      <c r="F160" s="158">
        <v>-18</v>
      </c>
      <c r="G160" s="119"/>
      <c r="H160" s="125">
        <v>1112687</v>
      </c>
      <c r="I160" s="125">
        <v>2280207</v>
      </c>
      <c r="J160" s="158">
        <v>-21.9</v>
      </c>
      <c r="K160" s="175"/>
    </row>
    <row r="161" spans="1:11" ht="12.75">
      <c r="A161" s="157">
        <v>738</v>
      </c>
      <c r="B161" s="38"/>
      <c r="C161" s="30" t="s">
        <v>510</v>
      </c>
      <c r="D161" s="125">
        <v>2117865</v>
      </c>
      <c r="E161" s="125">
        <v>2781740</v>
      </c>
      <c r="F161" s="158">
        <v>12.2</v>
      </c>
      <c r="G161" s="119"/>
      <c r="H161" s="125">
        <v>6210183</v>
      </c>
      <c r="I161" s="125">
        <v>8369925</v>
      </c>
      <c r="J161" s="158">
        <v>-12.7</v>
      </c>
      <c r="K161" s="175"/>
    </row>
    <row r="162" spans="1:11" ht="12.75">
      <c r="A162" s="157">
        <v>740</v>
      </c>
      <c r="B162" s="38"/>
      <c r="C162" s="30" t="s">
        <v>299</v>
      </c>
      <c r="D162" s="125">
        <v>6011</v>
      </c>
      <c r="E162" s="125">
        <v>489410</v>
      </c>
      <c r="F162" s="158">
        <v>14.4</v>
      </c>
      <c r="G162" s="119"/>
      <c r="H162" s="125">
        <v>8121</v>
      </c>
      <c r="I162" s="125">
        <v>804552</v>
      </c>
      <c r="J162" s="158">
        <v>19.2</v>
      </c>
      <c r="K162" s="175"/>
    </row>
    <row r="163" spans="1:11" ht="12.75">
      <c r="A163" s="157">
        <v>749</v>
      </c>
      <c r="B163" s="38"/>
      <c r="C163" s="30" t="s">
        <v>300</v>
      </c>
      <c r="D163" s="125">
        <v>9723753</v>
      </c>
      <c r="E163" s="125">
        <v>16969434</v>
      </c>
      <c r="F163" s="158">
        <v>-50.8</v>
      </c>
      <c r="G163" s="119"/>
      <c r="H163" s="125">
        <v>20729038</v>
      </c>
      <c r="I163" s="125">
        <v>36374407</v>
      </c>
      <c r="J163" s="158">
        <v>-45.2</v>
      </c>
      <c r="K163" s="175"/>
    </row>
    <row r="164" spans="1:11" ht="12.75">
      <c r="A164" s="157">
        <v>751</v>
      </c>
      <c r="B164" s="38"/>
      <c r="C164" s="30" t="s">
        <v>301</v>
      </c>
      <c r="D164" s="125">
        <v>3108341</v>
      </c>
      <c r="E164" s="125">
        <v>8675825</v>
      </c>
      <c r="F164" s="158">
        <v>-12.5</v>
      </c>
      <c r="G164" s="119"/>
      <c r="H164" s="125">
        <v>5968147</v>
      </c>
      <c r="I164" s="125">
        <v>15374900</v>
      </c>
      <c r="J164" s="158">
        <v>-16</v>
      </c>
      <c r="K164" s="175"/>
    </row>
    <row r="165" spans="1:11" ht="12.75">
      <c r="A165" s="157">
        <v>753</v>
      </c>
      <c r="B165" s="38"/>
      <c r="C165" s="30" t="s">
        <v>509</v>
      </c>
      <c r="D165" s="125">
        <v>134386959</v>
      </c>
      <c r="E165" s="125">
        <v>76984812</v>
      </c>
      <c r="F165" s="158">
        <v>-19.3</v>
      </c>
      <c r="G165" s="119"/>
      <c r="H165" s="125">
        <v>253900233</v>
      </c>
      <c r="I165" s="125">
        <v>150950329</v>
      </c>
      <c r="J165" s="158">
        <v>-33.3</v>
      </c>
      <c r="K165" s="175"/>
    </row>
    <row r="166" spans="1:11" ht="12.75">
      <c r="A166" s="157">
        <v>755</v>
      </c>
      <c r="B166" s="38"/>
      <c r="C166" s="30" t="s">
        <v>302</v>
      </c>
      <c r="D166" s="123">
        <v>14848909</v>
      </c>
      <c r="E166" s="123">
        <v>16959609</v>
      </c>
      <c r="F166" s="158">
        <v>-9</v>
      </c>
      <c r="G166" s="119"/>
      <c r="H166" s="125">
        <v>29695445</v>
      </c>
      <c r="I166" s="125">
        <v>32762700</v>
      </c>
      <c r="J166" s="158">
        <v>-4.9</v>
      </c>
      <c r="K166" s="175"/>
    </row>
    <row r="167" spans="1:11" ht="12.75">
      <c r="A167" s="157">
        <v>757</v>
      </c>
      <c r="B167" s="38"/>
      <c r="C167" s="30" t="s">
        <v>303</v>
      </c>
      <c r="D167" s="125">
        <v>1535639</v>
      </c>
      <c r="E167" s="125">
        <v>4258169</v>
      </c>
      <c r="F167" s="158">
        <v>72.6</v>
      </c>
      <c r="G167" s="119"/>
      <c r="H167" s="125">
        <v>2744828</v>
      </c>
      <c r="I167" s="125">
        <v>7672238</v>
      </c>
      <c r="J167" s="158">
        <v>61.8</v>
      </c>
      <c r="K167" s="175"/>
    </row>
    <row r="168" spans="1:11" ht="12.75">
      <c r="A168" s="157">
        <v>759</v>
      </c>
      <c r="B168" s="38"/>
      <c r="C168" s="30" t="s">
        <v>304</v>
      </c>
      <c r="D168" s="123">
        <v>2075240</v>
      </c>
      <c r="E168" s="123">
        <v>3415879</v>
      </c>
      <c r="F168" s="158">
        <v>48.6</v>
      </c>
      <c r="G168" s="119"/>
      <c r="H168" s="125">
        <v>6852839</v>
      </c>
      <c r="I168" s="125">
        <v>10583961</v>
      </c>
      <c r="J168" s="158">
        <v>226.4</v>
      </c>
      <c r="K168" s="175"/>
    </row>
    <row r="169" spans="1:11" ht="12.75">
      <c r="A169" s="157">
        <v>771</v>
      </c>
      <c r="B169" s="38"/>
      <c r="C169" s="30" t="s">
        <v>305</v>
      </c>
      <c r="D169" s="125">
        <v>121793</v>
      </c>
      <c r="E169" s="125">
        <v>2771036</v>
      </c>
      <c r="F169" s="158">
        <v>17.4</v>
      </c>
      <c r="G169" s="119"/>
      <c r="H169" s="125">
        <v>238351</v>
      </c>
      <c r="I169" s="125">
        <v>5222182</v>
      </c>
      <c r="J169" s="158">
        <v>-47.2</v>
      </c>
      <c r="K169" s="175"/>
    </row>
    <row r="170" spans="1:11" ht="12.75">
      <c r="A170" s="157">
        <v>772</v>
      </c>
      <c r="B170" s="38"/>
      <c r="C170" s="30" t="s">
        <v>306</v>
      </c>
      <c r="D170" s="125">
        <v>711379</v>
      </c>
      <c r="E170" s="125">
        <v>3226377</v>
      </c>
      <c r="F170" s="158">
        <v>12.2</v>
      </c>
      <c r="G170" s="119"/>
      <c r="H170" s="125">
        <v>1232468</v>
      </c>
      <c r="I170" s="125">
        <v>5599655</v>
      </c>
      <c r="J170" s="158">
        <v>-23.4</v>
      </c>
      <c r="K170" s="175"/>
    </row>
    <row r="171" spans="1:11" ht="12.75">
      <c r="A171" s="157">
        <v>779</v>
      </c>
      <c r="B171" s="38"/>
      <c r="C171" s="30" t="s">
        <v>308</v>
      </c>
      <c r="D171" s="125">
        <v>21929</v>
      </c>
      <c r="E171" s="125">
        <v>1189017</v>
      </c>
      <c r="F171" s="158">
        <v>-49.1</v>
      </c>
      <c r="G171" s="119"/>
      <c r="H171" s="125">
        <v>43683</v>
      </c>
      <c r="I171" s="125">
        <v>2135436</v>
      </c>
      <c r="J171" s="158">
        <v>-48.4</v>
      </c>
      <c r="K171" s="175"/>
    </row>
    <row r="172" spans="1:11" ht="12.75">
      <c r="A172" s="157">
        <v>781</v>
      </c>
      <c r="B172" s="38"/>
      <c r="C172" s="30" t="s">
        <v>309</v>
      </c>
      <c r="D172" s="125">
        <v>17953</v>
      </c>
      <c r="E172" s="125">
        <v>3131891</v>
      </c>
      <c r="F172" s="158">
        <v>42.8</v>
      </c>
      <c r="G172" s="119"/>
      <c r="H172" s="125">
        <v>33267</v>
      </c>
      <c r="I172" s="125">
        <v>6726504</v>
      </c>
      <c r="J172" s="158">
        <v>40.5</v>
      </c>
      <c r="K172" s="175"/>
    </row>
    <row r="173" spans="1:11" ht="12.75">
      <c r="A173" s="157">
        <v>790</v>
      </c>
      <c r="B173" s="38"/>
      <c r="C173" s="30" t="s">
        <v>310</v>
      </c>
      <c r="D173" s="125">
        <v>1798</v>
      </c>
      <c r="E173" s="125">
        <v>36957</v>
      </c>
      <c r="F173" s="158">
        <v>48</v>
      </c>
      <c r="G173" s="119"/>
      <c r="H173" s="125">
        <v>2504</v>
      </c>
      <c r="I173" s="125">
        <v>68479</v>
      </c>
      <c r="J173" s="158">
        <v>-40.6</v>
      </c>
      <c r="K173" s="175"/>
    </row>
    <row r="174" spans="1:11" s="17" customFormat="1" ht="24" customHeight="1">
      <c r="A174" s="156">
        <v>8</v>
      </c>
      <c r="B174" s="65" t="s">
        <v>311</v>
      </c>
      <c r="C174" s="49"/>
      <c r="D174" s="122">
        <v>319591314</v>
      </c>
      <c r="E174" s="122">
        <v>2401506947</v>
      </c>
      <c r="F174" s="155">
        <v>-3.3</v>
      </c>
      <c r="G174" s="120"/>
      <c r="H174" s="122">
        <v>617464204</v>
      </c>
      <c r="I174" s="122">
        <v>4614372534</v>
      </c>
      <c r="J174" s="155">
        <v>-8.6</v>
      </c>
      <c r="K174" s="174"/>
    </row>
    <row r="175" spans="1:11" ht="24" customHeight="1">
      <c r="A175" s="157">
        <v>801</v>
      </c>
      <c r="B175" s="38"/>
      <c r="C175" s="30" t="s">
        <v>928</v>
      </c>
      <c r="D175" s="125">
        <v>23836</v>
      </c>
      <c r="E175" s="125">
        <v>2130846</v>
      </c>
      <c r="F175" s="158">
        <v>-0.6</v>
      </c>
      <c r="G175" s="119"/>
      <c r="H175" s="125">
        <v>54218</v>
      </c>
      <c r="I175" s="125">
        <v>4666733</v>
      </c>
      <c r="J175" s="158">
        <v>1.8</v>
      </c>
      <c r="K175" s="175"/>
    </row>
    <row r="176" spans="1:11" ht="12.75">
      <c r="A176" s="157">
        <v>802</v>
      </c>
      <c r="B176" s="38"/>
      <c r="C176" s="30" t="s">
        <v>894</v>
      </c>
      <c r="D176" s="125">
        <v>84</v>
      </c>
      <c r="E176" s="125">
        <v>5760</v>
      </c>
      <c r="F176" s="158">
        <v>-89.8</v>
      </c>
      <c r="G176" s="119"/>
      <c r="H176" s="125">
        <v>135</v>
      </c>
      <c r="I176" s="125">
        <v>12828</v>
      </c>
      <c r="J176" s="158">
        <v>-86.8</v>
      </c>
      <c r="K176" s="175"/>
    </row>
    <row r="177" spans="1:11" ht="12.75">
      <c r="A177" s="157">
        <v>803</v>
      </c>
      <c r="B177" s="38"/>
      <c r="C177" s="30" t="s">
        <v>895</v>
      </c>
      <c r="D177" s="125">
        <v>3788</v>
      </c>
      <c r="E177" s="125">
        <v>352059</v>
      </c>
      <c r="F177" s="158">
        <v>-34.7</v>
      </c>
      <c r="G177" s="119"/>
      <c r="H177" s="125">
        <v>15962</v>
      </c>
      <c r="I177" s="125">
        <v>937020</v>
      </c>
      <c r="J177" s="158">
        <v>-7</v>
      </c>
      <c r="K177" s="175"/>
    </row>
    <row r="178" spans="1:11" ht="12.75">
      <c r="A178" s="157">
        <v>804</v>
      </c>
      <c r="B178" s="38"/>
      <c r="C178" s="30" t="s">
        <v>896</v>
      </c>
      <c r="D178" s="125">
        <v>9924</v>
      </c>
      <c r="E178" s="125">
        <v>468950</v>
      </c>
      <c r="F178" s="158">
        <v>36.5</v>
      </c>
      <c r="G178" s="119"/>
      <c r="H178" s="125">
        <v>21632</v>
      </c>
      <c r="I178" s="125">
        <v>965350</v>
      </c>
      <c r="J178" s="158">
        <v>20.9</v>
      </c>
      <c r="K178" s="175"/>
    </row>
    <row r="179" spans="1:11" ht="12.75">
      <c r="A179" s="157">
        <v>805</v>
      </c>
      <c r="B179" s="38"/>
      <c r="C179" s="30" t="s">
        <v>897</v>
      </c>
      <c r="D179" s="125">
        <v>64</v>
      </c>
      <c r="E179" s="125">
        <v>23668</v>
      </c>
      <c r="F179" s="279" t="s">
        <v>739</v>
      </c>
      <c r="G179" s="119"/>
      <c r="H179" s="125">
        <v>189</v>
      </c>
      <c r="I179" s="125">
        <v>71783</v>
      </c>
      <c r="J179" s="158" t="s">
        <v>739</v>
      </c>
      <c r="K179" s="175"/>
    </row>
    <row r="180" spans="1:11" ht="12.75">
      <c r="A180" s="157">
        <v>806</v>
      </c>
      <c r="B180" s="38"/>
      <c r="C180" s="30" t="s">
        <v>898</v>
      </c>
      <c r="D180" s="125">
        <v>215</v>
      </c>
      <c r="E180" s="125">
        <v>35166</v>
      </c>
      <c r="F180" s="158">
        <v>29.3</v>
      </c>
      <c r="G180" s="119"/>
      <c r="H180" s="125">
        <v>422</v>
      </c>
      <c r="I180" s="125">
        <v>59735</v>
      </c>
      <c r="J180" s="158">
        <v>-48.7</v>
      </c>
      <c r="K180" s="175"/>
    </row>
    <row r="181" spans="1:11" ht="12.75">
      <c r="A181" s="157">
        <v>807</v>
      </c>
      <c r="B181" s="38"/>
      <c r="C181" s="30" t="s">
        <v>312</v>
      </c>
      <c r="D181" s="125">
        <v>51</v>
      </c>
      <c r="E181" s="125">
        <v>9214</v>
      </c>
      <c r="F181" s="158">
        <v>106.2</v>
      </c>
      <c r="G181" s="119"/>
      <c r="H181" s="125">
        <v>507</v>
      </c>
      <c r="I181" s="125">
        <v>90133</v>
      </c>
      <c r="J181" s="158">
        <v>173.4</v>
      </c>
      <c r="K181" s="175"/>
    </row>
    <row r="182" spans="1:11" ht="12.75">
      <c r="A182" s="157">
        <v>808</v>
      </c>
      <c r="B182" s="38"/>
      <c r="C182" s="30" t="s">
        <v>313</v>
      </c>
      <c r="D182" s="125">
        <v>354</v>
      </c>
      <c r="E182" s="125">
        <v>42663</v>
      </c>
      <c r="F182" s="158">
        <v>104.5</v>
      </c>
      <c r="G182" s="119"/>
      <c r="H182" s="125">
        <v>924</v>
      </c>
      <c r="I182" s="125">
        <v>62777</v>
      </c>
      <c r="J182" s="158">
        <v>14.5</v>
      </c>
      <c r="K182" s="175"/>
    </row>
    <row r="183" spans="1:11" ht="12.75">
      <c r="A183" s="157">
        <v>809</v>
      </c>
      <c r="B183" s="38"/>
      <c r="C183" s="30" t="s">
        <v>314</v>
      </c>
      <c r="D183" s="125">
        <v>1508090</v>
      </c>
      <c r="E183" s="125">
        <v>11330480</v>
      </c>
      <c r="F183" s="158">
        <v>-10.1</v>
      </c>
      <c r="G183" s="119"/>
      <c r="H183" s="125">
        <v>3334331</v>
      </c>
      <c r="I183" s="125">
        <v>23430501</v>
      </c>
      <c r="J183" s="158">
        <v>-8.1</v>
      </c>
      <c r="K183" s="175"/>
    </row>
    <row r="184" spans="1:11" ht="12.75">
      <c r="A184" s="157">
        <v>810</v>
      </c>
      <c r="B184" s="38"/>
      <c r="C184" s="30" t="s">
        <v>315</v>
      </c>
      <c r="D184" s="125">
        <v>2187</v>
      </c>
      <c r="E184" s="125">
        <v>121835</v>
      </c>
      <c r="F184" s="279">
        <v>-74.4</v>
      </c>
      <c r="G184" s="119"/>
      <c r="H184" s="125">
        <v>4426</v>
      </c>
      <c r="I184" s="125">
        <v>331285</v>
      </c>
      <c r="J184" s="158">
        <v>-30.6</v>
      </c>
      <c r="K184" s="175"/>
    </row>
    <row r="185" spans="1:11" ht="12.75">
      <c r="A185" s="157">
        <v>811</v>
      </c>
      <c r="B185" s="38"/>
      <c r="C185" s="30" t="s">
        <v>316</v>
      </c>
      <c r="D185" s="125">
        <v>17662</v>
      </c>
      <c r="E185" s="125">
        <v>704520</v>
      </c>
      <c r="F185" s="158">
        <v>27.4</v>
      </c>
      <c r="G185" s="119"/>
      <c r="H185" s="125">
        <v>37252</v>
      </c>
      <c r="I185" s="125">
        <v>1411233</v>
      </c>
      <c r="J185" s="158">
        <v>50.4</v>
      </c>
      <c r="K185" s="175"/>
    </row>
    <row r="186" spans="1:11" ht="12.75">
      <c r="A186" s="157">
        <v>812</v>
      </c>
      <c r="B186" s="38"/>
      <c r="C186" s="30" t="s">
        <v>929</v>
      </c>
      <c r="D186" s="125">
        <v>152609</v>
      </c>
      <c r="E186" s="125">
        <v>883147</v>
      </c>
      <c r="F186" s="158">
        <v>5.1</v>
      </c>
      <c r="G186" s="119"/>
      <c r="H186" s="125">
        <v>297959</v>
      </c>
      <c r="I186" s="125">
        <v>1755635</v>
      </c>
      <c r="J186" s="158">
        <v>0.3</v>
      </c>
      <c r="K186" s="175"/>
    </row>
    <row r="187" spans="1:11" ht="12.75">
      <c r="A187" s="157">
        <v>813</v>
      </c>
      <c r="B187" s="38"/>
      <c r="C187" s="30" t="s">
        <v>317</v>
      </c>
      <c r="D187" s="125">
        <v>17973493</v>
      </c>
      <c r="E187" s="125">
        <v>25927100</v>
      </c>
      <c r="F187" s="158">
        <v>-14.7</v>
      </c>
      <c r="G187" s="119"/>
      <c r="H187" s="125">
        <v>35724691</v>
      </c>
      <c r="I187" s="125">
        <v>51398329</v>
      </c>
      <c r="J187" s="158">
        <v>-15.8</v>
      </c>
      <c r="K187" s="175"/>
    </row>
    <row r="188" spans="1:11" ht="12.75">
      <c r="A188" s="157">
        <v>814</v>
      </c>
      <c r="B188" s="38"/>
      <c r="C188" s="30" t="s">
        <v>318</v>
      </c>
      <c r="D188" s="125">
        <v>5901929</v>
      </c>
      <c r="E188" s="125">
        <v>22549785</v>
      </c>
      <c r="F188" s="158">
        <v>10</v>
      </c>
      <c r="G188" s="119"/>
      <c r="H188" s="125">
        <v>12776932</v>
      </c>
      <c r="I188" s="125">
        <v>47700029</v>
      </c>
      <c r="J188" s="158">
        <v>12.8</v>
      </c>
      <c r="K188" s="175"/>
    </row>
    <row r="189" spans="1:11" ht="12.75">
      <c r="A189" s="157">
        <v>815</v>
      </c>
      <c r="B189" s="38"/>
      <c r="C189" s="30" t="s">
        <v>508</v>
      </c>
      <c r="D189" s="125">
        <v>7262884</v>
      </c>
      <c r="E189" s="125">
        <v>8396584</v>
      </c>
      <c r="F189" s="158">
        <v>-7.8</v>
      </c>
      <c r="G189" s="119"/>
      <c r="H189" s="125">
        <v>13752705</v>
      </c>
      <c r="I189" s="125">
        <v>17056656</v>
      </c>
      <c r="J189" s="158">
        <v>5.3</v>
      </c>
      <c r="K189" s="175"/>
    </row>
    <row r="190" spans="1:11" ht="12.75">
      <c r="A190" s="157">
        <v>816</v>
      </c>
      <c r="B190" s="38"/>
      <c r="C190" s="30" t="s">
        <v>319</v>
      </c>
      <c r="D190" s="125">
        <v>7210191</v>
      </c>
      <c r="E190" s="125">
        <v>45784010</v>
      </c>
      <c r="F190" s="158">
        <v>15.3</v>
      </c>
      <c r="G190" s="119"/>
      <c r="H190" s="125">
        <v>10950028</v>
      </c>
      <c r="I190" s="125">
        <v>76956726</v>
      </c>
      <c r="J190" s="158">
        <v>-17.4</v>
      </c>
      <c r="K190" s="175"/>
    </row>
    <row r="191" spans="1:11" ht="12.75">
      <c r="A191" s="157">
        <v>817</v>
      </c>
      <c r="B191" s="38"/>
      <c r="C191" s="30" t="s">
        <v>320</v>
      </c>
      <c r="D191" s="125">
        <v>27428</v>
      </c>
      <c r="E191" s="125">
        <v>258073</v>
      </c>
      <c r="F191" s="158">
        <v>-10.3</v>
      </c>
      <c r="G191" s="119"/>
      <c r="H191" s="125">
        <v>65765</v>
      </c>
      <c r="I191" s="125">
        <v>478702</v>
      </c>
      <c r="J191" s="158">
        <v>-8.3</v>
      </c>
      <c r="K191" s="175"/>
    </row>
    <row r="192" spans="1:11" ht="12.75">
      <c r="A192" s="157">
        <v>818</v>
      </c>
      <c r="B192" s="38"/>
      <c r="C192" s="30" t="s">
        <v>321</v>
      </c>
      <c r="D192" s="125">
        <v>2080326</v>
      </c>
      <c r="E192" s="125">
        <v>12418514</v>
      </c>
      <c r="F192" s="158">
        <v>-19.7</v>
      </c>
      <c r="G192" s="119"/>
      <c r="H192" s="125">
        <v>4119413</v>
      </c>
      <c r="I192" s="125">
        <v>24699110</v>
      </c>
      <c r="J192" s="158">
        <v>-9.3</v>
      </c>
      <c r="K192" s="175"/>
    </row>
    <row r="193" spans="1:11" ht="12.75">
      <c r="A193" s="157">
        <v>819</v>
      </c>
      <c r="B193" s="38"/>
      <c r="C193" s="30" t="s">
        <v>322</v>
      </c>
      <c r="D193" s="125">
        <v>47627057</v>
      </c>
      <c r="E193" s="125">
        <v>53701682</v>
      </c>
      <c r="F193" s="158">
        <v>-2.2</v>
      </c>
      <c r="G193" s="119"/>
      <c r="H193" s="125">
        <v>95827803</v>
      </c>
      <c r="I193" s="125">
        <v>104673122</v>
      </c>
      <c r="J193" s="158">
        <v>-2.3</v>
      </c>
      <c r="K193" s="175"/>
    </row>
    <row r="194" spans="1:11" ht="12.75">
      <c r="A194" s="157">
        <v>820</v>
      </c>
      <c r="B194" s="38"/>
      <c r="C194" s="30" t="s">
        <v>899</v>
      </c>
      <c r="D194" s="125">
        <v>1159998</v>
      </c>
      <c r="E194" s="125">
        <v>29814539</v>
      </c>
      <c r="F194" s="158">
        <v>3.1</v>
      </c>
      <c r="G194" s="119"/>
      <c r="H194" s="125">
        <v>2199621</v>
      </c>
      <c r="I194" s="125">
        <v>58119475</v>
      </c>
      <c r="J194" s="158">
        <v>2.9</v>
      </c>
      <c r="K194" s="175"/>
    </row>
    <row r="195" spans="1:11" ht="12.75">
      <c r="A195" s="157">
        <v>823</v>
      </c>
      <c r="B195" s="38"/>
      <c r="C195" s="30" t="s">
        <v>323</v>
      </c>
      <c r="D195" s="125">
        <v>67233</v>
      </c>
      <c r="E195" s="125">
        <v>1384942</v>
      </c>
      <c r="F195" s="158">
        <v>-36.9</v>
      </c>
      <c r="G195" s="119"/>
      <c r="H195" s="125">
        <v>139051</v>
      </c>
      <c r="I195" s="125">
        <v>2929890</v>
      </c>
      <c r="J195" s="158">
        <v>-27.6</v>
      </c>
      <c r="K195" s="175"/>
    </row>
    <row r="196" spans="1:11" ht="12.75">
      <c r="A196" s="157">
        <v>829</v>
      </c>
      <c r="B196" s="38"/>
      <c r="C196" s="30" t="s">
        <v>324</v>
      </c>
      <c r="D196" s="125">
        <v>20500247</v>
      </c>
      <c r="E196" s="125">
        <v>101592049</v>
      </c>
      <c r="F196" s="158">
        <v>-1.7</v>
      </c>
      <c r="G196" s="119"/>
      <c r="H196" s="125">
        <v>40609478</v>
      </c>
      <c r="I196" s="125">
        <v>190679441</v>
      </c>
      <c r="J196" s="158">
        <v>-10.6</v>
      </c>
      <c r="K196" s="175"/>
    </row>
    <row r="197" spans="1:11" ht="12.75">
      <c r="A197" s="157">
        <v>831</v>
      </c>
      <c r="B197" s="38"/>
      <c r="C197" s="30" t="s">
        <v>325</v>
      </c>
      <c r="D197" s="123">
        <v>352792</v>
      </c>
      <c r="E197" s="123">
        <v>371644</v>
      </c>
      <c r="F197" s="158">
        <v>-18.4</v>
      </c>
      <c r="G197" s="119"/>
      <c r="H197" s="125">
        <v>688208</v>
      </c>
      <c r="I197" s="125">
        <v>738100</v>
      </c>
      <c r="J197" s="158">
        <v>-5</v>
      </c>
      <c r="K197" s="175"/>
    </row>
    <row r="198" spans="1:11" ht="12.75">
      <c r="A198" s="157">
        <v>832</v>
      </c>
      <c r="B198" s="38"/>
      <c r="C198" s="30" t="s">
        <v>326</v>
      </c>
      <c r="D198" s="125">
        <v>51752718</v>
      </c>
      <c r="E198" s="125">
        <v>168432939</v>
      </c>
      <c r="F198" s="158">
        <v>-0.9</v>
      </c>
      <c r="G198" s="119"/>
      <c r="H198" s="125">
        <v>98826527</v>
      </c>
      <c r="I198" s="125">
        <v>334326992</v>
      </c>
      <c r="J198" s="158">
        <v>-1.6</v>
      </c>
      <c r="K198" s="175"/>
    </row>
    <row r="199" spans="1:11" ht="12.75">
      <c r="A199" s="157">
        <v>833</v>
      </c>
      <c r="B199" s="38"/>
      <c r="C199" s="30" t="s">
        <v>327</v>
      </c>
      <c r="D199" s="123">
        <v>32524</v>
      </c>
      <c r="E199" s="123">
        <v>111646</v>
      </c>
      <c r="F199" s="158">
        <v>21.1</v>
      </c>
      <c r="G199" s="119"/>
      <c r="H199" s="125">
        <v>65404</v>
      </c>
      <c r="I199" s="125">
        <v>211727</v>
      </c>
      <c r="J199" s="158">
        <v>-14.3</v>
      </c>
      <c r="K199" s="175"/>
    </row>
    <row r="200" spans="1:11" ht="12.75">
      <c r="A200" s="157">
        <v>834</v>
      </c>
      <c r="B200" s="38"/>
      <c r="C200" s="30" t="s">
        <v>328</v>
      </c>
      <c r="D200" s="125">
        <v>1286712</v>
      </c>
      <c r="E200" s="125">
        <v>149300496</v>
      </c>
      <c r="F200" s="158">
        <v>-19.8</v>
      </c>
      <c r="G200" s="119"/>
      <c r="H200" s="125">
        <v>2650393</v>
      </c>
      <c r="I200" s="125">
        <v>321346456</v>
      </c>
      <c r="J200" s="158">
        <v>-12.5</v>
      </c>
      <c r="K200" s="175"/>
    </row>
    <row r="201" spans="1:11" ht="12.75">
      <c r="A201" s="157">
        <v>835</v>
      </c>
      <c r="B201" s="38"/>
      <c r="C201" s="30" t="s">
        <v>507</v>
      </c>
      <c r="D201" s="125">
        <v>469374</v>
      </c>
      <c r="E201" s="125">
        <v>2983008</v>
      </c>
      <c r="F201" s="158">
        <v>2.9</v>
      </c>
      <c r="G201" s="119"/>
      <c r="H201" s="125">
        <v>1234204</v>
      </c>
      <c r="I201" s="125">
        <v>6557468</v>
      </c>
      <c r="J201" s="158">
        <v>19.3</v>
      </c>
      <c r="K201" s="175"/>
    </row>
    <row r="202" spans="1:11" ht="12.75">
      <c r="A202" s="157">
        <v>839</v>
      </c>
      <c r="B202" s="38"/>
      <c r="C202" s="30" t="s">
        <v>329</v>
      </c>
      <c r="D202" s="125">
        <v>6207754</v>
      </c>
      <c r="E202" s="125">
        <v>22404524</v>
      </c>
      <c r="F202" s="158">
        <v>-12</v>
      </c>
      <c r="G202" s="119"/>
      <c r="H202" s="125">
        <v>12494173</v>
      </c>
      <c r="I202" s="125">
        <v>44778635</v>
      </c>
      <c r="J202" s="158">
        <v>-6.3</v>
      </c>
      <c r="K202" s="175"/>
    </row>
    <row r="203" spans="1:11" ht="12.75">
      <c r="A203" s="157">
        <v>841</v>
      </c>
      <c r="B203" s="38"/>
      <c r="C203" s="30" t="s">
        <v>900</v>
      </c>
      <c r="D203" s="125">
        <v>75379</v>
      </c>
      <c r="E203" s="125">
        <v>1208970</v>
      </c>
      <c r="F203" s="158">
        <v>-74.3</v>
      </c>
      <c r="G203" s="119"/>
      <c r="H203" s="125">
        <v>391445</v>
      </c>
      <c r="I203" s="125">
        <v>6256849</v>
      </c>
      <c r="J203" s="158">
        <v>-35.3</v>
      </c>
      <c r="K203" s="175"/>
    </row>
    <row r="204" spans="1:11" ht="12.75">
      <c r="A204" s="157">
        <v>842</v>
      </c>
      <c r="B204" s="38"/>
      <c r="C204" s="30" t="s">
        <v>330</v>
      </c>
      <c r="D204" s="125">
        <v>2882759</v>
      </c>
      <c r="E204" s="125">
        <v>59053178</v>
      </c>
      <c r="F204" s="158">
        <v>-6.5</v>
      </c>
      <c r="G204" s="119"/>
      <c r="H204" s="125">
        <v>5530565</v>
      </c>
      <c r="I204" s="125">
        <v>112562339</v>
      </c>
      <c r="J204" s="158">
        <v>7.2</v>
      </c>
      <c r="K204" s="175"/>
    </row>
    <row r="205" spans="1:11" ht="12.75">
      <c r="A205" s="157">
        <v>843</v>
      </c>
      <c r="B205" s="38"/>
      <c r="C205" s="30" t="s">
        <v>331</v>
      </c>
      <c r="D205" s="125">
        <v>470711</v>
      </c>
      <c r="E205" s="125">
        <v>9083731</v>
      </c>
      <c r="F205" s="158">
        <v>-2.6</v>
      </c>
      <c r="G205" s="119"/>
      <c r="H205" s="125">
        <v>995039</v>
      </c>
      <c r="I205" s="125">
        <v>18524583</v>
      </c>
      <c r="J205" s="158">
        <v>-6.9</v>
      </c>
      <c r="K205" s="175"/>
    </row>
    <row r="206" spans="1:11" ht="12.75">
      <c r="A206" s="157">
        <v>844</v>
      </c>
      <c r="B206" s="38"/>
      <c r="C206" s="30" t="s">
        <v>901</v>
      </c>
      <c r="D206" s="125">
        <v>3449485</v>
      </c>
      <c r="E206" s="125">
        <v>33362494</v>
      </c>
      <c r="F206" s="158">
        <v>-22.1</v>
      </c>
      <c r="G206" s="119"/>
      <c r="H206" s="125">
        <v>7194679</v>
      </c>
      <c r="I206" s="125">
        <v>68518695</v>
      </c>
      <c r="J206" s="158">
        <v>-21</v>
      </c>
      <c r="K206" s="175"/>
    </row>
    <row r="207" spans="1:11" ht="16.5">
      <c r="A207" s="602" t="s">
        <v>66</v>
      </c>
      <c r="B207" s="602"/>
      <c r="C207" s="602"/>
      <c r="D207" s="602"/>
      <c r="E207" s="602"/>
      <c r="F207" s="602"/>
      <c r="G207" s="602"/>
      <c r="H207" s="602"/>
      <c r="I207" s="602"/>
      <c r="J207" s="602"/>
      <c r="K207" s="603"/>
    </row>
    <row r="208" spans="3:11" ht="12.75">
      <c r="C208" s="1"/>
      <c r="D208" s="10"/>
      <c r="E208" s="10"/>
      <c r="F208" s="121"/>
      <c r="G208" s="121"/>
      <c r="H208" s="15"/>
      <c r="I208" s="15"/>
      <c r="J208" s="181"/>
      <c r="K208" s="175"/>
    </row>
    <row r="209" spans="1:11" ht="18" customHeight="1">
      <c r="A209" s="607" t="s">
        <v>1138</v>
      </c>
      <c r="B209" s="624" t="s">
        <v>754</v>
      </c>
      <c r="C209" s="625"/>
      <c r="D209" s="604" t="s">
        <v>1172</v>
      </c>
      <c r="E209" s="605"/>
      <c r="F209" s="605"/>
      <c r="G209" s="606"/>
      <c r="H209" s="565" t="s">
        <v>1193</v>
      </c>
      <c r="I209" s="614"/>
      <c r="J209" s="614"/>
      <c r="K209" s="615"/>
    </row>
    <row r="210" spans="1:11" ht="16.5" customHeight="1">
      <c r="A210" s="608"/>
      <c r="B210" s="622"/>
      <c r="C210" s="511"/>
      <c r="D210" s="61" t="s">
        <v>480</v>
      </c>
      <c r="E210" s="616" t="s">
        <v>481</v>
      </c>
      <c r="F210" s="617"/>
      <c r="G210" s="618"/>
      <c r="H210" s="154" t="s">
        <v>480</v>
      </c>
      <c r="I210" s="633" t="s">
        <v>481</v>
      </c>
      <c r="J210" s="634"/>
      <c r="K210" s="603"/>
    </row>
    <row r="211" spans="1:11" ht="15" customHeight="1">
      <c r="A211" s="608"/>
      <c r="B211" s="622"/>
      <c r="C211" s="511"/>
      <c r="D211" s="622" t="s">
        <v>112</v>
      </c>
      <c r="E211" s="626" t="s">
        <v>108</v>
      </c>
      <c r="F211" s="610" t="s">
        <v>1199</v>
      </c>
      <c r="G211" s="611"/>
      <c r="H211" s="629" t="s">
        <v>112</v>
      </c>
      <c r="I211" s="629" t="s">
        <v>108</v>
      </c>
      <c r="J211" s="610" t="s">
        <v>1200</v>
      </c>
      <c r="K211" s="619"/>
    </row>
    <row r="212" spans="1:11" ht="12.75">
      <c r="A212" s="608"/>
      <c r="B212" s="622"/>
      <c r="C212" s="511"/>
      <c r="D212" s="622"/>
      <c r="E212" s="627"/>
      <c r="F212" s="612"/>
      <c r="G212" s="534"/>
      <c r="H212" s="630"/>
      <c r="I212" s="630"/>
      <c r="J212" s="612"/>
      <c r="K212" s="620"/>
    </row>
    <row r="213" spans="1:11" ht="18.75" customHeight="1">
      <c r="A213" s="608"/>
      <c r="B213" s="622"/>
      <c r="C213" s="511"/>
      <c r="D213" s="622"/>
      <c r="E213" s="627"/>
      <c r="F213" s="612"/>
      <c r="G213" s="534"/>
      <c r="H213" s="630"/>
      <c r="I213" s="630"/>
      <c r="J213" s="612"/>
      <c r="K213" s="620"/>
    </row>
    <row r="214" spans="1:11" ht="27.75" customHeight="1">
      <c r="A214" s="609"/>
      <c r="B214" s="623"/>
      <c r="C214" s="512"/>
      <c r="D214" s="623"/>
      <c r="E214" s="628"/>
      <c r="F214" s="613"/>
      <c r="G214" s="535"/>
      <c r="H214" s="631"/>
      <c r="I214" s="631"/>
      <c r="J214" s="613"/>
      <c r="K214" s="621"/>
    </row>
    <row r="215" spans="1:11" ht="12.75">
      <c r="A215" s="182"/>
      <c r="B215" s="183"/>
      <c r="C215" s="29"/>
      <c r="D215" s="4"/>
      <c r="E215" s="4"/>
      <c r="H215" s="4"/>
      <c r="I215" s="4"/>
      <c r="J215" s="27"/>
      <c r="K215" s="1"/>
    </row>
    <row r="216" spans="1:11" ht="12.75">
      <c r="A216" s="157"/>
      <c r="B216" s="32" t="s">
        <v>296</v>
      </c>
      <c r="C216" s="42"/>
      <c r="D216" s="4"/>
      <c r="E216" s="4"/>
      <c r="H216" s="4"/>
      <c r="I216" s="4"/>
      <c r="J216" s="27"/>
      <c r="K216" s="1"/>
    </row>
    <row r="217" spans="1:11" ht="12.75">
      <c r="A217" s="157"/>
      <c r="B217" s="159"/>
      <c r="C217" s="30"/>
      <c r="D217" s="4"/>
      <c r="E217" s="4"/>
      <c r="H217" s="4"/>
      <c r="I217" s="4"/>
      <c r="J217" s="27"/>
      <c r="K217" s="1"/>
    </row>
    <row r="218" spans="1:11" ht="12.75">
      <c r="A218" s="157">
        <v>845</v>
      </c>
      <c r="B218" s="159"/>
      <c r="C218" s="30" t="s">
        <v>871</v>
      </c>
      <c r="D218" s="125">
        <v>2517462</v>
      </c>
      <c r="E218" s="125">
        <v>12948930</v>
      </c>
      <c r="F218" s="158">
        <v>-21.4</v>
      </c>
      <c r="G218" s="119"/>
      <c r="H218" s="125">
        <v>4857829</v>
      </c>
      <c r="I218" s="125">
        <v>22993143</v>
      </c>
      <c r="J218" s="158">
        <v>-33.5</v>
      </c>
      <c r="K218" s="175"/>
    </row>
    <row r="219" spans="1:11" ht="12.75">
      <c r="A219" s="157">
        <v>846</v>
      </c>
      <c r="B219" s="159"/>
      <c r="C219" s="30" t="s">
        <v>332</v>
      </c>
      <c r="D219" s="123">
        <v>5372396</v>
      </c>
      <c r="E219" s="123">
        <v>39464206</v>
      </c>
      <c r="F219" s="158">
        <v>25.4</v>
      </c>
      <c r="G219" s="119"/>
      <c r="H219" s="125">
        <v>7885974</v>
      </c>
      <c r="I219" s="125">
        <v>60698286</v>
      </c>
      <c r="J219" s="158">
        <v>27.7</v>
      </c>
      <c r="K219" s="175"/>
    </row>
    <row r="220" spans="1:11" ht="12.75">
      <c r="A220" s="157">
        <v>847</v>
      </c>
      <c r="B220" s="159"/>
      <c r="C220" s="30" t="s">
        <v>902</v>
      </c>
      <c r="D220" s="125">
        <v>205711</v>
      </c>
      <c r="E220" s="125">
        <v>1366742</v>
      </c>
      <c r="F220" s="158">
        <v>-27</v>
      </c>
      <c r="G220" s="119"/>
      <c r="H220" s="125">
        <v>423573</v>
      </c>
      <c r="I220" s="125">
        <v>3202095</v>
      </c>
      <c r="J220" s="158">
        <v>-20.1</v>
      </c>
      <c r="K220" s="175"/>
    </row>
    <row r="221" spans="1:11" ht="12.75">
      <c r="A221" s="157">
        <v>848</v>
      </c>
      <c r="B221" s="159"/>
      <c r="C221" s="30" t="s">
        <v>903</v>
      </c>
      <c r="D221" s="123">
        <v>1349724</v>
      </c>
      <c r="E221" s="123">
        <v>14741311</v>
      </c>
      <c r="F221" s="158">
        <v>25.1</v>
      </c>
      <c r="G221" s="119"/>
      <c r="H221" s="125">
        <v>2496792</v>
      </c>
      <c r="I221" s="125">
        <v>26881891</v>
      </c>
      <c r="J221" s="158">
        <v>46.2</v>
      </c>
      <c r="K221" s="175"/>
    </row>
    <row r="222" spans="1:11" ht="12.75">
      <c r="A222" s="157">
        <v>849</v>
      </c>
      <c r="B222" s="159"/>
      <c r="C222" s="30" t="s">
        <v>333</v>
      </c>
      <c r="D222" s="125">
        <v>2986905</v>
      </c>
      <c r="E222" s="125">
        <v>18206922</v>
      </c>
      <c r="F222" s="158">
        <v>-1.3</v>
      </c>
      <c r="G222" s="119"/>
      <c r="H222" s="125">
        <v>6278568</v>
      </c>
      <c r="I222" s="125">
        <v>31147865</v>
      </c>
      <c r="J222" s="158">
        <v>-11.3</v>
      </c>
      <c r="K222" s="175"/>
    </row>
    <row r="223" spans="1:11" ht="12.75">
      <c r="A223" s="157">
        <v>850</v>
      </c>
      <c r="B223" s="159"/>
      <c r="C223" s="30" t="s">
        <v>334</v>
      </c>
      <c r="D223" s="125">
        <v>9870</v>
      </c>
      <c r="E223" s="125">
        <v>200332</v>
      </c>
      <c r="F223" s="158" t="s">
        <v>739</v>
      </c>
      <c r="G223" s="119"/>
      <c r="H223" s="125">
        <v>9879</v>
      </c>
      <c r="I223" s="125">
        <v>205228</v>
      </c>
      <c r="J223" s="158" t="s">
        <v>739</v>
      </c>
      <c r="K223" s="175"/>
    </row>
    <row r="224" spans="1:11" ht="12.75">
      <c r="A224" s="157">
        <v>851</v>
      </c>
      <c r="B224" s="159"/>
      <c r="C224" s="30" t="s">
        <v>918</v>
      </c>
      <c r="D224" s="125">
        <v>589773</v>
      </c>
      <c r="E224" s="125">
        <v>12385793</v>
      </c>
      <c r="F224" s="158">
        <v>-20.1</v>
      </c>
      <c r="G224" s="119"/>
      <c r="H224" s="125">
        <v>1006650</v>
      </c>
      <c r="I224" s="125">
        <v>20654770</v>
      </c>
      <c r="J224" s="158">
        <v>-16.6</v>
      </c>
      <c r="K224" s="175"/>
    </row>
    <row r="225" spans="1:11" ht="12.75">
      <c r="A225" s="157">
        <v>852</v>
      </c>
      <c r="B225" s="159"/>
      <c r="C225" s="30" t="s">
        <v>335</v>
      </c>
      <c r="D225" s="125">
        <v>9989531</v>
      </c>
      <c r="E225" s="125">
        <v>147159463</v>
      </c>
      <c r="F225" s="158">
        <v>33.8</v>
      </c>
      <c r="G225" s="119"/>
      <c r="H225" s="125">
        <v>14542971</v>
      </c>
      <c r="I225" s="125">
        <v>227696738</v>
      </c>
      <c r="J225" s="158">
        <v>1.2</v>
      </c>
      <c r="K225" s="175"/>
    </row>
    <row r="226" spans="1:11" ht="12.75">
      <c r="A226" s="157">
        <v>853</v>
      </c>
      <c r="B226" s="159"/>
      <c r="C226" s="30" t="s">
        <v>740</v>
      </c>
      <c r="D226" s="125">
        <v>106138</v>
      </c>
      <c r="E226" s="125">
        <v>13279714</v>
      </c>
      <c r="F226" s="158">
        <v>-17.9</v>
      </c>
      <c r="G226" s="119"/>
      <c r="H226" s="125">
        <v>216454</v>
      </c>
      <c r="I226" s="125">
        <v>26987574</v>
      </c>
      <c r="J226" s="158">
        <v>-6.3</v>
      </c>
      <c r="K226" s="175"/>
    </row>
    <row r="227" spans="1:11" ht="12.75">
      <c r="A227" s="157">
        <v>854</v>
      </c>
      <c r="B227" s="159"/>
      <c r="C227" s="30" t="s">
        <v>544</v>
      </c>
      <c r="D227" s="125">
        <v>332664</v>
      </c>
      <c r="E227" s="125">
        <v>2550049</v>
      </c>
      <c r="F227" s="158">
        <v>-31.2</v>
      </c>
      <c r="G227" s="119"/>
      <c r="H227" s="125">
        <v>583717</v>
      </c>
      <c r="I227" s="125">
        <v>4877753</v>
      </c>
      <c r="J227" s="158">
        <v>-20.9</v>
      </c>
      <c r="K227" s="175"/>
    </row>
    <row r="228" spans="1:11" ht="12.75">
      <c r="A228" s="157">
        <v>859</v>
      </c>
      <c r="B228" s="159"/>
      <c r="C228" s="30" t="s">
        <v>336</v>
      </c>
      <c r="D228" s="123">
        <v>4460609</v>
      </c>
      <c r="E228" s="123">
        <v>82946670</v>
      </c>
      <c r="F228" s="158">
        <v>3.2</v>
      </c>
      <c r="G228" s="119"/>
      <c r="H228" s="125">
        <v>9181439</v>
      </c>
      <c r="I228" s="125">
        <v>150292347</v>
      </c>
      <c r="J228" s="158">
        <v>-23.3</v>
      </c>
      <c r="K228" s="175"/>
    </row>
    <row r="229" spans="1:11" ht="12.75">
      <c r="A229" s="157">
        <v>860</v>
      </c>
      <c r="B229" s="159"/>
      <c r="C229" s="30" t="s">
        <v>884</v>
      </c>
      <c r="D229" s="125">
        <v>1395732</v>
      </c>
      <c r="E229" s="125">
        <v>3304503</v>
      </c>
      <c r="F229" s="158">
        <v>-8.6</v>
      </c>
      <c r="G229" s="119"/>
      <c r="H229" s="125">
        <v>3064067</v>
      </c>
      <c r="I229" s="125">
        <v>7336783</v>
      </c>
      <c r="J229" s="158">
        <v>-8.8</v>
      </c>
      <c r="K229" s="175"/>
    </row>
    <row r="230" spans="1:11" ht="12.75">
      <c r="A230" s="157">
        <v>861</v>
      </c>
      <c r="B230" s="159"/>
      <c r="C230" s="30" t="s">
        <v>911</v>
      </c>
      <c r="D230" s="123">
        <v>5840540</v>
      </c>
      <c r="E230" s="123">
        <v>128787652</v>
      </c>
      <c r="F230" s="158">
        <v>-0.1</v>
      </c>
      <c r="G230" s="119"/>
      <c r="H230" s="125">
        <v>11732075</v>
      </c>
      <c r="I230" s="125">
        <v>251020199</v>
      </c>
      <c r="J230" s="158">
        <v>-6.9</v>
      </c>
      <c r="K230" s="175"/>
    </row>
    <row r="231" spans="1:11" ht="12.75">
      <c r="A231" s="157">
        <v>862</v>
      </c>
      <c r="B231" s="159"/>
      <c r="C231" s="30" t="s">
        <v>337</v>
      </c>
      <c r="D231" s="125">
        <v>318933</v>
      </c>
      <c r="E231" s="125">
        <v>6379135</v>
      </c>
      <c r="F231" s="158">
        <v>1.1</v>
      </c>
      <c r="G231" s="119"/>
      <c r="H231" s="125">
        <v>645514</v>
      </c>
      <c r="I231" s="125">
        <v>12322198</v>
      </c>
      <c r="J231" s="158">
        <v>0.6</v>
      </c>
      <c r="K231" s="175"/>
    </row>
    <row r="232" spans="1:11" ht="12.75">
      <c r="A232" s="157">
        <v>863</v>
      </c>
      <c r="B232" s="159"/>
      <c r="C232" s="30" t="s">
        <v>506</v>
      </c>
      <c r="D232" s="125">
        <v>23544</v>
      </c>
      <c r="E232" s="125">
        <v>24623474</v>
      </c>
      <c r="F232" s="158">
        <v>-30.5</v>
      </c>
      <c r="G232" s="119"/>
      <c r="H232" s="125">
        <v>61427</v>
      </c>
      <c r="I232" s="125">
        <v>54316479</v>
      </c>
      <c r="J232" s="158">
        <v>-18.3</v>
      </c>
      <c r="K232" s="175"/>
    </row>
    <row r="233" spans="1:11" ht="12.75">
      <c r="A233" s="157">
        <v>864</v>
      </c>
      <c r="B233" s="159"/>
      <c r="C233" s="30" t="s">
        <v>912</v>
      </c>
      <c r="D233" s="125">
        <v>116133</v>
      </c>
      <c r="E233" s="125">
        <v>13796532</v>
      </c>
      <c r="F233" s="158">
        <v>-16.5</v>
      </c>
      <c r="G233" s="119"/>
      <c r="H233" s="125">
        <v>233530</v>
      </c>
      <c r="I233" s="125">
        <v>27592255</v>
      </c>
      <c r="J233" s="158">
        <v>-13.2</v>
      </c>
      <c r="K233" s="175"/>
    </row>
    <row r="234" spans="1:11" ht="12.75">
      <c r="A234" s="157">
        <v>865</v>
      </c>
      <c r="B234" s="159"/>
      <c r="C234" s="30" t="s">
        <v>338</v>
      </c>
      <c r="D234" s="125">
        <v>2793610</v>
      </c>
      <c r="E234" s="125">
        <v>75639814</v>
      </c>
      <c r="F234" s="158">
        <v>-4.5</v>
      </c>
      <c r="G234" s="119"/>
      <c r="H234" s="125">
        <v>4650023</v>
      </c>
      <c r="I234" s="125">
        <v>152432720</v>
      </c>
      <c r="J234" s="158">
        <v>-7.8</v>
      </c>
      <c r="K234" s="175"/>
    </row>
    <row r="235" spans="1:11" ht="12.75">
      <c r="A235" s="157">
        <v>869</v>
      </c>
      <c r="B235" s="159"/>
      <c r="C235" s="30" t="s">
        <v>339</v>
      </c>
      <c r="D235" s="125">
        <v>2163840</v>
      </c>
      <c r="E235" s="125">
        <v>72179052</v>
      </c>
      <c r="F235" s="158">
        <v>0.6</v>
      </c>
      <c r="G235" s="119"/>
      <c r="H235" s="125">
        <v>4318500</v>
      </c>
      <c r="I235" s="125">
        <v>139302564</v>
      </c>
      <c r="J235" s="158">
        <v>-1.6</v>
      </c>
      <c r="K235" s="175"/>
    </row>
    <row r="236" spans="1:11" ht="12.75">
      <c r="A236" s="157">
        <v>871</v>
      </c>
      <c r="B236" s="159"/>
      <c r="C236" s="30" t="s">
        <v>505</v>
      </c>
      <c r="D236" s="125">
        <v>615233</v>
      </c>
      <c r="E236" s="125">
        <v>71712199</v>
      </c>
      <c r="F236" s="158">
        <v>5.7</v>
      </c>
      <c r="G236" s="119"/>
      <c r="H236" s="125">
        <v>1384986</v>
      </c>
      <c r="I236" s="125">
        <v>141203987</v>
      </c>
      <c r="J236" s="158">
        <v>3.8</v>
      </c>
      <c r="K236" s="175"/>
    </row>
    <row r="237" spans="1:11" ht="12.75">
      <c r="A237" s="157">
        <v>872</v>
      </c>
      <c r="B237" s="159"/>
      <c r="C237" s="30" t="s">
        <v>873</v>
      </c>
      <c r="D237" s="125">
        <v>1403578</v>
      </c>
      <c r="E237" s="125">
        <v>166969143</v>
      </c>
      <c r="F237" s="158">
        <v>18.4</v>
      </c>
      <c r="G237" s="119"/>
      <c r="H237" s="125">
        <v>2740555</v>
      </c>
      <c r="I237" s="125">
        <v>314902172</v>
      </c>
      <c r="J237" s="158">
        <v>9.1</v>
      </c>
      <c r="K237" s="175"/>
    </row>
    <row r="238" spans="1:11" ht="12.75">
      <c r="A238" s="157">
        <v>873</v>
      </c>
      <c r="B238" s="159"/>
      <c r="C238" s="30" t="s">
        <v>504</v>
      </c>
      <c r="D238" s="125">
        <v>508168</v>
      </c>
      <c r="E238" s="125">
        <v>64419093</v>
      </c>
      <c r="F238" s="158">
        <v>-8.1</v>
      </c>
      <c r="G238" s="119"/>
      <c r="H238" s="125">
        <v>1178429</v>
      </c>
      <c r="I238" s="125">
        <v>128024032</v>
      </c>
      <c r="J238" s="158">
        <v>-8.6</v>
      </c>
      <c r="K238" s="175"/>
    </row>
    <row r="239" spans="1:11" ht="12.75">
      <c r="A239" s="157">
        <v>874</v>
      </c>
      <c r="B239" s="159"/>
      <c r="C239" s="30" t="s">
        <v>340</v>
      </c>
      <c r="D239" s="125">
        <v>483</v>
      </c>
      <c r="E239" s="125">
        <v>161291</v>
      </c>
      <c r="F239" s="158">
        <v>-24.5</v>
      </c>
      <c r="G239" s="119"/>
      <c r="H239" s="125">
        <v>2091</v>
      </c>
      <c r="I239" s="125">
        <v>323847</v>
      </c>
      <c r="J239" s="158">
        <v>-6.1</v>
      </c>
      <c r="K239" s="175"/>
    </row>
    <row r="240" spans="1:11" ht="12.75">
      <c r="A240" s="157">
        <v>875</v>
      </c>
      <c r="B240" s="159"/>
      <c r="C240" s="30" t="s">
        <v>875</v>
      </c>
      <c r="D240" s="123">
        <v>9724878</v>
      </c>
      <c r="E240" s="123">
        <v>18309502</v>
      </c>
      <c r="F240" s="158">
        <v>-21.6</v>
      </c>
      <c r="G240" s="119"/>
      <c r="H240" s="125">
        <v>20156728</v>
      </c>
      <c r="I240" s="125">
        <v>42696184</v>
      </c>
      <c r="J240" s="158">
        <v>-6.7</v>
      </c>
      <c r="K240" s="175"/>
    </row>
    <row r="241" spans="1:11" ht="12.75">
      <c r="A241" s="157">
        <v>876</v>
      </c>
      <c r="B241" s="159"/>
      <c r="C241" s="30" t="s">
        <v>341</v>
      </c>
      <c r="D241" s="125">
        <v>37498</v>
      </c>
      <c r="E241" s="125">
        <v>1996955</v>
      </c>
      <c r="F241" s="158">
        <v>-6.4</v>
      </c>
      <c r="G241" s="119"/>
      <c r="H241" s="125">
        <v>63690</v>
      </c>
      <c r="I241" s="125">
        <v>3638635</v>
      </c>
      <c r="J241" s="158">
        <v>-4.9</v>
      </c>
      <c r="K241" s="175"/>
    </row>
    <row r="242" spans="1:11" ht="12.75">
      <c r="A242" s="157">
        <v>877</v>
      </c>
      <c r="B242" s="159"/>
      <c r="C242" s="30" t="s">
        <v>342</v>
      </c>
      <c r="D242" s="123">
        <v>216896</v>
      </c>
      <c r="E242" s="123">
        <v>2011450</v>
      </c>
      <c r="F242" s="158">
        <v>-51.3</v>
      </c>
      <c r="G242" s="119"/>
      <c r="H242" s="125">
        <v>642835</v>
      </c>
      <c r="I242" s="125">
        <v>5547823</v>
      </c>
      <c r="J242" s="158">
        <v>-32.5</v>
      </c>
      <c r="K242" s="175"/>
    </row>
    <row r="243" spans="1:11" ht="12.75">
      <c r="A243" s="157">
        <v>878</v>
      </c>
      <c r="B243" s="159"/>
      <c r="C243" s="30" t="s">
        <v>343</v>
      </c>
      <c r="D243" s="125">
        <v>18</v>
      </c>
      <c r="E243" s="125">
        <v>14785</v>
      </c>
      <c r="F243" s="158">
        <v>-97.3</v>
      </c>
      <c r="G243" s="119"/>
      <c r="H243" s="125">
        <v>29</v>
      </c>
      <c r="I243" s="125">
        <v>27717</v>
      </c>
      <c r="J243" s="158">
        <v>-95.7</v>
      </c>
      <c r="K243" s="175"/>
    </row>
    <row r="244" spans="1:11" ht="12.75">
      <c r="A244" s="157">
        <v>881</v>
      </c>
      <c r="B244" s="159"/>
      <c r="C244" s="30" t="s">
        <v>344</v>
      </c>
      <c r="D244" s="125">
        <v>4190457</v>
      </c>
      <c r="E244" s="125">
        <v>5705256</v>
      </c>
      <c r="F244" s="158">
        <v>14.4</v>
      </c>
      <c r="G244" s="119"/>
      <c r="H244" s="125">
        <v>7191078</v>
      </c>
      <c r="I244" s="125">
        <v>9854299</v>
      </c>
      <c r="J244" s="158">
        <v>0.3</v>
      </c>
      <c r="K244" s="175"/>
    </row>
    <row r="245" spans="1:11" ht="12.75">
      <c r="A245" s="157">
        <v>882</v>
      </c>
      <c r="B245" s="159"/>
      <c r="C245" s="30" t="s">
        <v>345</v>
      </c>
      <c r="D245" s="125">
        <v>74606</v>
      </c>
      <c r="E245" s="125">
        <v>877646</v>
      </c>
      <c r="F245" s="158" t="s">
        <v>739</v>
      </c>
      <c r="G245" s="119"/>
      <c r="H245" s="125">
        <v>79856</v>
      </c>
      <c r="I245" s="125">
        <v>939146</v>
      </c>
      <c r="J245" s="158" t="s">
        <v>739</v>
      </c>
      <c r="K245" s="175"/>
    </row>
    <row r="246" spans="1:11" ht="12.75">
      <c r="A246" s="157">
        <v>883</v>
      </c>
      <c r="B246" s="159"/>
      <c r="C246" s="30" t="s">
        <v>346</v>
      </c>
      <c r="D246" s="125">
        <v>207767</v>
      </c>
      <c r="E246" s="125">
        <v>31594132</v>
      </c>
      <c r="F246" s="158" t="s">
        <v>739</v>
      </c>
      <c r="G246" s="119"/>
      <c r="H246" s="125">
        <v>314723</v>
      </c>
      <c r="I246" s="125">
        <v>48212200</v>
      </c>
      <c r="J246" s="158" t="s">
        <v>739</v>
      </c>
      <c r="K246" s="175"/>
    </row>
    <row r="247" spans="1:11" ht="12.75">
      <c r="A247" s="157">
        <v>884</v>
      </c>
      <c r="B247" s="159"/>
      <c r="C247" s="30" t="s">
        <v>347</v>
      </c>
      <c r="D247" s="125">
        <v>67807799</v>
      </c>
      <c r="E247" s="125">
        <v>474915973</v>
      </c>
      <c r="F247" s="158">
        <v>7.8</v>
      </c>
      <c r="G247" s="119"/>
      <c r="H247" s="125">
        <v>129133562</v>
      </c>
      <c r="I247" s="125">
        <v>904713465</v>
      </c>
      <c r="J247" s="158">
        <v>4.4</v>
      </c>
      <c r="K247" s="175"/>
    </row>
    <row r="248" spans="1:11" ht="12.75">
      <c r="A248" s="157">
        <v>885</v>
      </c>
      <c r="B248" s="159"/>
      <c r="C248" s="30" t="s">
        <v>348</v>
      </c>
      <c r="D248" s="125">
        <v>2290925</v>
      </c>
      <c r="E248" s="125">
        <v>19388033</v>
      </c>
      <c r="F248" s="158">
        <v>-87.7</v>
      </c>
      <c r="G248" s="119"/>
      <c r="H248" s="125">
        <v>8472110</v>
      </c>
      <c r="I248" s="125">
        <v>75234054</v>
      </c>
      <c r="J248" s="158">
        <v>-81.6</v>
      </c>
      <c r="K248" s="175"/>
    </row>
    <row r="249" spans="1:11" ht="12.75">
      <c r="A249" s="157">
        <v>886</v>
      </c>
      <c r="B249" s="159"/>
      <c r="C249" s="30" t="s">
        <v>349</v>
      </c>
      <c r="D249" s="125">
        <v>22800</v>
      </c>
      <c r="E249" s="125">
        <v>11000</v>
      </c>
      <c r="F249" s="158">
        <v>-99.2</v>
      </c>
      <c r="G249" s="119"/>
      <c r="H249" s="125">
        <v>117150</v>
      </c>
      <c r="I249" s="125">
        <v>234400</v>
      </c>
      <c r="J249" s="158">
        <v>-85.3</v>
      </c>
      <c r="K249" s="175"/>
    </row>
    <row r="250" spans="1:11" ht="12.75">
      <c r="A250" s="157">
        <v>887</v>
      </c>
      <c r="B250" s="159"/>
      <c r="C250" s="30" t="s">
        <v>350</v>
      </c>
      <c r="D250" s="125">
        <v>5313056</v>
      </c>
      <c r="E250" s="125">
        <v>49361893</v>
      </c>
      <c r="F250" s="158">
        <v>79.6</v>
      </c>
      <c r="G250" s="119"/>
      <c r="H250" s="125">
        <v>8929106</v>
      </c>
      <c r="I250" s="125">
        <v>85465991</v>
      </c>
      <c r="J250" s="158">
        <v>53.2</v>
      </c>
      <c r="K250" s="175"/>
    </row>
    <row r="251" spans="1:11" ht="12.75">
      <c r="A251" s="157">
        <v>888</v>
      </c>
      <c r="B251" s="159"/>
      <c r="C251" s="30" t="s">
        <v>503</v>
      </c>
      <c r="D251" s="125">
        <v>3653</v>
      </c>
      <c r="E251" s="125">
        <v>213399</v>
      </c>
      <c r="F251" s="158">
        <v>-38.8</v>
      </c>
      <c r="G251" s="119"/>
      <c r="H251" s="125">
        <v>7290</v>
      </c>
      <c r="I251" s="125">
        <v>361478</v>
      </c>
      <c r="J251" s="158">
        <v>-40.5</v>
      </c>
      <c r="K251" s="175"/>
    </row>
    <row r="252" spans="1:11" ht="12.75">
      <c r="A252" s="157">
        <v>889</v>
      </c>
      <c r="B252" s="159"/>
      <c r="C252" s="30" t="s">
        <v>351</v>
      </c>
      <c r="D252" s="125">
        <v>7264091</v>
      </c>
      <c r="E252" s="125">
        <v>35211486</v>
      </c>
      <c r="F252" s="158">
        <v>-3.5</v>
      </c>
      <c r="G252" s="119"/>
      <c r="H252" s="125">
        <v>12567230</v>
      </c>
      <c r="I252" s="125">
        <v>59544582</v>
      </c>
      <c r="J252" s="158">
        <v>-8.6</v>
      </c>
      <c r="K252" s="175"/>
    </row>
    <row r="253" spans="1:11" ht="12.75">
      <c r="A253" s="157">
        <v>891</v>
      </c>
      <c r="B253" s="159"/>
      <c r="C253" s="30" t="s">
        <v>487</v>
      </c>
      <c r="D253" s="125">
        <v>72307</v>
      </c>
      <c r="E253" s="125">
        <v>2837086</v>
      </c>
      <c r="F253" s="158">
        <v>-59.6</v>
      </c>
      <c r="G253" s="119"/>
      <c r="H253" s="125">
        <v>885665</v>
      </c>
      <c r="I253" s="125">
        <v>10040440</v>
      </c>
      <c r="J253" s="158">
        <v>-35.3</v>
      </c>
      <c r="K253" s="175"/>
    </row>
    <row r="254" spans="1:11" ht="12.75">
      <c r="A254" s="157">
        <v>896</v>
      </c>
      <c r="B254" s="159"/>
      <c r="C254" s="30" t="s">
        <v>352</v>
      </c>
      <c r="D254" s="125">
        <v>754128</v>
      </c>
      <c r="E254" s="125">
        <v>21588115</v>
      </c>
      <c r="F254" s="158">
        <v>3.8</v>
      </c>
      <c r="G254" s="119"/>
      <c r="H254" s="125">
        <v>1404028</v>
      </c>
      <c r="I254" s="125">
        <v>41138857</v>
      </c>
      <c r="J254" s="158">
        <v>0.8</v>
      </c>
      <c r="K254" s="175"/>
    </row>
    <row r="255" spans="1:11" s="17" customFormat="1" ht="24" customHeight="1">
      <c r="A255" s="71"/>
      <c r="B255" s="65" t="s">
        <v>204</v>
      </c>
      <c r="C255" s="49"/>
      <c r="D255" s="122">
        <v>1122304195</v>
      </c>
      <c r="E255" s="122">
        <v>3184074683</v>
      </c>
      <c r="F255" s="155">
        <v>-0.1</v>
      </c>
      <c r="G255" s="120"/>
      <c r="H255" s="122">
        <v>2182285055</v>
      </c>
      <c r="I255" s="122">
        <v>6122306088</v>
      </c>
      <c r="J255" s="155">
        <v>-5.4</v>
      </c>
      <c r="K255" s="174"/>
    </row>
    <row r="256" spans="1:10" ht="12.75">
      <c r="A256" s="35"/>
      <c r="D256" s="125"/>
      <c r="E256" s="125"/>
      <c r="H256" s="4"/>
      <c r="I256" s="4"/>
      <c r="J256" s="27"/>
    </row>
    <row r="257" spans="1:10" ht="12.75">
      <c r="A257" s="38"/>
      <c r="D257" s="125"/>
      <c r="E257" s="125"/>
      <c r="F257" s="119"/>
      <c r="G257" s="119"/>
      <c r="H257" s="4"/>
      <c r="I257" s="4"/>
      <c r="J257" s="119"/>
    </row>
    <row r="258" spans="1:10" ht="12.75">
      <c r="A258" s="50"/>
      <c r="D258" s="125"/>
      <c r="E258" s="125"/>
      <c r="F258" s="119"/>
      <c r="G258" s="119"/>
      <c r="H258" s="5"/>
      <c r="I258" s="4"/>
      <c r="J258" s="119"/>
    </row>
    <row r="259" spans="4:10" ht="12.75">
      <c r="D259" s="125"/>
      <c r="E259" s="125"/>
      <c r="H259" s="4"/>
      <c r="I259" s="4"/>
      <c r="J259" s="27"/>
    </row>
    <row r="260" spans="4:10" ht="12.75">
      <c r="D260" s="125"/>
      <c r="E260" s="125"/>
      <c r="H260" s="4"/>
      <c r="I260" s="4"/>
      <c r="J260" s="27"/>
    </row>
    <row r="261" spans="4:10" ht="12.75">
      <c r="D261" s="125"/>
      <c r="E261" s="125"/>
      <c r="H261" s="4"/>
      <c r="I261" s="4"/>
      <c r="J261" s="27"/>
    </row>
    <row r="262" spans="4:10" ht="12.75">
      <c r="D262" s="125"/>
      <c r="E262" s="125"/>
      <c r="H262" s="4"/>
      <c r="I262" s="4"/>
      <c r="J262" s="27"/>
    </row>
    <row r="263" spans="4:10" ht="12.75">
      <c r="D263" s="125"/>
      <c r="E263" s="125"/>
      <c r="H263" s="4"/>
      <c r="I263" s="4"/>
      <c r="J263" s="27"/>
    </row>
    <row r="264" spans="4:10" ht="12.75">
      <c r="D264" s="125"/>
      <c r="E264" s="125"/>
      <c r="H264" s="4"/>
      <c r="I264" s="4"/>
      <c r="J264" s="27"/>
    </row>
    <row r="265" spans="4:10" ht="12.75">
      <c r="D265" s="125"/>
      <c r="E265" s="125"/>
      <c r="H265" s="4"/>
      <c r="I265" s="4"/>
      <c r="J265" s="27"/>
    </row>
    <row r="266" spans="4:10" ht="12.75">
      <c r="D266" s="125"/>
      <c r="E266" s="125"/>
      <c r="H266" s="4"/>
      <c r="I266" s="4"/>
      <c r="J266" s="27"/>
    </row>
    <row r="267" spans="4:10" ht="12.75">
      <c r="D267" s="125"/>
      <c r="E267" s="125"/>
      <c r="H267" s="4"/>
      <c r="I267" s="4"/>
      <c r="J267" s="27"/>
    </row>
    <row r="268" spans="4:10" ht="12.75">
      <c r="D268" s="125"/>
      <c r="E268" s="125"/>
      <c r="H268" s="4"/>
      <c r="I268" s="4"/>
      <c r="J268" s="27"/>
    </row>
    <row r="269" spans="4:10" ht="12.75">
      <c r="D269" s="125"/>
      <c r="E269" s="125"/>
      <c r="H269" s="4"/>
      <c r="I269" s="4"/>
      <c r="J269" s="27"/>
    </row>
    <row r="270" spans="4:10" ht="12.75">
      <c r="D270" s="125"/>
      <c r="E270" s="125"/>
      <c r="H270" s="4"/>
      <c r="I270" s="2"/>
      <c r="J270" s="27"/>
    </row>
    <row r="271" spans="4:10" ht="12.75">
      <c r="D271" s="125"/>
      <c r="E271" s="125"/>
      <c r="H271" s="18"/>
      <c r="I271" s="18"/>
      <c r="J271" s="19"/>
    </row>
    <row r="272" spans="4:5" ht="12.75">
      <c r="D272" s="123"/>
      <c r="E272" s="123"/>
    </row>
    <row r="273" spans="4:5" ht="12.75">
      <c r="D273" s="125"/>
      <c r="E273" s="125"/>
    </row>
    <row r="274" spans="4:5" ht="12.75">
      <c r="D274" s="123"/>
      <c r="E274" s="123"/>
    </row>
    <row r="275" spans="4:5" ht="12.75">
      <c r="D275" s="125"/>
      <c r="E275" s="125"/>
    </row>
    <row r="276" spans="4:5" ht="12.75">
      <c r="D276" s="125"/>
      <c r="E276" s="125"/>
    </row>
    <row r="277" spans="4:5" ht="12.75">
      <c r="D277" s="125"/>
      <c r="E277" s="125"/>
    </row>
    <row r="278" spans="4:5" ht="12.75">
      <c r="D278" s="125"/>
      <c r="E278" s="125"/>
    </row>
    <row r="279" spans="4:5" ht="12.75">
      <c r="D279" s="125"/>
      <c r="E279" s="125"/>
    </row>
    <row r="280" spans="4:5" ht="12.75">
      <c r="D280" s="125"/>
      <c r="E280" s="125"/>
    </row>
    <row r="281" spans="4:5" ht="12.75">
      <c r="D281" s="125"/>
      <c r="E281" s="125"/>
    </row>
  </sheetData>
  <sheetProtection/>
  <mergeCells count="52">
    <mergeCell ref="H69:K69"/>
    <mergeCell ref="D141:D144"/>
    <mergeCell ref="I140:K140"/>
    <mergeCell ref="H141:H144"/>
    <mergeCell ref="H71:H74"/>
    <mergeCell ref="I71:I74"/>
    <mergeCell ref="D71:D74"/>
    <mergeCell ref="I70:K70"/>
    <mergeCell ref="E70:G70"/>
    <mergeCell ref="B69:C74"/>
    <mergeCell ref="H211:H214"/>
    <mergeCell ref="E71:E74"/>
    <mergeCell ref="I211:I214"/>
    <mergeCell ref="I210:K210"/>
    <mergeCell ref="I141:I144"/>
    <mergeCell ref="A137:K137"/>
    <mergeCell ref="A69:A74"/>
    <mergeCell ref="E140:G140"/>
    <mergeCell ref="E211:E214"/>
    <mergeCell ref="A207:K207"/>
    <mergeCell ref="H139:K139"/>
    <mergeCell ref="D139:G139"/>
    <mergeCell ref="E141:E144"/>
    <mergeCell ref="B139:C144"/>
    <mergeCell ref="B209:C214"/>
    <mergeCell ref="D209:G209"/>
    <mergeCell ref="A1:K1"/>
    <mergeCell ref="D3:G3"/>
    <mergeCell ref="H3:K3"/>
    <mergeCell ref="E4:G4"/>
    <mergeCell ref="I4:K4"/>
    <mergeCell ref="J141:K144"/>
    <mergeCell ref="J71:K74"/>
    <mergeCell ref="F71:G74"/>
    <mergeCell ref="H5:H8"/>
    <mergeCell ref="A3:A8"/>
    <mergeCell ref="B3:C8"/>
    <mergeCell ref="F5:G8"/>
    <mergeCell ref="J5:K8"/>
    <mergeCell ref="E5:E8"/>
    <mergeCell ref="D5:D8"/>
    <mergeCell ref="I5:I8"/>
    <mergeCell ref="A67:K67"/>
    <mergeCell ref="D69:G69"/>
    <mergeCell ref="A209:A214"/>
    <mergeCell ref="F141:G144"/>
    <mergeCell ref="H209:K209"/>
    <mergeCell ref="E210:G210"/>
    <mergeCell ref="J211:K214"/>
    <mergeCell ref="F211:G214"/>
    <mergeCell ref="D211:D214"/>
    <mergeCell ref="A139:A144"/>
  </mergeCells>
  <printOptions/>
  <pageMargins left="0.5905511811023623" right="0.5905511811023623" top="0.984251968503937" bottom="0.4724409448818898" header="0.5118110236220472" footer="0.15748031496062992"/>
  <pageSetup firstPageNumber="22" useFirstPageNumber="1" fitToHeight="4" horizontalDpi="600" verticalDpi="600" orientation="portrait" paperSize="9" scale="75" r:id="rId1"/>
  <headerFooter>
    <oddHeader>&amp;C&amp;12 -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K281"/>
  <sheetViews>
    <sheetView zoomScalePageLayoutView="0" workbookViewId="0" topLeftCell="A1">
      <selection activeCell="A1" sqref="A1:K1"/>
    </sheetView>
  </sheetViews>
  <sheetFormatPr defaultColWidth="11.421875" defaultRowHeight="12.75"/>
  <cols>
    <col min="1" max="1" width="5.57421875" style="0" customWidth="1"/>
    <col min="2" max="2" width="1.8515625" style="0" customWidth="1"/>
    <col min="3" max="3" width="39.421875" style="0" customWidth="1"/>
    <col min="4" max="4" width="12.7109375" style="0" customWidth="1"/>
    <col min="5" max="5" width="13.28125" style="0" customWidth="1"/>
    <col min="6" max="6" width="11.140625" style="124" customWidth="1"/>
    <col min="7" max="7" width="0.5625" style="124" customWidth="1"/>
    <col min="8" max="9" width="12.7109375" style="0" customWidth="1"/>
    <col min="10" max="10" width="11.140625" style="28" customWidth="1"/>
    <col min="11" max="11" width="0.42578125" style="0" customWidth="1"/>
    <col min="12" max="12" width="10.421875" style="0" customWidth="1"/>
  </cols>
  <sheetData>
    <row r="1" spans="1:11" ht="17.25">
      <c r="A1" s="555" t="s">
        <v>67</v>
      </c>
      <c r="B1" s="555"/>
      <c r="C1" s="555"/>
      <c r="D1" s="555"/>
      <c r="E1" s="555"/>
      <c r="F1" s="555"/>
      <c r="G1" s="555"/>
      <c r="H1" s="555"/>
      <c r="I1" s="632"/>
      <c r="J1" s="632"/>
      <c r="K1" s="603"/>
    </row>
    <row r="2" spans="2:10" ht="12.75">
      <c r="B2" s="14"/>
      <c r="C2" s="11"/>
      <c r="D2" s="10"/>
      <c r="E2" s="10"/>
      <c r="F2" s="121"/>
      <c r="G2" s="121"/>
      <c r="H2" s="7"/>
      <c r="I2" s="7"/>
      <c r="J2" s="7"/>
    </row>
    <row r="3" spans="1:11" ht="18" customHeight="1">
      <c r="A3" s="607" t="s">
        <v>1138</v>
      </c>
      <c r="B3" s="624" t="s">
        <v>754</v>
      </c>
      <c r="C3" s="625"/>
      <c r="D3" s="604" t="s">
        <v>1172</v>
      </c>
      <c r="E3" s="605"/>
      <c r="F3" s="605"/>
      <c r="G3" s="606"/>
      <c r="H3" s="565" t="s">
        <v>1193</v>
      </c>
      <c r="I3" s="614"/>
      <c r="J3" s="614"/>
      <c r="K3" s="615"/>
    </row>
    <row r="4" spans="1:11" ht="16.5" customHeight="1">
      <c r="A4" s="608"/>
      <c r="B4" s="622"/>
      <c r="C4" s="511"/>
      <c r="D4" s="61" t="s">
        <v>480</v>
      </c>
      <c r="E4" s="616" t="s">
        <v>481</v>
      </c>
      <c r="F4" s="617"/>
      <c r="G4" s="618"/>
      <c r="H4" s="154" t="s">
        <v>480</v>
      </c>
      <c r="I4" s="633" t="s">
        <v>481</v>
      </c>
      <c r="J4" s="634"/>
      <c r="K4" s="603"/>
    </row>
    <row r="5" spans="1:11" ht="15" customHeight="1">
      <c r="A5" s="608"/>
      <c r="B5" s="622"/>
      <c r="C5" s="511"/>
      <c r="D5" s="622" t="s">
        <v>112</v>
      </c>
      <c r="E5" s="626" t="s">
        <v>108</v>
      </c>
      <c r="F5" s="610" t="s">
        <v>1199</v>
      </c>
      <c r="G5" s="611"/>
      <c r="H5" s="629" t="s">
        <v>112</v>
      </c>
      <c r="I5" s="629" t="s">
        <v>108</v>
      </c>
      <c r="J5" s="610" t="s">
        <v>1200</v>
      </c>
      <c r="K5" s="619"/>
    </row>
    <row r="6" spans="1:11" ht="12.75">
      <c r="A6" s="608"/>
      <c r="B6" s="622"/>
      <c r="C6" s="511"/>
      <c r="D6" s="622"/>
      <c r="E6" s="627"/>
      <c r="F6" s="612"/>
      <c r="G6" s="534"/>
      <c r="H6" s="630"/>
      <c r="I6" s="630"/>
      <c r="J6" s="612"/>
      <c r="K6" s="620"/>
    </row>
    <row r="7" spans="1:11" ht="18.75" customHeight="1">
      <c r="A7" s="608"/>
      <c r="B7" s="622"/>
      <c r="C7" s="511"/>
      <c r="D7" s="622"/>
      <c r="E7" s="627"/>
      <c r="F7" s="612"/>
      <c r="G7" s="534"/>
      <c r="H7" s="630"/>
      <c r="I7" s="630"/>
      <c r="J7" s="612"/>
      <c r="K7" s="620"/>
    </row>
    <row r="8" spans="1:11" ht="27.75" customHeight="1">
      <c r="A8" s="609"/>
      <c r="B8" s="623"/>
      <c r="C8" s="512"/>
      <c r="D8" s="623"/>
      <c r="E8" s="628"/>
      <c r="F8" s="613"/>
      <c r="G8" s="535"/>
      <c r="H8" s="631"/>
      <c r="I8" s="631"/>
      <c r="J8" s="613"/>
      <c r="K8" s="621"/>
    </row>
    <row r="9" spans="1:10" ht="12.75">
      <c r="A9" s="113"/>
      <c r="B9" s="40"/>
      <c r="C9" s="29"/>
      <c r="D9" s="10"/>
      <c r="E9" s="10"/>
      <c r="F9" s="121"/>
      <c r="G9" s="121"/>
      <c r="H9" s="10"/>
      <c r="I9" s="10"/>
      <c r="J9" s="10"/>
    </row>
    <row r="10" spans="1:11" s="17" customFormat="1" ht="12.75">
      <c r="A10" s="116" t="s">
        <v>211</v>
      </c>
      <c r="B10" s="43" t="s">
        <v>489</v>
      </c>
      <c r="C10" s="49"/>
      <c r="D10" s="122">
        <v>174755718</v>
      </c>
      <c r="E10" s="122">
        <v>248895870</v>
      </c>
      <c r="F10" s="155">
        <v>47.7</v>
      </c>
      <c r="G10" s="120"/>
      <c r="H10" s="122">
        <v>346853107</v>
      </c>
      <c r="I10" s="122">
        <v>472025722</v>
      </c>
      <c r="J10" s="155">
        <v>40.2</v>
      </c>
      <c r="K10" s="174"/>
    </row>
    <row r="11" spans="1:11" s="17" customFormat="1" ht="24" customHeight="1">
      <c r="A11" s="156">
        <v>1</v>
      </c>
      <c r="B11" s="65" t="s">
        <v>212</v>
      </c>
      <c r="C11" s="49"/>
      <c r="D11" s="122">
        <v>1032030</v>
      </c>
      <c r="E11" s="122">
        <v>1963562</v>
      </c>
      <c r="F11" s="155">
        <v>52.4</v>
      </c>
      <c r="G11" s="120"/>
      <c r="H11" s="122">
        <v>1210416</v>
      </c>
      <c r="I11" s="122">
        <v>2590134</v>
      </c>
      <c r="J11" s="155">
        <v>-19.7</v>
      </c>
      <c r="K11" s="174"/>
    </row>
    <row r="12" spans="1:11" ht="24" customHeight="1">
      <c r="A12" s="157">
        <v>101</v>
      </c>
      <c r="B12" s="38"/>
      <c r="C12" s="30" t="s">
        <v>213</v>
      </c>
      <c r="D12" s="125" t="s">
        <v>107</v>
      </c>
      <c r="E12" s="125" t="s">
        <v>107</v>
      </c>
      <c r="F12" s="158">
        <v>-100</v>
      </c>
      <c r="G12" s="119"/>
      <c r="H12" s="125" t="s">
        <v>107</v>
      </c>
      <c r="I12" s="125" t="s">
        <v>107</v>
      </c>
      <c r="J12" s="158">
        <v>-100</v>
      </c>
      <c r="K12" s="175"/>
    </row>
    <row r="13" spans="1:11" ht="12.75">
      <c r="A13" s="157">
        <v>102</v>
      </c>
      <c r="B13" s="38"/>
      <c r="C13" s="30" t="s">
        <v>214</v>
      </c>
      <c r="D13" s="125" t="s">
        <v>107</v>
      </c>
      <c r="E13" s="125" t="s">
        <v>107</v>
      </c>
      <c r="F13" s="158" t="s">
        <v>107</v>
      </c>
      <c r="G13" s="119"/>
      <c r="H13" s="125" t="s">
        <v>107</v>
      </c>
      <c r="I13" s="125" t="s">
        <v>107</v>
      </c>
      <c r="J13" s="158" t="s">
        <v>107</v>
      </c>
      <c r="K13" s="175"/>
    </row>
    <row r="14" spans="1:11" ht="12.75">
      <c r="A14" s="157">
        <v>103</v>
      </c>
      <c r="B14" s="38"/>
      <c r="C14" s="30" t="s">
        <v>215</v>
      </c>
      <c r="D14" s="125">
        <v>1031797</v>
      </c>
      <c r="E14" s="125">
        <v>1952779</v>
      </c>
      <c r="F14" s="158">
        <v>53</v>
      </c>
      <c r="G14" s="119"/>
      <c r="H14" s="125">
        <v>1203135</v>
      </c>
      <c r="I14" s="125">
        <v>2469915</v>
      </c>
      <c r="J14" s="158">
        <v>-18.8</v>
      </c>
      <c r="K14" s="175"/>
    </row>
    <row r="15" spans="1:11" ht="12.75">
      <c r="A15" s="157">
        <v>105</v>
      </c>
      <c r="B15" s="38"/>
      <c r="C15" s="30" t="s">
        <v>216</v>
      </c>
      <c r="D15" s="125" t="s">
        <v>107</v>
      </c>
      <c r="E15" s="125" t="s">
        <v>107</v>
      </c>
      <c r="F15" s="158" t="s">
        <v>107</v>
      </c>
      <c r="G15" s="119"/>
      <c r="H15" s="125" t="s">
        <v>107</v>
      </c>
      <c r="I15" s="125" t="s">
        <v>107</v>
      </c>
      <c r="J15" s="158">
        <v>-100</v>
      </c>
      <c r="K15" s="175"/>
    </row>
    <row r="16" spans="1:11" ht="12.75">
      <c r="A16" s="157">
        <v>107</v>
      </c>
      <c r="B16" s="38"/>
      <c r="C16" s="30" t="s">
        <v>540</v>
      </c>
      <c r="D16" s="125" t="s">
        <v>107</v>
      </c>
      <c r="E16" s="125" t="s">
        <v>107</v>
      </c>
      <c r="F16" s="279" t="s">
        <v>107</v>
      </c>
      <c r="G16" s="119"/>
      <c r="H16" s="125">
        <v>6989</v>
      </c>
      <c r="I16" s="125">
        <v>107451</v>
      </c>
      <c r="J16" s="158" t="s">
        <v>739</v>
      </c>
      <c r="K16" s="175"/>
    </row>
    <row r="17" spans="1:11" ht="12.75">
      <c r="A17" s="157">
        <v>109</v>
      </c>
      <c r="B17" s="38"/>
      <c r="C17" s="30" t="s">
        <v>217</v>
      </c>
      <c r="D17" s="125">
        <v>233</v>
      </c>
      <c r="E17" s="125">
        <v>10783</v>
      </c>
      <c r="F17" s="279">
        <v>70.4</v>
      </c>
      <c r="G17" s="119"/>
      <c r="H17" s="125">
        <v>292</v>
      </c>
      <c r="I17" s="125">
        <v>12768</v>
      </c>
      <c r="J17" s="279">
        <v>81.9</v>
      </c>
      <c r="K17" s="175"/>
    </row>
    <row r="18" spans="1:11" s="17" customFormat="1" ht="24" customHeight="1">
      <c r="A18" s="156">
        <v>2</v>
      </c>
      <c r="B18" s="65" t="s">
        <v>218</v>
      </c>
      <c r="C18" s="49"/>
      <c r="D18" s="122">
        <v>19056632</v>
      </c>
      <c r="E18" s="122">
        <v>48378256</v>
      </c>
      <c r="F18" s="155">
        <v>18</v>
      </c>
      <c r="G18" s="120"/>
      <c r="H18" s="122">
        <v>35791847</v>
      </c>
      <c r="I18" s="122">
        <v>94844304</v>
      </c>
      <c r="J18" s="155">
        <v>14.3</v>
      </c>
      <c r="K18" s="174"/>
    </row>
    <row r="19" spans="1:11" ht="24" customHeight="1">
      <c r="A19" s="157">
        <v>201</v>
      </c>
      <c r="B19" s="38"/>
      <c r="C19" s="30" t="s">
        <v>539</v>
      </c>
      <c r="D19" s="125">
        <v>4984036</v>
      </c>
      <c r="E19" s="125">
        <v>7522185</v>
      </c>
      <c r="F19" s="158">
        <v>-1.3</v>
      </c>
      <c r="G19" s="119"/>
      <c r="H19" s="125">
        <v>9021716</v>
      </c>
      <c r="I19" s="125">
        <v>13419648</v>
      </c>
      <c r="J19" s="158">
        <v>-9</v>
      </c>
      <c r="K19" s="175"/>
    </row>
    <row r="20" spans="1:11" ht="12.75">
      <c r="A20" s="157">
        <v>202</v>
      </c>
      <c r="B20" s="38"/>
      <c r="C20" s="30" t="s">
        <v>219</v>
      </c>
      <c r="D20" s="125">
        <v>448943</v>
      </c>
      <c r="E20" s="125">
        <v>1745828</v>
      </c>
      <c r="F20" s="158">
        <v>8.7</v>
      </c>
      <c r="G20" s="119"/>
      <c r="H20" s="125">
        <v>714223</v>
      </c>
      <c r="I20" s="125">
        <v>2727601</v>
      </c>
      <c r="J20" s="158">
        <v>7.7</v>
      </c>
      <c r="K20" s="175"/>
    </row>
    <row r="21" spans="1:11" ht="12.75">
      <c r="A21" s="157">
        <v>203</v>
      </c>
      <c r="B21" s="38"/>
      <c r="C21" s="30" t="s">
        <v>538</v>
      </c>
      <c r="D21" s="125">
        <v>3211682</v>
      </c>
      <c r="E21" s="125">
        <v>14597323</v>
      </c>
      <c r="F21" s="158">
        <v>25.4</v>
      </c>
      <c r="G21" s="119"/>
      <c r="H21" s="125">
        <v>6418067</v>
      </c>
      <c r="I21" s="125">
        <v>30384917</v>
      </c>
      <c r="J21" s="158">
        <v>19.4</v>
      </c>
      <c r="K21" s="175"/>
    </row>
    <row r="22" spans="1:11" ht="12.75">
      <c r="A22" s="157">
        <v>204</v>
      </c>
      <c r="B22" s="38"/>
      <c r="C22" s="30" t="s">
        <v>221</v>
      </c>
      <c r="D22" s="125">
        <v>6269573</v>
      </c>
      <c r="E22" s="125">
        <v>18896260</v>
      </c>
      <c r="F22" s="158">
        <v>10.5</v>
      </c>
      <c r="G22" s="119"/>
      <c r="H22" s="125">
        <v>12539724</v>
      </c>
      <c r="I22" s="125">
        <v>38426863</v>
      </c>
      <c r="J22" s="158">
        <v>14.9</v>
      </c>
      <c r="K22" s="175"/>
    </row>
    <row r="23" spans="1:11" ht="12.75">
      <c r="A23" s="157">
        <v>206</v>
      </c>
      <c r="B23" s="38"/>
      <c r="C23" s="30" t="s">
        <v>885</v>
      </c>
      <c r="D23" s="125">
        <v>422307</v>
      </c>
      <c r="E23" s="125">
        <v>1482859</v>
      </c>
      <c r="F23" s="158">
        <v>-2.4</v>
      </c>
      <c r="G23" s="119"/>
      <c r="H23" s="125">
        <v>828843</v>
      </c>
      <c r="I23" s="125">
        <v>2991946</v>
      </c>
      <c r="J23" s="158">
        <v>-22.7</v>
      </c>
      <c r="K23" s="175"/>
    </row>
    <row r="24" spans="1:11" ht="12.75">
      <c r="A24" s="157">
        <v>208</v>
      </c>
      <c r="B24" s="38"/>
      <c r="C24" s="30" t="s">
        <v>547</v>
      </c>
      <c r="D24" s="125" t="s">
        <v>1006</v>
      </c>
      <c r="E24" s="125" t="s">
        <v>107</v>
      </c>
      <c r="F24" s="158">
        <v>-100</v>
      </c>
      <c r="G24" s="119"/>
      <c r="H24" s="125">
        <v>32</v>
      </c>
      <c r="I24" s="125">
        <v>255</v>
      </c>
      <c r="J24" s="158">
        <v>-97.2</v>
      </c>
      <c r="K24" s="175"/>
    </row>
    <row r="25" spans="1:11" ht="12.75">
      <c r="A25" s="159">
        <v>209</v>
      </c>
      <c r="B25" s="126"/>
      <c r="C25" s="30" t="s">
        <v>548</v>
      </c>
      <c r="D25" s="125">
        <v>1271011</v>
      </c>
      <c r="E25" s="125">
        <v>1431382</v>
      </c>
      <c r="F25" s="158">
        <v>52.8</v>
      </c>
      <c r="G25" s="119"/>
      <c r="H25" s="125">
        <v>2514212</v>
      </c>
      <c r="I25" s="125">
        <v>2821126</v>
      </c>
      <c r="J25" s="158">
        <v>34.5</v>
      </c>
      <c r="K25" s="175"/>
    </row>
    <row r="26" spans="1:11" ht="12.75">
      <c r="A26" s="159">
        <v>211</v>
      </c>
      <c r="B26" s="126"/>
      <c r="C26" s="30" t="s">
        <v>537</v>
      </c>
      <c r="D26" s="125">
        <v>1385915</v>
      </c>
      <c r="E26" s="125">
        <v>947346</v>
      </c>
      <c r="F26" s="158" t="s">
        <v>739</v>
      </c>
      <c r="G26" s="119"/>
      <c r="H26" s="125">
        <v>2193245</v>
      </c>
      <c r="I26" s="125">
        <v>1416831</v>
      </c>
      <c r="J26" s="158" t="s">
        <v>739</v>
      </c>
      <c r="K26" s="175"/>
    </row>
    <row r="27" spans="1:11" ht="12.75">
      <c r="A27" s="159">
        <v>219</v>
      </c>
      <c r="B27" s="126"/>
      <c r="C27" s="30" t="s">
        <v>222</v>
      </c>
      <c r="D27" s="125">
        <v>1063165</v>
      </c>
      <c r="E27" s="125">
        <v>1755073</v>
      </c>
      <c r="F27" s="158">
        <v>207.9</v>
      </c>
      <c r="G27" s="119"/>
      <c r="H27" s="125">
        <v>1561785</v>
      </c>
      <c r="I27" s="125">
        <v>2655117</v>
      </c>
      <c r="J27" s="158">
        <v>214.7</v>
      </c>
      <c r="K27" s="175"/>
    </row>
    <row r="28" spans="1:11" s="17" customFormat="1" ht="24" customHeight="1">
      <c r="A28" s="151">
        <v>3</v>
      </c>
      <c r="B28" s="127" t="s">
        <v>223</v>
      </c>
      <c r="C28" s="49"/>
      <c r="D28" s="122">
        <v>140942902</v>
      </c>
      <c r="E28" s="122">
        <v>180783291</v>
      </c>
      <c r="F28" s="155">
        <v>66.3</v>
      </c>
      <c r="G28" s="120"/>
      <c r="H28" s="122">
        <v>282064251</v>
      </c>
      <c r="I28" s="122">
        <v>340824521</v>
      </c>
      <c r="J28" s="155">
        <v>54.3</v>
      </c>
      <c r="K28" s="174"/>
    </row>
    <row r="29" spans="1:11" ht="24" customHeight="1">
      <c r="A29" s="159">
        <v>301</v>
      </c>
      <c r="B29" s="126"/>
      <c r="C29" s="30" t="s">
        <v>224</v>
      </c>
      <c r="D29" s="125">
        <v>11542415</v>
      </c>
      <c r="E29" s="125">
        <v>3345580</v>
      </c>
      <c r="F29" s="158">
        <v>283.3</v>
      </c>
      <c r="G29" s="119"/>
      <c r="H29" s="125">
        <v>22992833</v>
      </c>
      <c r="I29" s="125">
        <v>6886257</v>
      </c>
      <c r="J29" s="158">
        <v>74.6</v>
      </c>
      <c r="K29" s="175"/>
    </row>
    <row r="30" spans="1:11" ht="12.75">
      <c r="A30" s="159">
        <v>302</v>
      </c>
      <c r="B30" s="126"/>
      <c r="C30" s="30" t="s">
        <v>225</v>
      </c>
      <c r="D30" s="125">
        <v>1212900</v>
      </c>
      <c r="E30" s="125">
        <v>236407</v>
      </c>
      <c r="F30" s="158" t="s">
        <v>739</v>
      </c>
      <c r="G30" s="119"/>
      <c r="H30" s="125">
        <v>1624250</v>
      </c>
      <c r="I30" s="125">
        <v>321565</v>
      </c>
      <c r="J30" s="158">
        <v>323.6</v>
      </c>
      <c r="K30" s="175"/>
    </row>
    <row r="31" spans="1:11" ht="12.75">
      <c r="A31" s="159">
        <v>303</v>
      </c>
      <c r="B31" s="126"/>
      <c r="C31" s="30" t="s">
        <v>226</v>
      </c>
      <c r="D31" s="125">
        <v>3406760</v>
      </c>
      <c r="E31" s="125">
        <v>898415</v>
      </c>
      <c r="F31" s="158">
        <v>-47.8</v>
      </c>
      <c r="G31" s="119"/>
      <c r="H31" s="125">
        <v>13017000</v>
      </c>
      <c r="I31" s="125">
        <v>3111912</v>
      </c>
      <c r="J31" s="158">
        <v>19.1</v>
      </c>
      <c r="K31" s="175"/>
    </row>
    <row r="32" spans="1:11" ht="12.75">
      <c r="A32" s="159">
        <v>304</v>
      </c>
      <c r="B32" s="126"/>
      <c r="C32" s="30" t="s">
        <v>227</v>
      </c>
      <c r="D32" s="125" t="s">
        <v>107</v>
      </c>
      <c r="E32" s="125" t="s">
        <v>107</v>
      </c>
      <c r="F32" s="158" t="s">
        <v>107</v>
      </c>
      <c r="G32" s="119"/>
      <c r="H32" s="125" t="s">
        <v>107</v>
      </c>
      <c r="I32" s="125" t="s">
        <v>107</v>
      </c>
      <c r="J32" s="158" t="s">
        <v>107</v>
      </c>
      <c r="K32" s="175"/>
    </row>
    <row r="33" spans="1:11" ht="12.75">
      <c r="A33" s="159">
        <v>305</v>
      </c>
      <c r="B33" s="126"/>
      <c r="C33" s="30" t="s">
        <v>228</v>
      </c>
      <c r="D33" s="125">
        <v>4166075</v>
      </c>
      <c r="E33" s="125">
        <v>978875</v>
      </c>
      <c r="F33" s="158">
        <v>22.3</v>
      </c>
      <c r="G33" s="119"/>
      <c r="H33" s="125">
        <v>4935734</v>
      </c>
      <c r="I33" s="125">
        <v>1387266</v>
      </c>
      <c r="J33" s="158">
        <v>-18.4</v>
      </c>
      <c r="K33" s="175"/>
    </row>
    <row r="34" spans="1:11" ht="12.75">
      <c r="A34" s="159">
        <v>308</v>
      </c>
      <c r="B34" s="126"/>
      <c r="C34" s="30" t="s">
        <v>886</v>
      </c>
      <c r="D34" s="125" t="s">
        <v>107</v>
      </c>
      <c r="E34" s="125" t="s">
        <v>107</v>
      </c>
      <c r="F34" s="158">
        <v>-100</v>
      </c>
      <c r="G34" s="119"/>
      <c r="H34" s="125">
        <v>313320</v>
      </c>
      <c r="I34" s="125">
        <v>74717</v>
      </c>
      <c r="J34" s="158">
        <v>237.1</v>
      </c>
      <c r="K34" s="175"/>
    </row>
    <row r="35" spans="1:11" ht="12.75">
      <c r="A35" s="159">
        <v>309</v>
      </c>
      <c r="B35" s="126"/>
      <c r="C35" s="30" t="s">
        <v>229</v>
      </c>
      <c r="D35" s="125">
        <v>1242897</v>
      </c>
      <c r="E35" s="125">
        <v>847905</v>
      </c>
      <c r="F35" s="158">
        <v>31.5</v>
      </c>
      <c r="G35" s="119"/>
      <c r="H35" s="125">
        <v>1914619</v>
      </c>
      <c r="I35" s="125">
        <v>1270549</v>
      </c>
      <c r="J35" s="158">
        <v>9.6</v>
      </c>
      <c r="K35" s="175"/>
    </row>
    <row r="36" spans="1:11" ht="12.75">
      <c r="A36" s="159">
        <v>310</v>
      </c>
      <c r="B36" s="126"/>
      <c r="C36" s="30" t="s">
        <v>230</v>
      </c>
      <c r="D36" s="125">
        <v>4962892</v>
      </c>
      <c r="E36" s="125">
        <v>2182216</v>
      </c>
      <c r="F36" s="158">
        <v>69</v>
      </c>
      <c r="G36" s="119"/>
      <c r="H36" s="125">
        <v>10077948</v>
      </c>
      <c r="I36" s="125">
        <v>4496290</v>
      </c>
      <c r="J36" s="158">
        <v>75.9</v>
      </c>
      <c r="K36" s="175"/>
    </row>
    <row r="37" spans="1:11" ht="12.75">
      <c r="A37" s="159">
        <v>315</v>
      </c>
      <c r="B37" s="126"/>
      <c r="C37" s="30" t="s">
        <v>876</v>
      </c>
      <c r="D37" s="125">
        <v>6993522</v>
      </c>
      <c r="E37" s="125">
        <v>11173542</v>
      </c>
      <c r="F37" s="158">
        <v>154.4</v>
      </c>
      <c r="G37" s="119"/>
      <c r="H37" s="125">
        <v>13150330</v>
      </c>
      <c r="I37" s="125">
        <v>20509963</v>
      </c>
      <c r="J37" s="158">
        <v>194.6</v>
      </c>
      <c r="K37" s="175"/>
    </row>
    <row r="38" spans="1:11" ht="12.75">
      <c r="A38" s="159">
        <v>316</v>
      </c>
      <c r="B38" s="126"/>
      <c r="C38" s="30" t="s">
        <v>231</v>
      </c>
      <c r="D38" s="125">
        <v>36000</v>
      </c>
      <c r="E38" s="125">
        <v>29664</v>
      </c>
      <c r="F38" s="158" t="s">
        <v>739</v>
      </c>
      <c r="G38" s="119"/>
      <c r="H38" s="125">
        <v>48000</v>
      </c>
      <c r="I38" s="125">
        <v>39504</v>
      </c>
      <c r="J38" s="158">
        <v>-46.1</v>
      </c>
      <c r="K38" s="175"/>
    </row>
    <row r="39" spans="1:11" ht="12.75">
      <c r="A39" s="159">
        <v>320</v>
      </c>
      <c r="B39" s="126"/>
      <c r="C39" s="30" t="s">
        <v>925</v>
      </c>
      <c r="D39" s="125">
        <v>26487</v>
      </c>
      <c r="E39" s="125">
        <v>184728</v>
      </c>
      <c r="F39" s="158">
        <v>-46.3</v>
      </c>
      <c r="G39" s="119"/>
      <c r="H39" s="125">
        <v>309225</v>
      </c>
      <c r="I39" s="125">
        <v>865533</v>
      </c>
      <c r="J39" s="158">
        <v>-25.1</v>
      </c>
      <c r="K39" s="175"/>
    </row>
    <row r="40" spans="1:11" ht="12.75">
      <c r="A40" s="159">
        <v>325</v>
      </c>
      <c r="B40" s="126"/>
      <c r="C40" s="30" t="s">
        <v>917</v>
      </c>
      <c r="D40" s="125">
        <v>4011710</v>
      </c>
      <c r="E40" s="125">
        <v>1659935</v>
      </c>
      <c r="F40" s="158">
        <v>29.7</v>
      </c>
      <c r="G40" s="119"/>
      <c r="H40" s="125">
        <v>7368728</v>
      </c>
      <c r="I40" s="125">
        <v>3223661</v>
      </c>
      <c r="J40" s="158">
        <v>56.8</v>
      </c>
      <c r="K40" s="175"/>
    </row>
    <row r="41" spans="1:11" ht="12.75">
      <c r="A41" s="159">
        <v>335</v>
      </c>
      <c r="B41" s="126"/>
      <c r="C41" s="30" t="s">
        <v>536</v>
      </c>
      <c r="D41" s="125">
        <v>21500</v>
      </c>
      <c r="E41" s="125">
        <v>3616</v>
      </c>
      <c r="F41" s="158">
        <v>-93.2</v>
      </c>
      <c r="G41" s="119"/>
      <c r="H41" s="125">
        <v>21686</v>
      </c>
      <c r="I41" s="125">
        <v>3662</v>
      </c>
      <c r="J41" s="158">
        <v>-94.1</v>
      </c>
      <c r="K41" s="175"/>
    </row>
    <row r="42" spans="1:11" ht="12.75">
      <c r="A42" s="159">
        <v>340</v>
      </c>
      <c r="B42" s="126"/>
      <c r="C42" s="30" t="s">
        <v>232</v>
      </c>
      <c r="D42" s="125">
        <v>2149061</v>
      </c>
      <c r="E42" s="125">
        <v>2437507</v>
      </c>
      <c r="F42" s="158">
        <v>764.6</v>
      </c>
      <c r="G42" s="119"/>
      <c r="H42" s="125">
        <v>4902018</v>
      </c>
      <c r="I42" s="125">
        <v>5412729</v>
      </c>
      <c r="J42" s="158" t="s">
        <v>739</v>
      </c>
      <c r="K42" s="175"/>
    </row>
    <row r="43" spans="1:11" ht="12.75">
      <c r="A43" s="159">
        <v>345</v>
      </c>
      <c r="B43" s="126"/>
      <c r="C43" s="30" t="s">
        <v>887</v>
      </c>
      <c r="D43" s="125">
        <v>25485632</v>
      </c>
      <c r="E43" s="125">
        <v>47845499</v>
      </c>
      <c r="F43" s="158">
        <v>108.3</v>
      </c>
      <c r="G43" s="119"/>
      <c r="H43" s="125">
        <v>49961484</v>
      </c>
      <c r="I43" s="125">
        <v>89195306</v>
      </c>
      <c r="J43" s="158">
        <v>55.9</v>
      </c>
      <c r="K43" s="175"/>
    </row>
    <row r="44" spans="1:11" ht="12.75">
      <c r="A44" s="159">
        <v>350</v>
      </c>
      <c r="B44" s="126"/>
      <c r="C44" s="30" t="s">
        <v>535</v>
      </c>
      <c r="D44" s="125">
        <v>15459326</v>
      </c>
      <c r="E44" s="125">
        <v>23326418</v>
      </c>
      <c r="F44" s="279">
        <v>153.9</v>
      </c>
      <c r="G44" s="119"/>
      <c r="H44" s="125">
        <v>20158607</v>
      </c>
      <c r="I44" s="125">
        <v>29204560</v>
      </c>
      <c r="J44" s="279">
        <v>186.8</v>
      </c>
      <c r="K44" s="175"/>
    </row>
    <row r="45" spans="1:11" ht="12.75">
      <c r="A45" s="159">
        <v>355</v>
      </c>
      <c r="B45" s="126"/>
      <c r="C45" s="30" t="s">
        <v>534</v>
      </c>
      <c r="D45" s="125">
        <v>5320886</v>
      </c>
      <c r="E45" s="125">
        <v>7839442</v>
      </c>
      <c r="F45" s="158">
        <v>295.2</v>
      </c>
      <c r="G45" s="119"/>
      <c r="H45" s="125">
        <v>14552896</v>
      </c>
      <c r="I45" s="125">
        <v>18424238</v>
      </c>
      <c r="J45" s="158">
        <v>100.6</v>
      </c>
      <c r="K45" s="175"/>
    </row>
    <row r="46" spans="1:11" ht="12.75">
      <c r="A46" s="159">
        <v>360</v>
      </c>
      <c r="B46" s="126"/>
      <c r="C46" s="30" t="s">
        <v>533</v>
      </c>
      <c r="D46" s="125">
        <v>865139</v>
      </c>
      <c r="E46" s="125">
        <v>3404865</v>
      </c>
      <c r="F46" s="158">
        <v>-10</v>
      </c>
      <c r="G46" s="119"/>
      <c r="H46" s="125">
        <v>1996868</v>
      </c>
      <c r="I46" s="125">
        <v>7552473</v>
      </c>
      <c r="J46" s="158">
        <v>-41.2</v>
      </c>
      <c r="K46" s="175"/>
    </row>
    <row r="47" spans="1:11" ht="12.75">
      <c r="A47" s="159">
        <v>370</v>
      </c>
      <c r="B47" s="126"/>
      <c r="C47" s="30" t="s">
        <v>874</v>
      </c>
      <c r="D47" s="125">
        <v>10528200</v>
      </c>
      <c r="E47" s="125">
        <v>9571501</v>
      </c>
      <c r="F47" s="158">
        <v>19.1</v>
      </c>
      <c r="G47" s="119"/>
      <c r="H47" s="125">
        <v>26483081</v>
      </c>
      <c r="I47" s="125">
        <v>24238098</v>
      </c>
      <c r="J47" s="158">
        <v>58.8</v>
      </c>
      <c r="K47" s="175"/>
    </row>
    <row r="48" spans="1:11" ht="12.75">
      <c r="A48" s="159">
        <v>372</v>
      </c>
      <c r="B48" s="126"/>
      <c r="C48" s="30" t="s">
        <v>233</v>
      </c>
      <c r="D48" s="125">
        <v>3996790</v>
      </c>
      <c r="E48" s="125">
        <v>6624458</v>
      </c>
      <c r="F48" s="158">
        <v>52.6</v>
      </c>
      <c r="G48" s="119"/>
      <c r="H48" s="125">
        <v>8170430</v>
      </c>
      <c r="I48" s="125">
        <v>13051499</v>
      </c>
      <c r="J48" s="158">
        <v>71.6</v>
      </c>
      <c r="K48" s="175"/>
    </row>
    <row r="49" spans="1:11" ht="12.75">
      <c r="A49" s="159">
        <v>375</v>
      </c>
      <c r="B49" s="126"/>
      <c r="C49" s="30" t="s">
        <v>532</v>
      </c>
      <c r="D49" s="125">
        <v>7713498</v>
      </c>
      <c r="E49" s="125">
        <v>8048907</v>
      </c>
      <c r="F49" s="158">
        <v>-28.7</v>
      </c>
      <c r="G49" s="119"/>
      <c r="H49" s="125">
        <v>14494346</v>
      </c>
      <c r="I49" s="125">
        <v>15146965</v>
      </c>
      <c r="J49" s="158">
        <v>-3.6</v>
      </c>
      <c r="K49" s="175"/>
    </row>
    <row r="50" spans="1:11" ht="12.75">
      <c r="A50" s="159">
        <v>377</v>
      </c>
      <c r="B50" s="126"/>
      <c r="C50" s="30" t="s">
        <v>235</v>
      </c>
      <c r="D50" s="125">
        <v>5759381</v>
      </c>
      <c r="E50" s="125">
        <v>16298499</v>
      </c>
      <c r="F50" s="158">
        <v>47.5</v>
      </c>
      <c r="G50" s="119"/>
      <c r="H50" s="125">
        <v>10826538</v>
      </c>
      <c r="I50" s="125">
        <v>32661793</v>
      </c>
      <c r="J50" s="158">
        <v>35.8</v>
      </c>
      <c r="K50" s="175"/>
    </row>
    <row r="51" spans="1:11" ht="12.75">
      <c r="A51" s="159">
        <v>379</v>
      </c>
      <c r="B51" s="126"/>
      <c r="C51" s="30" t="s">
        <v>531</v>
      </c>
      <c r="D51" s="125">
        <v>568261</v>
      </c>
      <c r="E51" s="125">
        <v>1792882</v>
      </c>
      <c r="F51" s="158">
        <v>42.1</v>
      </c>
      <c r="G51" s="119"/>
      <c r="H51" s="125">
        <v>1012297</v>
      </c>
      <c r="I51" s="125">
        <v>3388399</v>
      </c>
      <c r="J51" s="158">
        <v>42.7</v>
      </c>
      <c r="K51" s="175"/>
    </row>
    <row r="52" spans="1:11" ht="12.75">
      <c r="A52" s="159">
        <v>381</v>
      </c>
      <c r="B52" s="126"/>
      <c r="C52" s="30" t="s">
        <v>530</v>
      </c>
      <c r="D52" s="125">
        <v>3811872</v>
      </c>
      <c r="E52" s="125">
        <v>2963910</v>
      </c>
      <c r="F52" s="158">
        <v>-24.5</v>
      </c>
      <c r="G52" s="119"/>
      <c r="H52" s="125">
        <v>6969659</v>
      </c>
      <c r="I52" s="125">
        <v>5452841</v>
      </c>
      <c r="J52" s="158">
        <v>-39.1</v>
      </c>
      <c r="K52" s="175"/>
    </row>
    <row r="53" spans="1:11" ht="12.75">
      <c r="A53" s="159">
        <v>383</v>
      </c>
      <c r="B53" s="126"/>
      <c r="C53" s="30" t="s">
        <v>519</v>
      </c>
      <c r="D53" s="125">
        <v>677310</v>
      </c>
      <c r="E53" s="125">
        <v>448631</v>
      </c>
      <c r="F53" s="158">
        <v>-18.9</v>
      </c>
      <c r="G53" s="119"/>
      <c r="H53" s="125">
        <v>1912745</v>
      </c>
      <c r="I53" s="125">
        <v>1142078</v>
      </c>
      <c r="J53" s="158">
        <v>36.1</v>
      </c>
      <c r="K53" s="175"/>
    </row>
    <row r="54" spans="1:11" ht="12.75">
      <c r="A54" s="159">
        <v>385</v>
      </c>
      <c r="B54" s="126"/>
      <c r="C54" s="30" t="s">
        <v>529</v>
      </c>
      <c r="D54" s="125">
        <v>1641169</v>
      </c>
      <c r="E54" s="125">
        <v>3123717</v>
      </c>
      <c r="F54" s="158">
        <v>99.9</v>
      </c>
      <c r="G54" s="119"/>
      <c r="H54" s="125">
        <v>4366737</v>
      </c>
      <c r="I54" s="125">
        <v>6949295</v>
      </c>
      <c r="J54" s="158">
        <v>118.1</v>
      </c>
      <c r="K54" s="175"/>
    </row>
    <row r="55" spans="1:11" ht="12.75">
      <c r="A55" s="159">
        <v>389</v>
      </c>
      <c r="B55" s="126"/>
      <c r="C55" s="30" t="s">
        <v>518</v>
      </c>
      <c r="D55" s="125">
        <v>2512240</v>
      </c>
      <c r="E55" s="125">
        <v>947240</v>
      </c>
      <c r="F55" s="158">
        <v>232.3</v>
      </c>
      <c r="G55" s="119"/>
      <c r="H55" s="125">
        <v>4337350</v>
      </c>
      <c r="I55" s="125">
        <v>1554654</v>
      </c>
      <c r="J55" s="158">
        <v>173.9</v>
      </c>
      <c r="K55" s="175"/>
    </row>
    <row r="56" spans="1:11" ht="12.75">
      <c r="A56" s="159">
        <v>393</v>
      </c>
      <c r="B56" s="126"/>
      <c r="C56" s="30" t="s">
        <v>541</v>
      </c>
      <c r="D56" s="125">
        <v>5710048</v>
      </c>
      <c r="E56" s="125">
        <v>7171390</v>
      </c>
      <c r="F56" s="158">
        <v>127.3</v>
      </c>
      <c r="G56" s="119"/>
      <c r="H56" s="125">
        <v>12048940</v>
      </c>
      <c r="I56" s="125">
        <v>12062778</v>
      </c>
      <c r="J56" s="158">
        <v>131.8</v>
      </c>
      <c r="K56" s="175"/>
    </row>
    <row r="57" spans="1:11" ht="12.75">
      <c r="A57" s="159">
        <v>395</v>
      </c>
      <c r="B57" s="126"/>
      <c r="C57" s="30" t="s">
        <v>877</v>
      </c>
      <c r="D57" s="125">
        <v>7858525</v>
      </c>
      <c r="E57" s="125">
        <v>7791352</v>
      </c>
      <c r="F57" s="158">
        <v>85.4</v>
      </c>
      <c r="G57" s="119"/>
      <c r="H57" s="125">
        <v>18562573</v>
      </c>
      <c r="I57" s="125">
        <v>14761235</v>
      </c>
      <c r="J57" s="158">
        <v>118</v>
      </c>
      <c r="K57" s="175"/>
    </row>
    <row r="58" spans="1:11" ht="12.75">
      <c r="A58" s="159">
        <v>396</v>
      </c>
      <c r="B58" s="126"/>
      <c r="C58" s="30" t="s">
        <v>878</v>
      </c>
      <c r="D58" s="125">
        <v>3262406</v>
      </c>
      <c r="E58" s="125">
        <v>9606190</v>
      </c>
      <c r="F58" s="158">
        <v>2.2</v>
      </c>
      <c r="G58" s="119"/>
      <c r="H58" s="125">
        <v>5534009</v>
      </c>
      <c r="I58" s="125">
        <v>18434701</v>
      </c>
      <c r="J58" s="158">
        <v>2.3</v>
      </c>
      <c r="K58" s="175"/>
    </row>
    <row r="59" spans="1:11" s="17" customFormat="1" ht="24" customHeight="1">
      <c r="A59" s="151">
        <v>4</v>
      </c>
      <c r="B59" s="127" t="s">
        <v>236</v>
      </c>
      <c r="C59" s="49"/>
      <c r="D59" s="122">
        <v>13724154</v>
      </c>
      <c r="E59" s="122">
        <v>17770761</v>
      </c>
      <c r="F59" s="155">
        <v>1.7</v>
      </c>
      <c r="G59" s="120"/>
      <c r="H59" s="122">
        <v>27786593</v>
      </c>
      <c r="I59" s="122">
        <v>33766763</v>
      </c>
      <c r="J59" s="155">
        <v>14.1</v>
      </c>
      <c r="K59" s="174"/>
    </row>
    <row r="60" spans="1:11" ht="24" customHeight="1">
      <c r="A60" s="159">
        <v>401</v>
      </c>
      <c r="B60" s="126"/>
      <c r="C60" s="30" t="s">
        <v>237</v>
      </c>
      <c r="D60" s="125" t="s">
        <v>107</v>
      </c>
      <c r="E60" s="125" t="s">
        <v>107</v>
      </c>
      <c r="F60" s="158" t="s">
        <v>107</v>
      </c>
      <c r="G60" s="119"/>
      <c r="H60" s="125" t="s">
        <v>107</v>
      </c>
      <c r="I60" s="125" t="s">
        <v>107</v>
      </c>
      <c r="J60" s="158" t="s">
        <v>107</v>
      </c>
      <c r="K60" s="175"/>
    </row>
    <row r="61" spans="1:11" ht="12.75">
      <c r="A61" s="159">
        <v>402</v>
      </c>
      <c r="B61" s="126"/>
      <c r="C61" s="30" t="s">
        <v>238</v>
      </c>
      <c r="D61" s="125">
        <v>96716</v>
      </c>
      <c r="E61" s="125">
        <v>327249</v>
      </c>
      <c r="F61" s="158">
        <v>-23.7</v>
      </c>
      <c r="G61" s="119"/>
      <c r="H61" s="125">
        <v>149588</v>
      </c>
      <c r="I61" s="125">
        <v>502348</v>
      </c>
      <c r="J61" s="158">
        <v>-24.9</v>
      </c>
      <c r="K61" s="175"/>
    </row>
    <row r="62" spans="1:11" ht="12.75">
      <c r="A62" s="159">
        <v>403</v>
      </c>
      <c r="B62" s="126"/>
      <c r="C62" s="30" t="s">
        <v>239</v>
      </c>
      <c r="D62" s="125">
        <v>587317</v>
      </c>
      <c r="E62" s="125">
        <v>255027</v>
      </c>
      <c r="F62" s="279" t="s">
        <v>739</v>
      </c>
      <c r="G62" s="119"/>
      <c r="H62" s="125">
        <v>1202468</v>
      </c>
      <c r="I62" s="125">
        <v>528389</v>
      </c>
      <c r="J62" s="279" t="s">
        <v>739</v>
      </c>
      <c r="K62" s="175"/>
    </row>
    <row r="63" spans="1:11" ht="12.75">
      <c r="A63" s="159">
        <v>411</v>
      </c>
      <c r="B63" s="126"/>
      <c r="C63" s="30" t="s">
        <v>240</v>
      </c>
      <c r="D63" s="125">
        <v>443972</v>
      </c>
      <c r="E63" s="125">
        <v>5721777</v>
      </c>
      <c r="F63" s="158">
        <v>-1.7</v>
      </c>
      <c r="G63" s="119"/>
      <c r="H63" s="125">
        <v>785682</v>
      </c>
      <c r="I63" s="125">
        <v>9859727</v>
      </c>
      <c r="J63" s="158">
        <v>27.1</v>
      </c>
      <c r="K63" s="175"/>
    </row>
    <row r="64" spans="1:11" ht="12.75">
      <c r="A64" s="159">
        <v>421</v>
      </c>
      <c r="B64" s="126"/>
      <c r="C64" s="30" t="s">
        <v>241</v>
      </c>
      <c r="D64" s="125">
        <v>7831858</v>
      </c>
      <c r="E64" s="125">
        <v>4537846</v>
      </c>
      <c r="F64" s="158">
        <v>-7.8</v>
      </c>
      <c r="G64" s="119"/>
      <c r="H64" s="125">
        <v>14667072</v>
      </c>
      <c r="I64" s="125">
        <v>8575922</v>
      </c>
      <c r="J64" s="158">
        <v>-2.1</v>
      </c>
      <c r="K64" s="175"/>
    </row>
    <row r="65" spans="1:11" ht="12.75">
      <c r="A65" s="159">
        <v>423</v>
      </c>
      <c r="B65" s="126"/>
      <c r="C65" s="30" t="s">
        <v>242</v>
      </c>
      <c r="D65" s="125">
        <v>1626165</v>
      </c>
      <c r="E65" s="125">
        <v>2979488</v>
      </c>
      <c r="F65" s="158">
        <v>-12.8</v>
      </c>
      <c r="G65" s="119"/>
      <c r="H65" s="125">
        <v>3492640</v>
      </c>
      <c r="I65" s="125">
        <v>6068314</v>
      </c>
      <c r="J65" s="158">
        <v>-13.5</v>
      </c>
      <c r="K65" s="175"/>
    </row>
    <row r="66" spans="1:11" ht="12.75">
      <c r="A66" s="159">
        <v>425</v>
      </c>
      <c r="B66" s="126"/>
      <c r="C66" s="30" t="s">
        <v>243</v>
      </c>
      <c r="D66" s="125">
        <v>3138126</v>
      </c>
      <c r="E66" s="125">
        <v>3949374</v>
      </c>
      <c r="F66" s="158">
        <v>38</v>
      </c>
      <c r="G66" s="119"/>
      <c r="H66" s="125">
        <v>7489143</v>
      </c>
      <c r="I66" s="125">
        <v>8232063</v>
      </c>
      <c r="J66" s="158">
        <v>53</v>
      </c>
      <c r="K66" s="175"/>
    </row>
    <row r="67" spans="1:11" ht="16.5">
      <c r="A67" s="602" t="s">
        <v>68</v>
      </c>
      <c r="B67" s="602"/>
      <c r="C67" s="602"/>
      <c r="D67" s="602"/>
      <c r="E67" s="602"/>
      <c r="F67" s="602"/>
      <c r="G67" s="602"/>
      <c r="H67" s="602"/>
      <c r="I67" s="602"/>
      <c r="J67" s="602"/>
      <c r="K67" s="603"/>
    </row>
    <row r="68" spans="3:10" ht="12.75">
      <c r="C68" s="1"/>
      <c r="D68" s="10"/>
      <c r="E68" s="10"/>
      <c r="F68" s="121"/>
      <c r="G68" s="121"/>
      <c r="H68" s="15"/>
      <c r="I68" s="15"/>
      <c r="J68" s="15"/>
    </row>
    <row r="69" spans="1:11" ht="18" customHeight="1">
      <c r="A69" s="607" t="s">
        <v>1138</v>
      </c>
      <c r="B69" s="624" t="s">
        <v>754</v>
      </c>
      <c r="C69" s="625"/>
      <c r="D69" s="604" t="s">
        <v>1172</v>
      </c>
      <c r="E69" s="605"/>
      <c r="F69" s="605"/>
      <c r="G69" s="606"/>
      <c r="H69" s="565" t="s">
        <v>1193</v>
      </c>
      <c r="I69" s="614"/>
      <c r="J69" s="614"/>
      <c r="K69" s="615"/>
    </row>
    <row r="70" spans="1:11" ht="16.5" customHeight="1">
      <c r="A70" s="608"/>
      <c r="B70" s="622"/>
      <c r="C70" s="511"/>
      <c r="D70" s="61" t="s">
        <v>480</v>
      </c>
      <c r="E70" s="616" t="s">
        <v>481</v>
      </c>
      <c r="F70" s="617"/>
      <c r="G70" s="618"/>
      <c r="H70" s="154" t="s">
        <v>480</v>
      </c>
      <c r="I70" s="633" t="s">
        <v>481</v>
      </c>
      <c r="J70" s="634"/>
      <c r="K70" s="603"/>
    </row>
    <row r="71" spans="1:11" ht="15" customHeight="1">
      <c r="A71" s="608"/>
      <c r="B71" s="622"/>
      <c r="C71" s="511"/>
      <c r="D71" s="622" t="s">
        <v>112</v>
      </c>
      <c r="E71" s="626" t="s">
        <v>108</v>
      </c>
      <c r="F71" s="610" t="s">
        <v>1199</v>
      </c>
      <c r="G71" s="611"/>
      <c r="H71" s="629" t="s">
        <v>112</v>
      </c>
      <c r="I71" s="629" t="s">
        <v>108</v>
      </c>
      <c r="J71" s="610" t="s">
        <v>1200</v>
      </c>
      <c r="K71" s="619"/>
    </row>
    <row r="72" spans="1:11" ht="12.75">
      <c r="A72" s="608"/>
      <c r="B72" s="622"/>
      <c r="C72" s="511"/>
      <c r="D72" s="622"/>
      <c r="E72" s="627"/>
      <c r="F72" s="612"/>
      <c r="G72" s="534"/>
      <c r="H72" s="630"/>
      <c r="I72" s="630"/>
      <c r="J72" s="612"/>
      <c r="K72" s="620"/>
    </row>
    <row r="73" spans="1:11" ht="18.75" customHeight="1">
      <c r="A73" s="608"/>
      <c r="B73" s="622"/>
      <c r="C73" s="511"/>
      <c r="D73" s="622"/>
      <c r="E73" s="627"/>
      <c r="F73" s="612"/>
      <c r="G73" s="534"/>
      <c r="H73" s="630"/>
      <c r="I73" s="630"/>
      <c r="J73" s="612"/>
      <c r="K73" s="620"/>
    </row>
    <row r="74" spans="1:11" ht="27.75" customHeight="1">
      <c r="A74" s="609"/>
      <c r="B74" s="623"/>
      <c r="C74" s="512"/>
      <c r="D74" s="623"/>
      <c r="E74" s="628"/>
      <c r="F74" s="613"/>
      <c r="G74" s="535"/>
      <c r="H74" s="631"/>
      <c r="I74" s="631"/>
      <c r="J74" s="613"/>
      <c r="K74" s="621"/>
    </row>
    <row r="75" spans="1:11" ht="12.75">
      <c r="A75" s="112"/>
      <c r="B75" s="111"/>
      <c r="C75" s="29"/>
      <c r="D75" s="4"/>
      <c r="E75" s="4"/>
      <c r="H75" s="4"/>
      <c r="I75" s="4"/>
      <c r="J75" s="27"/>
      <c r="K75" s="1"/>
    </row>
    <row r="76" spans="1:11" s="17" customFormat="1" ht="12.75">
      <c r="A76" s="116" t="s">
        <v>244</v>
      </c>
      <c r="B76" s="65" t="s">
        <v>200</v>
      </c>
      <c r="C76" s="49"/>
      <c r="D76" s="122">
        <v>610969964</v>
      </c>
      <c r="E76" s="122">
        <v>1617906615</v>
      </c>
      <c r="F76" s="155">
        <v>-6.8</v>
      </c>
      <c r="G76" s="120"/>
      <c r="H76" s="122">
        <v>1269205128</v>
      </c>
      <c r="I76" s="122">
        <v>3213300424</v>
      </c>
      <c r="J76" s="155">
        <v>-7.8</v>
      </c>
      <c r="K76" s="174"/>
    </row>
    <row r="77" spans="1:11" s="17" customFormat="1" ht="24" customHeight="1">
      <c r="A77" s="156">
        <v>5</v>
      </c>
      <c r="B77" s="65" t="s">
        <v>201</v>
      </c>
      <c r="C77" s="49"/>
      <c r="D77" s="122">
        <v>63128261</v>
      </c>
      <c r="E77" s="122">
        <v>19075466</v>
      </c>
      <c r="F77" s="155">
        <v>-70.6</v>
      </c>
      <c r="G77" s="120"/>
      <c r="H77" s="122">
        <v>119591664</v>
      </c>
      <c r="I77" s="122">
        <v>40091473</v>
      </c>
      <c r="J77" s="155">
        <v>-76.2</v>
      </c>
      <c r="K77" s="174"/>
    </row>
    <row r="78" spans="1:11" ht="24" customHeight="1">
      <c r="A78" s="157">
        <v>502</v>
      </c>
      <c r="B78" s="38"/>
      <c r="C78" s="30" t="s">
        <v>888</v>
      </c>
      <c r="D78" s="125">
        <v>514203</v>
      </c>
      <c r="E78" s="125">
        <v>1207641</v>
      </c>
      <c r="F78" s="158">
        <v>-28.7</v>
      </c>
      <c r="G78" s="119"/>
      <c r="H78" s="125">
        <v>938946</v>
      </c>
      <c r="I78" s="125">
        <v>1929230</v>
      </c>
      <c r="J78" s="158">
        <v>-44.9</v>
      </c>
      <c r="K78" s="175"/>
    </row>
    <row r="79" spans="1:11" ht="12.75">
      <c r="A79" s="157">
        <v>503</v>
      </c>
      <c r="B79" s="38"/>
      <c r="C79" s="30" t="s">
        <v>245</v>
      </c>
      <c r="D79" s="125">
        <v>13959</v>
      </c>
      <c r="E79" s="125">
        <v>165380</v>
      </c>
      <c r="F79" s="158">
        <v>-46.5</v>
      </c>
      <c r="G79" s="119"/>
      <c r="H79" s="125">
        <v>38966</v>
      </c>
      <c r="I79" s="125">
        <v>474232</v>
      </c>
      <c r="J79" s="158">
        <v>-34.9</v>
      </c>
      <c r="K79" s="175"/>
    </row>
    <row r="80" spans="1:11" ht="12.75">
      <c r="A80" s="157">
        <v>504</v>
      </c>
      <c r="B80" s="38"/>
      <c r="C80" s="48" t="s">
        <v>889</v>
      </c>
      <c r="D80" s="125">
        <v>166096</v>
      </c>
      <c r="E80" s="125">
        <v>494198</v>
      </c>
      <c r="F80" s="158">
        <v>-16.5</v>
      </c>
      <c r="G80" s="119"/>
      <c r="H80" s="125">
        <v>375525</v>
      </c>
      <c r="I80" s="125">
        <v>1074778</v>
      </c>
      <c r="J80" s="158">
        <v>-29.2</v>
      </c>
      <c r="K80" s="175"/>
    </row>
    <row r="81" spans="1:11" ht="12.75">
      <c r="A81" s="157">
        <v>505</v>
      </c>
      <c r="B81" s="38"/>
      <c r="C81" s="30" t="s">
        <v>246</v>
      </c>
      <c r="D81" s="125">
        <v>144662</v>
      </c>
      <c r="E81" s="125">
        <v>136212</v>
      </c>
      <c r="F81" s="279">
        <v>-75.2</v>
      </c>
      <c r="G81" s="119"/>
      <c r="H81" s="125">
        <v>328533</v>
      </c>
      <c r="I81" s="125">
        <v>281795</v>
      </c>
      <c r="J81" s="279">
        <v>-71.1</v>
      </c>
      <c r="K81" s="175"/>
    </row>
    <row r="82" spans="1:11" ht="12.75">
      <c r="A82" s="157">
        <v>506</v>
      </c>
      <c r="B82" s="38"/>
      <c r="C82" s="30" t="s">
        <v>872</v>
      </c>
      <c r="D82" s="125">
        <v>133555</v>
      </c>
      <c r="E82" s="125">
        <v>80970</v>
      </c>
      <c r="F82" s="158">
        <v>-84.8</v>
      </c>
      <c r="G82" s="119"/>
      <c r="H82" s="125">
        <v>776838</v>
      </c>
      <c r="I82" s="125">
        <v>399513</v>
      </c>
      <c r="J82" s="158">
        <v>-64.1</v>
      </c>
      <c r="K82" s="175"/>
    </row>
    <row r="83" spans="1:11" ht="12.75">
      <c r="A83" s="157">
        <v>507</v>
      </c>
      <c r="B83" s="38"/>
      <c r="C83" s="30" t="s">
        <v>247</v>
      </c>
      <c r="D83" s="125" t="s">
        <v>107</v>
      </c>
      <c r="E83" s="125" t="s">
        <v>107</v>
      </c>
      <c r="F83" s="158" t="s">
        <v>107</v>
      </c>
      <c r="G83" s="119"/>
      <c r="H83" s="125">
        <v>4</v>
      </c>
      <c r="I83" s="125">
        <v>146</v>
      </c>
      <c r="J83" s="158" t="s">
        <v>739</v>
      </c>
      <c r="K83" s="175"/>
    </row>
    <row r="84" spans="1:11" ht="12.75">
      <c r="A84" s="157">
        <v>508</v>
      </c>
      <c r="B84" s="38"/>
      <c r="C84" s="30" t="s">
        <v>517</v>
      </c>
      <c r="D84" s="125" t="s">
        <v>107</v>
      </c>
      <c r="E84" s="125" t="s">
        <v>107</v>
      </c>
      <c r="F84" s="158">
        <v>-100</v>
      </c>
      <c r="G84" s="119"/>
      <c r="H84" s="125">
        <v>300</v>
      </c>
      <c r="I84" s="125">
        <v>879</v>
      </c>
      <c r="J84" s="158">
        <v>-14.9</v>
      </c>
      <c r="K84" s="175"/>
    </row>
    <row r="85" spans="1:11" ht="12.75">
      <c r="A85" s="157">
        <v>511</v>
      </c>
      <c r="B85" s="38"/>
      <c r="C85" s="30" t="s">
        <v>248</v>
      </c>
      <c r="D85" s="125">
        <v>24174954</v>
      </c>
      <c r="E85" s="125">
        <v>2653812</v>
      </c>
      <c r="F85" s="158">
        <v>4.9</v>
      </c>
      <c r="G85" s="119"/>
      <c r="H85" s="125">
        <v>49903638</v>
      </c>
      <c r="I85" s="125">
        <v>5383962</v>
      </c>
      <c r="J85" s="158">
        <v>-11.3</v>
      </c>
      <c r="K85" s="175"/>
    </row>
    <row r="86" spans="1:11" ht="12.75">
      <c r="A86" s="157">
        <v>513</v>
      </c>
      <c r="B86" s="38"/>
      <c r="C86" s="30" t="s">
        <v>249</v>
      </c>
      <c r="D86" s="123">
        <v>3882699</v>
      </c>
      <c r="E86" s="123">
        <v>9264087</v>
      </c>
      <c r="F86" s="158">
        <v>-9.2</v>
      </c>
      <c r="G86" s="119"/>
      <c r="H86" s="125">
        <v>9067522</v>
      </c>
      <c r="I86" s="125">
        <v>21387192</v>
      </c>
      <c r="J86" s="158">
        <v>4.4</v>
      </c>
      <c r="K86" s="175"/>
    </row>
    <row r="87" spans="1:11" ht="12.75">
      <c r="A87" s="157">
        <v>516</v>
      </c>
      <c r="B87" s="38"/>
      <c r="C87" s="30" t="s">
        <v>250</v>
      </c>
      <c r="D87" s="125" t="s">
        <v>107</v>
      </c>
      <c r="E87" s="125" t="s">
        <v>107</v>
      </c>
      <c r="F87" s="158">
        <v>-100</v>
      </c>
      <c r="G87" s="119"/>
      <c r="H87" s="125" t="s">
        <v>107</v>
      </c>
      <c r="I87" s="125" t="s">
        <v>107</v>
      </c>
      <c r="J87" s="158">
        <v>-100</v>
      </c>
      <c r="K87" s="175"/>
    </row>
    <row r="88" spans="1:11" ht="12.75">
      <c r="A88" s="157">
        <v>517</v>
      </c>
      <c r="B88" s="38"/>
      <c r="C88" s="30" t="s">
        <v>251</v>
      </c>
      <c r="D88" s="125" t="s">
        <v>107</v>
      </c>
      <c r="E88" s="125" t="s">
        <v>107</v>
      </c>
      <c r="F88" s="158" t="s">
        <v>107</v>
      </c>
      <c r="G88" s="119"/>
      <c r="H88" s="125" t="s">
        <v>107</v>
      </c>
      <c r="I88" s="125" t="s">
        <v>107</v>
      </c>
      <c r="J88" s="158" t="s">
        <v>107</v>
      </c>
      <c r="K88" s="175"/>
    </row>
    <row r="89" spans="1:11" ht="12.75">
      <c r="A89" s="157">
        <v>518</v>
      </c>
      <c r="B89" s="38"/>
      <c r="C89" s="30" t="s">
        <v>490</v>
      </c>
      <c r="D89" s="125" t="s">
        <v>107</v>
      </c>
      <c r="E89" s="125" t="s">
        <v>107</v>
      </c>
      <c r="F89" s="158">
        <v>-100</v>
      </c>
      <c r="G89" s="119"/>
      <c r="H89" s="125" t="s">
        <v>107</v>
      </c>
      <c r="I89" s="125" t="s">
        <v>107</v>
      </c>
      <c r="J89" s="158">
        <v>-100</v>
      </c>
      <c r="K89" s="175"/>
    </row>
    <row r="90" spans="1:11" ht="12.75">
      <c r="A90" s="157">
        <v>519</v>
      </c>
      <c r="B90" s="38"/>
      <c r="C90" s="30" t="s">
        <v>252</v>
      </c>
      <c r="D90" s="125" t="s">
        <v>107</v>
      </c>
      <c r="E90" s="125" t="s">
        <v>107</v>
      </c>
      <c r="F90" s="279" t="s">
        <v>107</v>
      </c>
      <c r="G90" s="119"/>
      <c r="H90" s="125" t="s">
        <v>107</v>
      </c>
      <c r="I90" s="125" t="s">
        <v>107</v>
      </c>
      <c r="J90" s="158" t="s">
        <v>107</v>
      </c>
      <c r="K90" s="175"/>
    </row>
    <row r="91" spans="1:11" ht="12.75">
      <c r="A91" s="157">
        <v>520</v>
      </c>
      <c r="B91" s="38"/>
      <c r="C91" s="30" t="s">
        <v>516</v>
      </c>
      <c r="D91" s="125" t="s">
        <v>107</v>
      </c>
      <c r="E91" s="125" t="s">
        <v>107</v>
      </c>
      <c r="F91" s="158" t="s">
        <v>107</v>
      </c>
      <c r="G91" s="119"/>
      <c r="H91" s="125" t="s">
        <v>107</v>
      </c>
      <c r="I91" s="125" t="s">
        <v>107</v>
      </c>
      <c r="J91" s="158">
        <v>-100</v>
      </c>
      <c r="K91" s="175"/>
    </row>
    <row r="92" spans="1:11" ht="12.75">
      <c r="A92" s="157">
        <v>522</v>
      </c>
      <c r="B92" s="38"/>
      <c r="C92" s="30" t="s">
        <v>253</v>
      </c>
      <c r="D92" s="125" t="s">
        <v>107</v>
      </c>
      <c r="E92" s="125" t="s">
        <v>107</v>
      </c>
      <c r="F92" s="158" t="s">
        <v>107</v>
      </c>
      <c r="G92" s="119"/>
      <c r="H92" s="125" t="s">
        <v>107</v>
      </c>
      <c r="I92" s="125" t="s">
        <v>107</v>
      </c>
      <c r="J92" s="158" t="s">
        <v>107</v>
      </c>
      <c r="K92" s="175"/>
    </row>
    <row r="93" spans="1:11" ht="12.75">
      <c r="A93" s="157">
        <v>523</v>
      </c>
      <c r="B93" s="38"/>
      <c r="C93" s="30" t="s">
        <v>254</v>
      </c>
      <c r="D93" s="125" t="s">
        <v>107</v>
      </c>
      <c r="E93" s="125" t="s">
        <v>107</v>
      </c>
      <c r="F93" s="158" t="s">
        <v>107</v>
      </c>
      <c r="G93" s="119"/>
      <c r="H93" s="125" t="s">
        <v>107</v>
      </c>
      <c r="I93" s="125" t="s">
        <v>107</v>
      </c>
      <c r="J93" s="158" t="s">
        <v>107</v>
      </c>
      <c r="K93" s="175"/>
    </row>
    <row r="94" spans="1:11" ht="12.75">
      <c r="A94" s="157">
        <v>524</v>
      </c>
      <c r="B94" s="38"/>
      <c r="C94" s="30" t="s">
        <v>255</v>
      </c>
      <c r="D94" s="125" t="s">
        <v>107</v>
      </c>
      <c r="E94" s="125" t="s">
        <v>107</v>
      </c>
      <c r="F94" s="158" t="s">
        <v>107</v>
      </c>
      <c r="G94" s="119"/>
      <c r="H94" s="125" t="s">
        <v>107</v>
      </c>
      <c r="I94" s="125" t="s">
        <v>107</v>
      </c>
      <c r="J94" s="158" t="s">
        <v>107</v>
      </c>
      <c r="K94" s="175"/>
    </row>
    <row r="95" spans="1:11" ht="12.75">
      <c r="A95" s="157">
        <v>526</v>
      </c>
      <c r="B95" s="38"/>
      <c r="C95" s="30" t="s">
        <v>256</v>
      </c>
      <c r="D95" s="125" t="s">
        <v>107</v>
      </c>
      <c r="E95" s="125" t="s">
        <v>107</v>
      </c>
      <c r="F95" s="158" t="s">
        <v>107</v>
      </c>
      <c r="G95" s="119"/>
      <c r="H95" s="125" t="s">
        <v>107</v>
      </c>
      <c r="I95" s="125" t="s">
        <v>107</v>
      </c>
      <c r="J95" s="158" t="s">
        <v>107</v>
      </c>
      <c r="K95" s="175"/>
    </row>
    <row r="96" spans="1:11" ht="12.75">
      <c r="A96" s="157">
        <v>528</v>
      </c>
      <c r="B96" s="38"/>
      <c r="C96" s="30" t="s">
        <v>916</v>
      </c>
      <c r="D96" s="123">
        <v>847058</v>
      </c>
      <c r="E96" s="123">
        <v>365149</v>
      </c>
      <c r="F96" s="158">
        <v>-12.5</v>
      </c>
      <c r="G96" s="119"/>
      <c r="H96" s="125">
        <v>1691416</v>
      </c>
      <c r="I96" s="125">
        <v>745556</v>
      </c>
      <c r="J96" s="158">
        <v>-20.5</v>
      </c>
      <c r="K96" s="175"/>
    </row>
    <row r="97" spans="1:11" ht="12.75">
      <c r="A97" s="157">
        <v>529</v>
      </c>
      <c r="B97" s="38"/>
      <c r="C97" s="30" t="s">
        <v>259</v>
      </c>
      <c r="D97" s="125">
        <v>1892680</v>
      </c>
      <c r="E97" s="125">
        <v>445846</v>
      </c>
      <c r="F97" s="158">
        <v>-4.3</v>
      </c>
      <c r="G97" s="119"/>
      <c r="H97" s="125">
        <v>4009080</v>
      </c>
      <c r="I97" s="125">
        <v>939869</v>
      </c>
      <c r="J97" s="158">
        <v>5.8</v>
      </c>
      <c r="K97" s="175"/>
    </row>
    <row r="98" spans="1:11" ht="12.75">
      <c r="A98" s="157">
        <v>530</v>
      </c>
      <c r="B98" s="38"/>
      <c r="C98" s="30" t="s">
        <v>260</v>
      </c>
      <c r="D98" s="123">
        <v>2112795</v>
      </c>
      <c r="E98" s="123">
        <v>291491</v>
      </c>
      <c r="F98" s="158">
        <v>197.5</v>
      </c>
      <c r="G98" s="119"/>
      <c r="H98" s="125">
        <v>3790284</v>
      </c>
      <c r="I98" s="125">
        <v>516673</v>
      </c>
      <c r="J98" s="158">
        <v>132.2</v>
      </c>
      <c r="K98" s="175"/>
    </row>
    <row r="99" spans="1:11" ht="12.75">
      <c r="A99" s="157">
        <v>532</v>
      </c>
      <c r="B99" s="38"/>
      <c r="C99" s="30" t="s">
        <v>261</v>
      </c>
      <c r="D99" s="125">
        <v>12152855</v>
      </c>
      <c r="E99" s="125">
        <v>1797010</v>
      </c>
      <c r="F99" s="158">
        <v>-30.8</v>
      </c>
      <c r="G99" s="119"/>
      <c r="H99" s="125">
        <v>21082561</v>
      </c>
      <c r="I99" s="125">
        <v>2996801</v>
      </c>
      <c r="J99" s="158">
        <v>-31.5</v>
      </c>
      <c r="K99" s="175"/>
    </row>
    <row r="100" spans="1:11" ht="12.75">
      <c r="A100" s="157">
        <v>534</v>
      </c>
      <c r="B100" s="38"/>
      <c r="C100" s="30" t="s">
        <v>542</v>
      </c>
      <c r="D100" s="125">
        <v>207690</v>
      </c>
      <c r="E100" s="125">
        <v>393366</v>
      </c>
      <c r="F100" s="158">
        <v>-19.6</v>
      </c>
      <c r="G100" s="119"/>
      <c r="H100" s="125">
        <v>797792</v>
      </c>
      <c r="I100" s="125">
        <v>826850</v>
      </c>
      <c r="J100" s="158">
        <v>6</v>
      </c>
      <c r="K100" s="175"/>
    </row>
    <row r="101" spans="1:11" ht="12.75">
      <c r="A101" s="157">
        <v>537</v>
      </c>
      <c r="B101" s="38"/>
      <c r="C101" s="30" t="s">
        <v>262</v>
      </c>
      <c r="D101" s="125">
        <v>11449</v>
      </c>
      <c r="E101" s="125">
        <v>75465</v>
      </c>
      <c r="F101" s="279">
        <v>-58.6</v>
      </c>
      <c r="G101" s="119"/>
      <c r="H101" s="125">
        <v>12563</v>
      </c>
      <c r="I101" s="125">
        <v>390297</v>
      </c>
      <c r="J101" s="279">
        <v>-54.8</v>
      </c>
      <c r="K101" s="175"/>
    </row>
    <row r="102" spans="1:11" ht="12.75">
      <c r="A102" s="157">
        <v>590</v>
      </c>
      <c r="B102" s="38"/>
      <c r="C102" s="30" t="s">
        <v>515</v>
      </c>
      <c r="D102" s="125">
        <v>16873606</v>
      </c>
      <c r="E102" s="125">
        <v>1704839</v>
      </c>
      <c r="F102" s="158">
        <v>19.2</v>
      </c>
      <c r="G102" s="119"/>
      <c r="H102" s="125">
        <v>26777696</v>
      </c>
      <c r="I102" s="125">
        <v>2743700</v>
      </c>
      <c r="J102" s="158">
        <v>22.2</v>
      </c>
      <c r="K102" s="175"/>
    </row>
    <row r="103" spans="1:11" s="17" customFormat="1" ht="24" customHeight="1">
      <c r="A103" s="156">
        <v>6</v>
      </c>
      <c r="B103" s="65" t="s">
        <v>202</v>
      </c>
      <c r="C103" s="49"/>
      <c r="D103" s="122">
        <v>99519966</v>
      </c>
      <c r="E103" s="122">
        <v>97007760</v>
      </c>
      <c r="F103" s="155">
        <v>-26.1</v>
      </c>
      <c r="G103" s="120"/>
      <c r="H103" s="122">
        <v>232858349</v>
      </c>
      <c r="I103" s="122">
        <v>201624001</v>
      </c>
      <c r="J103" s="155">
        <v>-17.1</v>
      </c>
      <c r="K103" s="174"/>
    </row>
    <row r="104" spans="1:11" ht="24" customHeight="1">
      <c r="A104" s="157">
        <v>602</v>
      </c>
      <c r="B104" s="38"/>
      <c r="C104" s="30" t="s">
        <v>514</v>
      </c>
      <c r="D104" s="125">
        <v>647371</v>
      </c>
      <c r="E104" s="125">
        <v>2334431</v>
      </c>
      <c r="F104" s="158">
        <v>-16.5</v>
      </c>
      <c r="G104" s="119"/>
      <c r="H104" s="125">
        <v>1214196</v>
      </c>
      <c r="I104" s="125">
        <v>4614131</v>
      </c>
      <c r="J104" s="158">
        <v>-15</v>
      </c>
      <c r="K104" s="175"/>
    </row>
    <row r="105" spans="1:11" ht="12.75">
      <c r="A105" s="157">
        <v>603</v>
      </c>
      <c r="B105" s="38"/>
      <c r="C105" s="30" t="s">
        <v>263</v>
      </c>
      <c r="D105" s="125">
        <v>38829</v>
      </c>
      <c r="E105" s="125">
        <v>98001</v>
      </c>
      <c r="F105" s="158">
        <v>10.2</v>
      </c>
      <c r="G105" s="119"/>
      <c r="H105" s="125">
        <v>64622</v>
      </c>
      <c r="I105" s="125">
        <v>166216</v>
      </c>
      <c r="J105" s="158">
        <v>38.4</v>
      </c>
      <c r="K105" s="175"/>
    </row>
    <row r="106" spans="1:11" ht="12.75">
      <c r="A106" s="157">
        <v>604</v>
      </c>
      <c r="B106" s="38"/>
      <c r="C106" s="30" t="s">
        <v>926</v>
      </c>
      <c r="D106" s="125">
        <v>360</v>
      </c>
      <c r="E106" s="125">
        <v>8449</v>
      </c>
      <c r="F106" s="158">
        <v>-46.4</v>
      </c>
      <c r="G106" s="119"/>
      <c r="H106" s="125">
        <v>360</v>
      </c>
      <c r="I106" s="125">
        <v>8449</v>
      </c>
      <c r="J106" s="158">
        <v>-69.6</v>
      </c>
      <c r="K106" s="175"/>
    </row>
    <row r="107" spans="1:11" ht="12.75">
      <c r="A107" s="157">
        <v>605</v>
      </c>
      <c r="B107" s="38"/>
      <c r="C107" s="30" t="s">
        <v>264</v>
      </c>
      <c r="D107" s="125">
        <v>309022</v>
      </c>
      <c r="E107" s="125">
        <v>2031905</v>
      </c>
      <c r="F107" s="158">
        <v>-0.4</v>
      </c>
      <c r="G107" s="119"/>
      <c r="H107" s="125">
        <v>602045</v>
      </c>
      <c r="I107" s="125">
        <v>3982426</v>
      </c>
      <c r="J107" s="158">
        <v>-6.8</v>
      </c>
      <c r="K107" s="175"/>
    </row>
    <row r="108" spans="1:11" ht="12.75">
      <c r="A108" s="157">
        <v>606</v>
      </c>
      <c r="B108" s="38"/>
      <c r="C108" s="30" t="s">
        <v>265</v>
      </c>
      <c r="D108" s="125">
        <v>60</v>
      </c>
      <c r="E108" s="125">
        <v>439</v>
      </c>
      <c r="F108" s="158">
        <v>-98.3</v>
      </c>
      <c r="G108" s="119"/>
      <c r="H108" s="125">
        <v>141</v>
      </c>
      <c r="I108" s="125">
        <v>1052</v>
      </c>
      <c r="J108" s="158">
        <v>-97.7</v>
      </c>
      <c r="K108" s="175"/>
    </row>
    <row r="109" spans="1:11" ht="12.75">
      <c r="A109" s="157">
        <v>607</v>
      </c>
      <c r="B109" s="38"/>
      <c r="C109" s="30" t="s">
        <v>266</v>
      </c>
      <c r="D109" s="125">
        <v>9643343</v>
      </c>
      <c r="E109" s="125">
        <v>5673049</v>
      </c>
      <c r="F109" s="158">
        <v>-41.7</v>
      </c>
      <c r="G109" s="119"/>
      <c r="H109" s="125">
        <v>27013640</v>
      </c>
      <c r="I109" s="125">
        <v>13928881</v>
      </c>
      <c r="J109" s="158">
        <v>-30.3</v>
      </c>
      <c r="K109" s="175"/>
    </row>
    <row r="110" spans="1:11" ht="12.75">
      <c r="A110" s="157">
        <v>608</v>
      </c>
      <c r="B110" s="38"/>
      <c r="C110" s="30" t="s">
        <v>268</v>
      </c>
      <c r="D110" s="125">
        <v>11546218</v>
      </c>
      <c r="E110" s="125">
        <v>7103790</v>
      </c>
      <c r="F110" s="158">
        <v>79.2</v>
      </c>
      <c r="G110" s="119"/>
      <c r="H110" s="125">
        <v>20814375</v>
      </c>
      <c r="I110" s="125">
        <v>12752774</v>
      </c>
      <c r="J110" s="158">
        <v>61.7</v>
      </c>
      <c r="K110" s="175"/>
    </row>
    <row r="111" spans="1:11" ht="12.75">
      <c r="A111" s="157">
        <v>609</v>
      </c>
      <c r="B111" s="38"/>
      <c r="C111" s="30" t="s">
        <v>269</v>
      </c>
      <c r="D111" s="125">
        <v>990294</v>
      </c>
      <c r="E111" s="125">
        <v>3516557</v>
      </c>
      <c r="F111" s="158">
        <v>3</v>
      </c>
      <c r="G111" s="119"/>
      <c r="H111" s="125">
        <v>1997681</v>
      </c>
      <c r="I111" s="125">
        <v>6961482</v>
      </c>
      <c r="J111" s="158">
        <v>27.6</v>
      </c>
      <c r="K111" s="175"/>
    </row>
    <row r="112" spans="1:11" ht="12.75">
      <c r="A112" s="157">
        <v>611</v>
      </c>
      <c r="B112" s="38"/>
      <c r="C112" s="30" t="s">
        <v>270</v>
      </c>
      <c r="D112" s="125">
        <v>162661</v>
      </c>
      <c r="E112" s="125">
        <v>31384</v>
      </c>
      <c r="F112" s="158">
        <v>-8.8</v>
      </c>
      <c r="G112" s="119"/>
      <c r="H112" s="125">
        <v>511805</v>
      </c>
      <c r="I112" s="125">
        <v>79885</v>
      </c>
      <c r="J112" s="158">
        <v>35.5</v>
      </c>
      <c r="K112" s="175"/>
    </row>
    <row r="113" spans="1:11" ht="12.75">
      <c r="A113" s="157">
        <v>612</v>
      </c>
      <c r="B113" s="38"/>
      <c r="C113" s="30" t="s">
        <v>271</v>
      </c>
      <c r="D113" s="125">
        <v>6458981</v>
      </c>
      <c r="E113" s="125">
        <v>4982341</v>
      </c>
      <c r="F113" s="158">
        <v>-42.2</v>
      </c>
      <c r="G113" s="119"/>
      <c r="H113" s="125">
        <v>12251590</v>
      </c>
      <c r="I113" s="125">
        <v>8868592</v>
      </c>
      <c r="J113" s="158">
        <v>-38.3</v>
      </c>
      <c r="K113" s="175"/>
    </row>
    <row r="114" spans="1:11" ht="12.75">
      <c r="A114" s="157">
        <v>641</v>
      </c>
      <c r="B114" s="38"/>
      <c r="C114" s="30" t="s">
        <v>272</v>
      </c>
      <c r="D114" s="125" t="s">
        <v>107</v>
      </c>
      <c r="E114" s="125" t="s">
        <v>107</v>
      </c>
      <c r="F114" s="158" t="s">
        <v>107</v>
      </c>
      <c r="G114" s="119"/>
      <c r="H114" s="125">
        <v>192735</v>
      </c>
      <c r="I114" s="125">
        <v>80520</v>
      </c>
      <c r="J114" s="158" t="s">
        <v>739</v>
      </c>
      <c r="K114" s="175"/>
    </row>
    <row r="115" spans="1:11" ht="12.75">
      <c r="A115" s="157">
        <v>642</v>
      </c>
      <c r="B115" s="38"/>
      <c r="C115" s="30" t="s">
        <v>488</v>
      </c>
      <c r="D115" s="125">
        <v>4399968</v>
      </c>
      <c r="E115" s="125">
        <v>1669942</v>
      </c>
      <c r="F115" s="158">
        <v>-90.4</v>
      </c>
      <c r="G115" s="119"/>
      <c r="H115" s="125">
        <v>45824570</v>
      </c>
      <c r="I115" s="125">
        <v>13801357</v>
      </c>
      <c r="J115" s="158">
        <v>-46.1</v>
      </c>
      <c r="K115" s="175"/>
    </row>
    <row r="116" spans="1:11" ht="12.75">
      <c r="A116" s="157">
        <v>643</v>
      </c>
      <c r="B116" s="38"/>
      <c r="C116" s="30" t="s">
        <v>273</v>
      </c>
      <c r="D116" s="125">
        <v>775687</v>
      </c>
      <c r="E116" s="125">
        <v>1798600</v>
      </c>
      <c r="F116" s="158">
        <v>-40.4</v>
      </c>
      <c r="G116" s="119"/>
      <c r="H116" s="125">
        <v>2039408</v>
      </c>
      <c r="I116" s="125">
        <v>3896304</v>
      </c>
      <c r="J116" s="158">
        <v>-25.2</v>
      </c>
      <c r="K116" s="175"/>
    </row>
    <row r="117" spans="1:11" ht="12.75">
      <c r="A117" s="157">
        <v>644</v>
      </c>
      <c r="B117" s="38"/>
      <c r="C117" s="30" t="s">
        <v>274</v>
      </c>
      <c r="D117" s="125">
        <v>494994</v>
      </c>
      <c r="E117" s="125">
        <v>453121</v>
      </c>
      <c r="F117" s="158">
        <v>362.8</v>
      </c>
      <c r="G117" s="119"/>
      <c r="H117" s="125">
        <v>1003758</v>
      </c>
      <c r="I117" s="125">
        <v>904820</v>
      </c>
      <c r="J117" s="158">
        <v>305.3</v>
      </c>
      <c r="K117" s="175"/>
    </row>
    <row r="118" spans="1:11" ht="12.75">
      <c r="A118" s="157">
        <v>645</v>
      </c>
      <c r="B118" s="38"/>
      <c r="C118" s="30" t="s">
        <v>275</v>
      </c>
      <c r="D118" s="125">
        <v>18494461</v>
      </c>
      <c r="E118" s="125">
        <v>33143367</v>
      </c>
      <c r="F118" s="158">
        <v>10.5</v>
      </c>
      <c r="G118" s="119"/>
      <c r="H118" s="125">
        <v>36498631</v>
      </c>
      <c r="I118" s="125">
        <v>65884331</v>
      </c>
      <c r="J118" s="158">
        <v>13.9</v>
      </c>
      <c r="K118" s="175"/>
    </row>
    <row r="119" spans="1:11" ht="12.75">
      <c r="A119" s="157">
        <v>646</v>
      </c>
      <c r="B119" s="38"/>
      <c r="C119" s="30" t="s">
        <v>276</v>
      </c>
      <c r="D119" s="125">
        <v>1244453</v>
      </c>
      <c r="E119" s="125">
        <v>5710390</v>
      </c>
      <c r="F119" s="158">
        <v>-68.3</v>
      </c>
      <c r="G119" s="119"/>
      <c r="H119" s="125">
        <v>2492552</v>
      </c>
      <c r="I119" s="125">
        <v>12108234</v>
      </c>
      <c r="J119" s="158">
        <v>-62.8</v>
      </c>
      <c r="K119" s="175"/>
    </row>
    <row r="120" spans="1:11" ht="12.75">
      <c r="A120" s="157">
        <v>647</v>
      </c>
      <c r="B120" s="38"/>
      <c r="C120" s="30" t="s">
        <v>277</v>
      </c>
      <c r="D120" s="125">
        <v>4221</v>
      </c>
      <c r="E120" s="125">
        <v>58548</v>
      </c>
      <c r="F120" s="158">
        <v>-62.3</v>
      </c>
      <c r="G120" s="119"/>
      <c r="H120" s="125">
        <v>9221</v>
      </c>
      <c r="I120" s="125">
        <v>127759</v>
      </c>
      <c r="J120" s="158">
        <v>-50.4</v>
      </c>
      <c r="K120" s="175"/>
    </row>
    <row r="121" spans="1:11" ht="12.75">
      <c r="A121" s="157">
        <v>648</v>
      </c>
      <c r="B121" s="38"/>
      <c r="C121" s="30" t="s">
        <v>278</v>
      </c>
      <c r="D121" s="125">
        <v>366013</v>
      </c>
      <c r="E121" s="125">
        <v>620258</v>
      </c>
      <c r="F121" s="279">
        <v>-25.2</v>
      </c>
      <c r="G121" s="119"/>
      <c r="H121" s="125">
        <v>563001</v>
      </c>
      <c r="I121" s="125">
        <v>980774</v>
      </c>
      <c r="J121" s="158">
        <v>-8.8</v>
      </c>
      <c r="K121" s="175"/>
    </row>
    <row r="122" spans="1:11" ht="12.75">
      <c r="A122" s="157">
        <v>649</v>
      </c>
      <c r="B122" s="38"/>
      <c r="C122" s="30" t="s">
        <v>279</v>
      </c>
      <c r="D122" s="125" t="s">
        <v>107</v>
      </c>
      <c r="E122" s="125">
        <v>1</v>
      </c>
      <c r="F122" s="158">
        <v>-100</v>
      </c>
      <c r="G122" s="119"/>
      <c r="H122" s="125">
        <v>25</v>
      </c>
      <c r="I122" s="125">
        <v>627</v>
      </c>
      <c r="J122" s="158">
        <v>-99.9</v>
      </c>
      <c r="K122" s="175"/>
    </row>
    <row r="123" spans="1:11" ht="12.75">
      <c r="A123" s="157">
        <v>650</v>
      </c>
      <c r="B123" s="38"/>
      <c r="C123" s="30" t="s">
        <v>280</v>
      </c>
      <c r="D123" s="125">
        <v>385288</v>
      </c>
      <c r="E123" s="125">
        <v>639342</v>
      </c>
      <c r="F123" s="158">
        <v>-10.7</v>
      </c>
      <c r="G123" s="119"/>
      <c r="H123" s="125">
        <v>864387</v>
      </c>
      <c r="I123" s="125">
        <v>1473740</v>
      </c>
      <c r="J123" s="158">
        <v>-18.4</v>
      </c>
      <c r="K123" s="175"/>
    </row>
    <row r="124" spans="1:11" ht="12.75">
      <c r="A124" s="157">
        <v>656</v>
      </c>
      <c r="B124" s="38"/>
      <c r="C124" s="30" t="s">
        <v>281</v>
      </c>
      <c r="D124" s="125" t="s">
        <v>107</v>
      </c>
      <c r="E124" s="125">
        <v>3</v>
      </c>
      <c r="F124" s="158">
        <v>-100</v>
      </c>
      <c r="G124" s="119"/>
      <c r="H124" s="125" t="s">
        <v>107</v>
      </c>
      <c r="I124" s="125">
        <v>4264</v>
      </c>
      <c r="J124" s="158">
        <v>-96.8</v>
      </c>
      <c r="K124" s="175"/>
    </row>
    <row r="125" spans="1:11" ht="12.75">
      <c r="A125" s="157">
        <v>659</v>
      </c>
      <c r="B125" s="38"/>
      <c r="C125" s="30" t="s">
        <v>282</v>
      </c>
      <c r="D125" s="125">
        <v>70479</v>
      </c>
      <c r="E125" s="125">
        <v>3816738</v>
      </c>
      <c r="F125" s="158">
        <v>-24.4</v>
      </c>
      <c r="G125" s="119"/>
      <c r="H125" s="125">
        <v>169804</v>
      </c>
      <c r="I125" s="125">
        <v>9098650</v>
      </c>
      <c r="J125" s="158">
        <v>-7.3</v>
      </c>
      <c r="K125" s="175"/>
    </row>
    <row r="126" spans="1:11" ht="12.75">
      <c r="A126" s="157">
        <v>661</v>
      </c>
      <c r="B126" s="38"/>
      <c r="C126" s="30" t="s">
        <v>513</v>
      </c>
      <c r="D126" s="125">
        <v>1062740</v>
      </c>
      <c r="E126" s="125">
        <v>1054257</v>
      </c>
      <c r="F126" s="158">
        <v>-16.2</v>
      </c>
      <c r="G126" s="119"/>
      <c r="H126" s="125">
        <v>2159561</v>
      </c>
      <c r="I126" s="125">
        <v>2145270</v>
      </c>
      <c r="J126" s="158">
        <v>-17.8</v>
      </c>
      <c r="K126" s="175"/>
    </row>
    <row r="127" spans="1:11" ht="12.75">
      <c r="A127" s="157">
        <v>665</v>
      </c>
      <c r="B127" s="38"/>
      <c r="C127" s="30" t="s">
        <v>915</v>
      </c>
      <c r="D127" s="125">
        <v>8918654</v>
      </c>
      <c r="E127" s="125">
        <v>2350816</v>
      </c>
      <c r="F127" s="158">
        <v>-33.2</v>
      </c>
      <c r="G127" s="119"/>
      <c r="H127" s="125">
        <v>17656200</v>
      </c>
      <c r="I127" s="125">
        <v>5172615</v>
      </c>
      <c r="J127" s="158">
        <v>-27.4</v>
      </c>
      <c r="K127" s="175"/>
    </row>
    <row r="128" spans="1:11" ht="12.75">
      <c r="A128" s="157">
        <v>667</v>
      </c>
      <c r="B128" s="38"/>
      <c r="C128" s="30" t="s">
        <v>914</v>
      </c>
      <c r="D128" s="125">
        <v>1673724</v>
      </c>
      <c r="E128" s="125">
        <v>821135</v>
      </c>
      <c r="F128" s="279">
        <v>50</v>
      </c>
      <c r="G128" s="119"/>
      <c r="H128" s="125">
        <v>1907501</v>
      </c>
      <c r="I128" s="125">
        <v>921055</v>
      </c>
      <c r="J128" s="158">
        <v>24.3</v>
      </c>
      <c r="K128" s="175"/>
    </row>
    <row r="129" spans="1:11" ht="12.75">
      <c r="A129" s="157">
        <v>669</v>
      </c>
      <c r="B129" s="38"/>
      <c r="C129" s="30" t="s">
        <v>543</v>
      </c>
      <c r="D129" s="123">
        <v>8673754</v>
      </c>
      <c r="E129" s="123">
        <v>6559979</v>
      </c>
      <c r="F129" s="158">
        <v>70.6</v>
      </c>
      <c r="G129" s="119"/>
      <c r="H129" s="125">
        <v>12886314</v>
      </c>
      <c r="I129" s="125">
        <v>10076118</v>
      </c>
      <c r="J129" s="158">
        <v>10.4</v>
      </c>
      <c r="K129" s="175"/>
    </row>
    <row r="130" spans="1:11" ht="12.75">
      <c r="A130" s="157">
        <v>671</v>
      </c>
      <c r="B130" s="38"/>
      <c r="C130" s="30" t="s">
        <v>283</v>
      </c>
      <c r="D130" s="125" t="s">
        <v>107</v>
      </c>
      <c r="E130" s="125" t="s">
        <v>107</v>
      </c>
      <c r="F130" s="158" t="s">
        <v>107</v>
      </c>
      <c r="G130" s="119"/>
      <c r="H130" s="125" t="s">
        <v>107</v>
      </c>
      <c r="I130" s="125" t="s">
        <v>107</v>
      </c>
      <c r="J130" s="158">
        <v>-100</v>
      </c>
      <c r="K130" s="175"/>
    </row>
    <row r="131" spans="1:11" ht="12.75">
      <c r="A131" s="157">
        <v>673</v>
      </c>
      <c r="B131" s="38"/>
      <c r="C131" s="30" t="s">
        <v>512</v>
      </c>
      <c r="D131" s="125">
        <v>11197845</v>
      </c>
      <c r="E131" s="125">
        <v>2863858</v>
      </c>
      <c r="F131" s="158">
        <v>-49</v>
      </c>
      <c r="G131" s="119"/>
      <c r="H131" s="125">
        <v>19838648</v>
      </c>
      <c r="I131" s="125">
        <v>5496600</v>
      </c>
      <c r="J131" s="158">
        <v>-46.2</v>
      </c>
      <c r="K131" s="175"/>
    </row>
    <row r="132" spans="1:11" ht="12.75">
      <c r="A132" s="157">
        <v>679</v>
      </c>
      <c r="B132" s="38"/>
      <c r="C132" s="30" t="s">
        <v>284</v>
      </c>
      <c r="D132" s="125">
        <v>10216415</v>
      </c>
      <c r="E132" s="125">
        <v>6908300</v>
      </c>
      <c r="F132" s="158">
        <v>-20.4</v>
      </c>
      <c r="G132" s="119"/>
      <c r="H132" s="125">
        <v>21930124</v>
      </c>
      <c r="I132" s="125">
        <v>13377083</v>
      </c>
      <c r="J132" s="158">
        <v>-24</v>
      </c>
      <c r="K132" s="175"/>
    </row>
    <row r="133" spans="1:11" ht="12.75">
      <c r="A133" s="157">
        <v>683</v>
      </c>
      <c r="B133" s="38"/>
      <c r="C133" s="30" t="s">
        <v>511</v>
      </c>
      <c r="D133" s="125" t="s">
        <v>107</v>
      </c>
      <c r="E133" s="125">
        <v>15800</v>
      </c>
      <c r="F133" s="158">
        <v>109.8</v>
      </c>
      <c r="G133" s="119"/>
      <c r="H133" s="125">
        <v>1</v>
      </c>
      <c r="I133" s="125">
        <v>40800</v>
      </c>
      <c r="J133" s="158">
        <v>43</v>
      </c>
      <c r="K133" s="175"/>
    </row>
    <row r="134" spans="1:11" ht="12.75">
      <c r="A134" s="157">
        <v>690</v>
      </c>
      <c r="B134" s="38"/>
      <c r="C134" s="30" t="s">
        <v>285</v>
      </c>
      <c r="D134" s="125">
        <v>1744131</v>
      </c>
      <c r="E134" s="125">
        <v>2742959</v>
      </c>
      <c r="F134" s="158">
        <v>75.3</v>
      </c>
      <c r="G134" s="119"/>
      <c r="H134" s="125">
        <v>2351453</v>
      </c>
      <c r="I134" s="125">
        <v>4669192</v>
      </c>
      <c r="J134" s="158">
        <v>61.5</v>
      </c>
      <c r="K134" s="175"/>
    </row>
    <row r="135" spans="1:11" ht="12.75">
      <c r="A135" s="25"/>
      <c r="B135" s="25"/>
      <c r="C135" s="1"/>
      <c r="D135" s="125"/>
      <c r="E135" s="125"/>
      <c r="H135" s="4"/>
      <c r="I135" s="4"/>
      <c r="J135" s="27"/>
      <c r="K135" s="1"/>
    </row>
    <row r="136" spans="1:11" ht="12.75">
      <c r="A136" s="25"/>
      <c r="B136" s="25"/>
      <c r="C136" s="1"/>
      <c r="D136" s="125"/>
      <c r="E136" s="125"/>
      <c r="H136" s="4"/>
      <c r="I136" s="4"/>
      <c r="J136" s="27"/>
      <c r="K136" s="1"/>
    </row>
    <row r="137" spans="1:11" ht="16.5">
      <c r="A137" s="602" t="s">
        <v>68</v>
      </c>
      <c r="B137" s="602"/>
      <c r="C137" s="602"/>
      <c r="D137" s="602"/>
      <c r="E137" s="602"/>
      <c r="F137" s="602"/>
      <c r="G137" s="602"/>
      <c r="H137" s="602"/>
      <c r="I137" s="602"/>
      <c r="J137" s="602"/>
      <c r="K137" s="603"/>
    </row>
    <row r="138" spans="3:10" ht="12.75">
      <c r="C138" s="1"/>
      <c r="D138" s="10"/>
      <c r="E138" s="10"/>
      <c r="F138" s="121"/>
      <c r="G138" s="121"/>
      <c r="H138" s="15"/>
      <c r="I138" s="15"/>
      <c r="J138" s="15"/>
    </row>
    <row r="139" spans="1:11" ht="18" customHeight="1">
      <c r="A139" s="607" t="s">
        <v>1138</v>
      </c>
      <c r="B139" s="624" t="s">
        <v>754</v>
      </c>
      <c r="C139" s="625"/>
      <c r="D139" s="604" t="s">
        <v>1172</v>
      </c>
      <c r="E139" s="605"/>
      <c r="F139" s="605"/>
      <c r="G139" s="606"/>
      <c r="H139" s="565" t="s">
        <v>1193</v>
      </c>
      <c r="I139" s="614"/>
      <c r="J139" s="614"/>
      <c r="K139" s="615"/>
    </row>
    <row r="140" spans="1:11" ht="16.5" customHeight="1">
      <c r="A140" s="608"/>
      <c r="B140" s="622"/>
      <c r="C140" s="511"/>
      <c r="D140" s="61" t="s">
        <v>480</v>
      </c>
      <c r="E140" s="616" t="s">
        <v>481</v>
      </c>
      <c r="F140" s="617"/>
      <c r="G140" s="618"/>
      <c r="H140" s="154" t="s">
        <v>480</v>
      </c>
      <c r="I140" s="633" t="s">
        <v>481</v>
      </c>
      <c r="J140" s="634"/>
      <c r="K140" s="603"/>
    </row>
    <row r="141" spans="1:11" ht="15" customHeight="1">
      <c r="A141" s="608"/>
      <c r="B141" s="622"/>
      <c r="C141" s="511"/>
      <c r="D141" s="622" t="s">
        <v>112</v>
      </c>
      <c r="E141" s="626" t="s">
        <v>108</v>
      </c>
      <c r="F141" s="610" t="s">
        <v>1199</v>
      </c>
      <c r="G141" s="611"/>
      <c r="H141" s="629" t="s">
        <v>112</v>
      </c>
      <c r="I141" s="629" t="s">
        <v>108</v>
      </c>
      <c r="J141" s="610" t="s">
        <v>1200</v>
      </c>
      <c r="K141" s="619"/>
    </row>
    <row r="142" spans="1:11" ht="12.75">
      <c r="A142" s="608"/>
      <c r="B142" s="622"/>
      <c r="C142" s="511"/>
      <c r="D142" s="622"/>
      <c r="E142" s="627"/>
      <c r="F142" s="612"/>
      <c r="G142" s="534"/>
      <c r="H142" s="630"/>
      <c r="I142" s="630"/>
      <c r="J142" s="612"/>
      <c r="K142" s="620"/>
    </row>
    <row r="143" spans="1:11" ht="18.75" customHeight="1">
      <c r="A143" s="608"/>
      <c r="B143" s="622"/>
      <c r="C143" s="511"/>
      <c r="D143" s="622"/>
      <c r="E143" s="627"/>
      <c r="F143" s="612"/>
      <c r="G143" s="534"/>
      <c r="H143" s="630"/>
      <c r="I143" s="630"/>
      <c r="J143" s="612"/>
      <c r="K143" s="620"/>
    </row>
    <row r="144" spans="1:11" ht="27.75" customHeight="1">
      <c r="A144" s="609"/>
      <c r="B144" s="623"/>
      <c r="C144" s="512"/>
      <c r="D144" s="623"/>
      <c r="E144" s="628"/>
      <c r="F144" s="613"/>
      <c r="G144" s="535"/>
      <c r="H144" s="631"/>
      <c r="I144" s="631"/>
      <c r="J144" s="613"/>
      <c r="K144" s="621"/>
    </row>
    <row r="145" spans="1:11" ht="12.75">
      <c r="A145" s="112"/>
      <c r="B145" s="111"/>
      <c r="C145" s="29"/>
      <c r="D145" s="4"/>
      <c r="E145" s="4"/>
      <c r="H145" s="16"/>
      <c r="I145" s="16"/>
      <c r="J145" s="16"/>
      <c r="K145" s="1"/>
    </row>
    <row r="146" spans="1:11" s="17" customFormat="1" ht="12.75">
      <c r="A146" s="116" t="s">
        <v>286</v>
      </c>
      <c r="B146" s="65" t="s">
        <v>203</v>
      </c>
      <c r="C146" s="49"/>
      <c r="D146" s="122">
        <v>448321737</v>
      </c>
      <c r="E146" s="122">
        <v>1501823389</v>
      </c>
      <c r="F146" s="155">
        <v>-2.5</v>
      </c>
      <c r="G146" s="120"/>
      <c r="H146" s="122">
        <v>916755115</v>
      </c>
      <c r="I146" s="122">
        <v>2971584950</v>
      </c>
      <c r="J146" s="155">
        <v>-3.3</v>
      </c>
      <c r="K146" s="174"/>
    </row>
    <row r="147" spans="1:11" s="17" customFormat="1" ht="24" customHeight="1">
      <c r="A147" s="156">
        <v>7</v>
      </c>
      <c r="B147" s="65" t="s">
        <v>287</v>
      </c>
      <c r="C147" s="49"/>
      <c r="D147" s="122">
        <v>226395720</v>
      </c>
      <c r="E147" s="122">
        <v>272271914</v>
      </c>
      <c r="F147" s="155">
        <v>-10.8</v>
      </c>
      <c r="G147" s="120"/>
      <c r="H147" s="122">
        <v>479713767</v>
      </c>
      <c r="I147" s="122">
        <v>570625601</v>
      </c>
      <c r="J147" s="155">
        <v>-10.3</v>
      </c>
      <c r="K147" s="174"/>
    </row>
    <row r="148" spans="1:11" ht="24" customHeight="1">
      <c r="A148" s="157">
        <v>701</v>
      </c>
      <c r="B148" s="38"/>
      <c r="C148" s="30" t="s">
        <v>890</v>
      </c>
      <c r="D148" s="125">
        <v>740898</v>
      </c>
      <c r="E148" s="125">
        <v>3431261</v>
      </c>
      <c r="F148" s="158">
        <v>8.9</v>
      </c>
      <c r="G148" s="119"/>
      <c r="H148" s="125">
        <v>1216977</v>
      </c>
      <c r="I148" s="125">
        <v>5951088</v>
      </c>
      <c r="J148" s="158">
        <v>-27.5</v>
      </c>
      <c r="K148" s="175"/>
    </row>
    <row r="149" spans="1:11" ht="12.75">
      <c r="A149" s="157">
        <v>702</v>
      </c>
      <c r="B149" s="38"/>
      <c r="C149" s="30" t="s">
        <v>891</v>
      </c>
      <c r="D149" s="125">
        <v>335990</v>
      </c>
      <c r="E149" s="125">
        <v>1952526</v>
      </c>
      <c r="F149" s="158">
        <v>-3.2</v>
      </c>
      <c r="G149" s="119"/>
      <c r="H149" s="125">
        <v>626081</v>
      </c>
      <c r="I149" s="125">
        <v>3611909</v>
      </c>
      <c r="J149" s="158">
        <v>-2.3</v>
      </c>
      <c r="K149" s="175"/>
    </row>
    <row r="150" spans="1:11" ht="12.75">
      <c r="A150" s="157">
        <v>703</v>
      </c>
      <c r="B150" s="38"/>
      <c r="C150" s="30" t="s">
        <v>892</v>
      </c>
      <c r="D150" s="125">
        <v>1484</v>
      </c>
      <c r="E150" s="125">
        <v>57944</v>
      </c>
      <c r="F150" s="158">
        <v>20.1</v>
      </c>
      <c r="G150" s="119"/>
      <c r="H150" s="125">
        <v>2065</v>
      </c>
      <c r="I150" s="125">
        <v>81283</v>
      </c>
      <c r="J150" s="158">
        <v>1.2</v>
      </c>
      <c r="K150" s="175"/>
    </row>
    <row r="151" spans="1:11" ht="12.75">
      <c r="A151" s="157">
        <v>704</v>
      </c>
      <c r="B151" s="38"/>
      <c r="C151" s="30" t="s">
        <v>893</v>
      </c>
      <c r="D151" s="125">
        <v>39524</v>
      </c>
      <c r="E151" s="125">
        <v>259801</v>
      </c>
      <c r="F151" s="158">
        <v>16.7</v>
      </c>
      <c r="G151" s="119"/>
      <c r="H151" s="125">
        <v>85881</v>
      </c>
      <c r="I151" s="125">
        <v>583056</v>
      </c>
      <c r="J151" s="158">
        <v>14.1</v>
      </c>
      <c r="K151" s="175"/>
    </row>
    <row r="152" spans="1:11" ht="12.75">
      <c r="A152" s="157">
        <v>705</v>
      </c>
      <c r="B152" s="38"/>
      <c r="C152" s="30" t="s">
        <v>927</v>
      </c>
      <c r="D152" s="125">
        <v>31447</v>
      </c>
      <c r="E152" s="125">
        <v>482844</v>
      </c>
      <c r="F152" s="158">
        <v>-11.2</v>
      </c>
      <c r="G152" s="119"/>
      <c r="H152" s="125">
        <v>48712</v>
      </c>
      <c r="I152" s="125">
        <v>787535</v>
      </c>
      <c r="J152" s="158">
        <v>-20.9</v>
      </c>
      <c r="K152" s="175"/>
    </row>
    <row r="153" spans="1:11" ht="12.75">
      <c r="A153" s="157">
        <v>706</v>
      </c>
      <c r="B153" s="38"/>
      <c r="C153" s="30" t="s">
        <v>288</v>
      </c>
      <c r="D153" s="125">
        <v>63930</v>
      </c>
      <c r="E153" s="125">
        <v>1575345</v>
      </c>
      <c r="F153" s="158">
        <v>-50.1</v>
      </c>
      <c r="G153" s="119"/>
      <c r="H153" s="125">
        <v>132503</v>
      </c>
      <c r="I153" s="125">
        <v>3490756</v>
      </c>
      <c r="J153" s="158">
        <v>-26.7</v>
      </c>
      <c r="K153" s="175"/>
    </row>
    <row r="154" spans="1:11" ht="12.75">
      <c r="A154" s="157">
        <v>707</v>
      </c>
      <c r="B154" s="38"/>
      <c r="C154" s="30" t="s">
        <v>913</v>
      </c>
      <c r="D154" s="125">
        <v>276</v>
      </c>
      <c r="E154" s="125">
        <v>43019</v>
      </c>
      <c r="F154" s="279">
        <v>-97.7</v>
      </c>
      <c r="G154" s="119"/>
      <c r="H154" s="125">
        <v>24694</v>
      </c>
      <c r="I154" s="125">
        <v>402736</v>
      </c>
      <c r="J154" s="158">
        <v>-85.7</v>
      </c>
      <c r="K154" s="175"/>
    </row>
    <row r="155" spans="1:11" ht="12.75">
      <c r="A155" s="157">
        <v>708</v>
      </c>
      <c r="B155" s="38"/>
      <c r="C155" s="30" t="s">
        <v>290</v>
      </c>
      <c r="D155" s="125">
        <v>48587295</v>
      </c>
      <c r="E155" s="125">
        <v>44560154</v>
      </c>
      <c r="F155" s="158">
        <v>7.8</v>
      </c>
      <c r="G155" s="119"/>
      <c r="H155" s="125">
        <v>104069394</v>
      </c>
      <c r="I155" s="125">
        <v>96344035</v>
      </c>
      <c r="J155" s="158">
        <v>9.4</v>
      </c>
      <c r="K155" s="175"/>
    </row>
    <row r="156" spans="1:11" ht="12.75">
      <c r="A156" s="157">
        <v>709</v>
      </c>
      <c r="B156" s="38"/>
      <c r="C156" s="30" t="s">
        <v>291</v>
      </c>
      <c r="D156" s="123">
        <v>13399734</v>
      </c>
      <c r="E156" s="123">
        <v>5004782</v>
      </c>
      <c r="F156" s="158">
        <v>-4.8</v>
      </c>
      <c r="G156" s="119"/>
      <c r="H156" s="125">
        <v>26759692</v>
      </c>
      <c r="I156" s="125">
        <v>10462991</v>
      </c>
      <c r="J156" s="158">
        <v>-5.8</v>
      </c>
      <c r="K156" s="175"/>
    </row>
    <row r="157" spans="1:11" ht="12.75">
      <c r="A157" s="157">
        <v>711</v>
      </c>
      <c r="B157" s="38"/>
      <c r="C157" s="30" t="s">
        <v>292</v>
      </c>
      <c r="D157" s="125">
        <v>13290535</v>
      </c>
      <c r="E157" s="125">
        <v>9178352</v>
      </c>
      <c r="F157" s="158">
        <v>27.7</v>
      </c>
      <c r="G157" s="119"/>
      <c r="H157" s="125">
        <v>25604852</v>
      </c>
      <c r="I157" s="125">
        <v>16692557</v>
      </c>
      <c r="J157" s="158">
        <v>6.5</v>
      </c>
      <c r="K157" s="175"/>
    </row>
    <row r="158" spans="1:11" ht="12.75">
      <c r="A158" s="157">
        <v>732</v>
      </c>
      <c r="B158" s="38"/>
      <c r="C158" s="30" t="s">
        <v>294</v>
      </c>
      <c r="D158" s="125">
        <v>44343098</v>
      </c>
      <c r="E158" s="125">
        <v>65309691</v>
      </c>
      <c r="F158" s="158">
        <v>-8.2</v>
      </c>
      <c r="G158" s="119"/>
      <c r="H158" s="125">
        <v>109040600</v>
      </c>
      <c r="I158" s="125">
        <v>154556108</v>
      </c>
      <c r="J158" s="158">
        <v>3.7</v>
      </c>
      <c r="K158" s="175"/>
    </row>
    <row r="159" spans="1:11" ht="12.75">
      <c r="A159" s="157">
        <v>734</v>
      </c>
      <c r="B159" s="38"/>
      <c r="C159" s="30" t="s">
        <v>297</v>
      </c>
      <c r="D159" s="125">
        <v>1671050</v>
      </c>
      <c r="E159" s="125">
        <v>5949638</v>
      </c>
      <c r="F159" s="158">
        <v>-19.4</v>
      </c>
      <c r="G159" s="119"/>
      <c r="H159" s="125">
        <v>3353885</v>
      </c>
      <c r="I159" s="125">
        <v>13838406</v>
      </c>
      <c r="J159" s="158">
        <v>-15.4</v>
      </c>
      <c r="K159" s="175"/>
    </row>
    <row r="160" spans="1:11" ht="12.75">
      <c r="A160" s="157">
        <v>736</v>
      </c>
      <c r="B160" s="38"/>
      <c r="C160" s="30" t="s">
        <v>298</v>
      </c>
      <c r="D160" s="125">
        <v>3248362</v>
      </c>
      <c r="E160" s="125">
        <v>5946329</v>
      </c>
      <c r="F160" s="158">
        <v>38.3</v>
      </c>
      <c r="G160" s="119"/>
      <c r="H160" s="125">
        <v>6094970</v>
      </c>
      <c r="I160" s="125">
        <v>11115884</v>
      </c>
      <c r="J160" s="158">
        <v>33.1</v>
      </c>
      <c r="K160" s="175"/>
    </row>
    <row r="161" spans="1:11" ht="12.75">
      <c r="A161" s="157">
        <v>738</v>
      </c>
      <c r="B161" s="38"/>
      <c r="C161" s="30" t="s">
        <v>510</v>
      </c>
      <c r="D161" s="125">
        <v>2554999</v>
      </c>
      <c r="E161" s="125">
        <v>3634456</v>
      </c>
      <c r="F161" s="158" t="s">
        <v>739</v>
      </c>
      <c r="G161" s="119"/>
      <c r="H161" s="125">
        <v>3136404</v>
      </c>
      <c r="I161" s="125">
        <v>4795040</v>
      </c>
      <c r="J161" s="158">
        <v>663.3</v>
      </c>
      <c r="K161" s="175"/>
    </row>
    <row r="162" spans="1:11" ht="12.75">
      <c r="A162" s="157">
        <v>740</v>
      </c>
      <c r="B162" s="38"/>
      <c r="C162" s="30" t="s">
        <v>299</v>
      </c>
      <c r="D162" s="125">
        <v>285836</v>
      </c>
      <c r="E162" s="125">
        <v>2536183</v>
      </c>
      <c r="F162" s="158">
        <v>20.2</v>
      </c>
      <c r="G162" s="119"/>
      <c r="H162" s="125">
        <v>573488</v>
      </c>
      <c r="I162" s="125">
        <v>6229964</v>
      </c>
      <c r="J162" s="158">
        <v>26.3</v>
      </c>
      <c r="K162" s="175"/>
    </row>
    <row r="163" spans="1:11" ht="12.75">
      <c r="A163" s="157">
        <v>749</v>
      </c>
      <c r="B163" s="38"/>
      <c r="C163" s="30" t="s">
        <v>300</v>
      </c>
      <c r="D163" s="125">
        <v>12932843</v>
      </c>
      <c r="E163" s="125">
        <v>24031680</v>
      </c>
      <c r="F163" s="158">
        <v>-49.6</v>
      </c>
      <c r="G163" s="119"/>
      <c r="H163" s="125">
        <v>27842762</v>
      </c>
      <c r="I163" s="125">
        <v>50456342</v>
      </c>
      <c r="J163" s="158">
        <v>-55</v>
      </c>
      <c r="K163" s="175"/>
    </row>
    <row r="164" spans="1:11" ht="12.75">
      <c r="A164" s="157">
        <v>751</v>
      </c>
      <c r="B164" s="38"/>
      <c r="C164" s="30" t="s">
        <v>301</v>
      </c>
      <c r="D164" s="125">
        <v>8212275</v>
      </c>
      <c r="E164" s="125">
        <v>12853455</v>
      </c>
      <c r="F164" s="158">
        <v>-13.4</v>
      </c>
      <c r="G164" s="119"/>
      <c r="H164" s="125">
        <v>13851276</v>
      </c>
      <c r="I164" s="125">
        <v>23344058</v>
      </c>
      <c r="J164" s="158">
        <v>-18</v>
      </c>
      <c r="K164" s="175"/>
    </row>
    <row r="165" spans="1:11" ht="12.75">
      <c r="A165" s="157">
        <v>753</v>
      </c>
      <c r="B165" s="38"/>
      <c r="C165" s="30" t="s">
        <v>509</v>
      </c>
      <c r="D165" s="125">
        <v>6431929</v>
      </c>
      <c r="E165" s="125">
        <v>5805647</v>
      </c>
      <c r="F165" s="158">
        <v>-30.8</v>
      </c>
      <c r="G165" s="119"/>
      <c r="H165" s="125">
        <v>12952000</v>
      </c>
      <c r="I165" s="125">
        <v>11221882</v>
      </c>
      <c r="J165" s="158">
        <v>-31.8</v>
      </c>
      <c r="K165" s="175"/>
    </row>
    <row r="166" spans="1:11" ht="12.75">
      <c r="A166" s="157">
        <v>755</v>
      </c>
      <c r="B166" s="38"/>
      <c r="C166" s="30" t="s">
        <v>302</v>
      </c>
      <c r="D166" s="123">
        <v>56292990</v>
      </c>
      <c r="E166" s="123">
        <v>42870063</v>
      </c>
      <c r="F166" s="158">
        <v>-11.3</v>
      </c>
      <c r="G166" s="119"/>
      <c r="H166" s="125">
        <v>115967569</v>
      </c>
      <c r="I166" s="125">
        <v>87519638</v>
      </c>
      <c r="J166" s="158">
        <v>-8.5</v>
      </c>
      <c r="K166" s="175"/>
    </row>
    <row r="167" spans="1:11" ht="12.75">
      <c r="A167" s="157">
        <v>757</v>
      </c>
      <c r="B167" s="38"/>
      <c r="C167" s="30" t="s">
        <v>303</v>
      </c>
      <c r="D167" s="125">
        <v>5616468</v>
      </c>
      <c r="E167" s="125">
        <v>6102971</v>
      </c>
      <c r="F167" s="158">
        <v>-21.1</v>
      </c>
      <c r="G167" s="119"/>
      <c r="H167" s="125">
        <v>12740081</v>
      </c>
      <c r="I167" s="125">
        <v>12718280</v>
      </c>
      <c r="J167" s="158">
        <v>-23.4</v>
      </c>
      <c r="K167" s="175"/>
    </row>
    <row r="168" spans="1:11" ht="12.75">
      <c r="A168" s="157">
        <v>759</v>
      </c>
      <c r="B168" s="38"/>
      <c r="C168" s="30" t="s">
        <v>304</v>
      </c>
      <c r="D168" s="123">
        <v>180105</v>
      </c>
      <c r="E168" s="123">
        <v>397766</v>
      </c>
      <c r="F168" s="158">
        <v>-26.7</v>
      </c>
      <c r="G168" s="119"/>
      <c r="H168" s="125">
        <v>394091</v>
      </c>
      <c r="I168" s="125">
        <v>786618</v>
      </c>
      <c r="J168" s="158">
        <v>-8.1</v>
      </c>
      <c r="K168" s="175"/>
    </row>
    <row r="169" spans="1:11" ht="12.75">
      <c r="A169" s="157">
        <v>771</v>
      </c>
      <c r="B169" s="38"/>
      <c r="C169" s="30" t="s">
        <v>305</v>
      </c>
      <c r="D169" s="125">
        <v>696708</v>
      </c>
      <c r="E169" s="125">
        <v>4801279</v>
      </c>
      <c r="F169" s="158">
        <v>60.6</v>
      </c>
      <c r="G169" s="119"/>
      <c r="H169" s="125">
        <v>932438</v>
      </c>
      <c r="I169" s="125">
        <v>6674697</v>
      </c>
      <c r="J169" s="158">
        <v>21.4</v>
      </c>
      <c r="K169" s="175"/>
    </row>
    <row r="170" spans="1:11" ht="12.75">
      <c r="A170" s="157">
        <v>772</v>
      </c>
      <c r="B170" s="38"/>
      <c r="C170" s="30" t="s">
        <v>306</v>
      </c>
      <c r="D170" s="125">
        <v>7317269</v>
      </c>
      <c r="E170" s="125">
        <v>22736851</v>
      </c>
      <c r="F170" s="158">
        <v>12</v>
      </c>
      <c r="G170" s="119"/>
      <c r="H170" s="125">
        <v>14000589</v>
      </c>
      <c r="I170" s="125">
        <v>43131934</v>
      </c>
      <c r="J170" s="158">
        <v>11.2</v>
      </c>
      <c r="K170" s="175"/>
    </row>
    <row r="171" spans="1:11" ht="12.75">
      <c r="A171" s="157">
        <v>779</v>
      </c>
      <c r="B171" s="38"/>
      <c r="C171" s="30" t="s">
        <v>308</v>
      </c>
      <c r="D171" s="125">
        <v>83966</v>
      </c>
      <c r="E171" s="125">
        <v>2223548</v>
      </c>
      <c r="F171" s="158">
        <v>-16.1</v>
      </c>
      <c r="G171" s="119"/>
      <c r="H171" s="125">
        <v>189003</v>
      </c>
      <c r="I171" s="125">
        <v>4914598</v>
      </c>
      <c r="J171" s="158">
        <v>17.5</v>
      </c>
      <c r="K171" s="175"/>
    </row>
    <row r="172" spans="1:11" ht="12.75">
      <c r="A172" s="157">
        <v>781</v>
      </c>
      <c r="B172" s="38"/>
      <c r="C172" s="30" t="s">
        <v>309</v>
      </c>
      <c r="D172" s="125">
        <v>438</v>
      </c>
      <c r="E172" s="125">
        <v>324881</v>
      </c>
      <c r="F172" s="158">
        <v>-70.6</v>
      </c>
      <c r="G172" s="119"/>
      <c r="H172" s="125">
        <v>690</v>
      </c>
      <c r="I172" s="125">
        <v>547709</v>
      </c>
      <c r="J172" s="158">
        <v>-57.9</v>
      </c>
      <c r="K172" s="175"/>
    </row>
    <row r="173" spans="1:11" ht="12.75">
      <c r="A173" s="157">
        <v>790</v>
      </c>
      <c r="B173" s="38"/>
      <c r="C173" s="30" t="s">
        <v>310</v>
      </c>
      <c r="D173" s="125">
        <v>36271</v>
      </c>
      <c r="E173" s="125">
        <v>201448</v>
      </c>
      <c r="F173" s="158">
        <v>-59.8</v>
      </c>
      <c r="G173" s="119"/>
      <c r="H173" s="125">
        <v>73070</v>
      </c>
      <c r="I173" s="125">
        <v>366497</v>
      </c>
      <c r="J173" s="158">
        <v>-60.4</v>
      </c>
      <c r="K173" s="175"/>
    </row>
    <row r="174" spans="1:11" s="17" customFormat="1" ht="24" customHeight="1">
      <c r="A174" s="156">
        <v>8</v>
      </c>
      <c r="B174" s="65" t="s">
        <v>311</v>
      </c>
      <c r="C174" s="49"/>
      <c r="D174" s="122">
        <v>221926017</v>
      </c>
      <c r="E174" s="122">
        <v>1229551475</v>
      </c>
      <c r="F174" s="155">
        <v>-0.5</v>
      </c>
      <c r="G174" s="120"/>
      <c r="H174" s="122">
        <v>437041348</v>
      </c>
      <c r="I174" s="122">
        <v>2400959349</v>
      </c>
      <c r="J174" s="155">
        <v>-1.4</v>
      </c>
      <c r="K174" s="174"/>
    </row>
    <row r="175" spans="1:11" ht="24" customHeight="1">
      <c r="A175" s="157">
        <v>801</v>
      </c>
      <c r="B175" s="38"/>
      <c r="C175" s="30" t="s">
        <v>928</v>
      </c>
      <c r="D175" s="125">
        <v>85134</v>
      </c>
      <c r="E175" s="125">
        <v>2300410</v>
      </c>
      <c r="F175" s="158">
        <v>50.9</v>
      </c>
      <c r="G175" s="119"/>
      <c r="H175" s="125">
        <v>212384</v>
      </c>
      <c r="I175" s="125">
        <v>5035337</v>
      </c>
      <c r="J175" s="158">
        <v>47.9</v>
      </c>
      <c r="K175" s="175"/>
    </row>
    <row r="176" spans="1:11" ht="12.75">
      <c r="A176" s="157">
        <v>802</v>
      </c>
      <c r="B176" s="38"/>
      <c r="C176" s="30" t="s">
        <v>894</v>
      </c>
      <c r="D176" s="125">
        <v>4980</v>
      </c>
      <c r="E176" s="125">
        <v>137079</v>
      </c>
      <c r="F176" s="158">
        <v>-6.2</v>
      </c>
      <c r="G176" s="119"/>
      <c r="H176" s="125">
        <v>6804</v>
      </c>
      <c r="I176" s="125">
        <v>208358</v>
      </c>
      <c r="J176" s="158">
        <v>-15.6</v>
      </c>
      <c r="K176" s="175"/>
    </row>
    <row r="177" spans="1:11" ht="12.75">
      <c r="A177" s="157">
        <v>803</v>
      </c>
      <c r="B177" s="38"/>
      <c r="C177" s="30" t="s">
        <v>895</v>
      </c>
      <c r="D177" s="125">
        <v>266316</v>
      </c>
      <c r="E177" s="125">
        <v>3512109</v>
      </c>
      <c r="F177" s="158">
        <v>50.5</v>
      </c>
      <c r="G177" s="119"/>
      <c r="H177" s="125">
        <v>593837</v>
      </c>
      <c r="I177" s="125">
        <v>8531370</v>
      </c>
      <c r="J177" s="158">
        <v>34</v>
      </c>
      <c r="K177" s="175"/>
    </row>
    <row r="178" spans="1:11" ht="12.75">
      <c r="A178" s="157">
        <v>804</v>
      </c>
      <c r="B178" s="38"/>
      <c r="C178" s="30" t="s">
        <v>896</v>
      </c>
      <c r="D178" s="125">
        <v>44041</v>
      </c>
      <c r="E178" s="125">
        <v>1362939</v>
      </c>
      <c r="F178" s="158">
        <v>-36.4</v>
      </c>
      <c r="G178" s="119"/>
      <c r="H178" s="125">
        <v>164956</v>
      </c>
      <c r="I178" s="125">
        <v>5099750</v>
      </c>
      <c r="J178" s="158">
        <v>-24.2</v>
      </c>
      <c r="K178" s="175"/>
    </row>
    <row r="179" spans="1:11" ht="12.75">
      <c r="A179" s="157">
        <v>805</v>
      </c>
      <c r="B179" s="38"/>
      <c r="C179" s="30" t="s">
        <v>897</v>
      </c>
      <c r="D179" s="125">
        <v>15814</v>
      </c>
      <c r="E179" s="125">
        <v>639969</v>
      </c>
      <c r="F179" s="279">
        <v>-12.6</v>
      </c>
      <c r="G179" s="119"/>
      <c r="H179" s="125">
        <v>29099</v>
      </c>
      <c r="I179" s="125">
        <v>1117784</v>
      </c>
      <c r="J179" s="158">
        <v>-1.1</v>
      </c>
      <c r="K179" s="175"/>
    </row>
    <row r="180" spans="1:11" ht="12.75">
      <c r="A180" s="157">
        <v>806</v>
      </c>
      <c r="B180" s="38"/>
      <c r="C180" s="30" t="s">
        <v>898</v>
      </c>
      <c r="D180" s="125">
        <v>79085</v>
      </c>
      <c r="E180" s="125">
        <v>1990202</v>
      </c>
      <c r="F180" s="158">
        <v>-21.6</v>
      </c>
      <c r="G180" s="119"/>
      <c r="H180" s="125">
        <v>323553</v>
      </c>
      <c r="I180" s="125">
        <v>7354425</v>
      </c>
      <c r="J180" s="158">
        <v>-3.2</v>
      </c>
      <c r="K180" s="175"/>
    </row>
    <row r="181" spans="1:11" ht="12.75">
      <c r="A181" s="157">
        <v>807</v>
      </c>
      <c r="B181" s="38"/>
      <c r="C181" s="30" t="s">
        <v>312</v>
      </c>
      <c r="D181" s="125">
        <v>9701</v>
      </c>
      <c r="E181" s="125">
        <v>152766</v>
      </c>
      <c r="F181" s="158">
        <v>-73.5</v>
      </c>
      <c r="G181" s="119"/>
      <c r="H181" s="125">
        <v>39107</v>
      </c>
      <c r="I181" s="125">
        <v>1042946</v>
      </c>
      <c r="J181" s="158">
        <v>-52.1</v>
      </c>
      <c r="K181" s="175"/>
    </row>
    <row r="182" spans="1:11" ht="12.75">
      <c r="A182" s="157">
        <v>808</v>
      </c>
      <c r="B182" s="38"/>
      <c r="C182" s="30" t="s">
        <v>313</v>
      </c>
      <c r="D182" s="125">
        <v>3016</v>
      </c>
      <c r="E182" s="125">
        <v>68641</v>
      </c>
      <c r="F182" s="158">
        <v>-46.5</v>
      </c>
      <c r="G182" s="119"/>
      <c r="H182" s="125">
        <v>9077</v>
      </c>
      <c r="I182" s="125">
        <v>193694</v>
      </c>
      <c r="J182" s="158">
        <v>-20.4</v>
      </c>
      <c r="K182" s="175"/>
    </row>
    <row r="183" spans="1:11" ht="12.75">
      <c r="A183" s="157">
        <v>809</v>
      </c>
      <c r="B183" s="38"/>
      <c r="C183" s="30" t="s">
        <v>314</v>
      </c>
      <c r="D183" s="125">
        <v>6473722</v>
      </c>
      <c r="E183" s="125">
        <v>27460933</v>
      </c>
      <c r="F183" s="158">
        <v>-7.1</v>
      </c>
      <c r="G183" s="119"/>
      <c r="H183" s="125">
        <v>13130755</v>
      </c>
      <c r="I183" s="125">
        <v>58258035</v>
      </c>
      <c r="J183" s="158">
        <v>-4.1</v>
      </c>
      <c r="K183" s="175"/>
    </row>
    <row r="184" spans="1:11" ht="12.75">
      <c r="A184" s="157">
        <v>810</v>
      </c>
      <c r="B184" s="38"/>
      <c r="C184" s="30" t="s">
        <v>315</v>
      </c>
      <c r="D184" s="125">
        <v>2421</v>
      </c>
      <c r="E184" s="125">
        <v>104043</v>
      </c>
      <c r="F184" s="279">
        <v>180.8</v>
      </c>
      <c r="G184" s="119"/>
      <c r="H184" s="125">
        <v>4100</v>
      </c>
      <c r="I184" s="125">
        <v>279505</v>
      </c>
      <c r="J184" s="158">
        <v>347.8</v>
      </c>
      <c r="K184" s="175"/>
    </row>
    <row r="185" spans="1:11" ht="12.75">
      <c r="A185" s="157">
        <v>811</v>
      </c>
      <c r="B185" s="38"/>
      <c r="C185" s="30" t="s">
        <v>316</v>
      </c>
      <c r="D185" s="125">
        <v>159262</v>
      </c>
      <c r="E185" s="125">
        <v>2661154</v>
      </c>
      <c r="F185" s="158">
        <v>-8.2</v>
      </c>
      <c r="G185" s="119"/>
      <c r="H185" s="125">
        <v>337850</v>
      </c>
      <c r="I185" s="125">
        <v>6343076</v>
      </c>
      <c r="J185" s="158">
        <v>-8.2</v>
      </c>
      <c r="K185" s="175"/>
    </row>
    <row r="186" spans="1:11" ht="12.75">
      <c r="A186" s="157">
        <v>812</v>
      </c>
      <c r="B186" s="38"/>
      <c r="C186" s="30" t="s">
        <v>929</v>
      </c>
      <c r="D186" s="125">
        <v>86847</v>
      </c>
      <c r="E186" s="125">
        <v>1138491</v>
      </c>
      <c r="F186" s="158">
        <v>34.3</v>
      </c>
      <c r="G186" s="119"/>
      <c r="H186" s="125">
        <v>187501</v>
      </c>
      <c r="I186" s="125">
        <v>2059260</v>
      </c>
      <c r="J186" s="158">
        <v>33.6</v>
      </c>
      <c r="K186" s="175"/>
    </row>
    <row r="187" spans="1:11" ht="12.75">
      <c r="A187" s="157">
        <v>813</v>
      </c>
      <c r="B187" s="38"/>
      <c r="C187" s="30" t="s">
        <v>317</v>
      </c>
      <c r="D187" s="125">
        <v>10482717</v>
      </c>
      <c r="E187" s="125">
        <v>15230895</v>
      </c>
      <c r="F187" s="158">
        <v>-3.7</v>
      </c>
      <c r="G187" s="119"/>
      <c r="H187" s="125">
        <v>21564990</v>
      </c>
      <c r="I187" s="125">
        <v>31165249</v>
      </c>
      <c r="J187" s="158">
        <v>-0.8</v>
      </c>
      <c r="K187" s="175"/>
    </row>
    <row r="188" spans="1:11" ht="12.75">
      <c r="A188" s="157">
        <v>814</v>
      </c>
      <c r="B188" s="38"/>
      <c r="C188" s="30" t="s">
        <v>318</v>
      </c>
      <c r="D188" s="125">
        <v>848436</v>
      </c>
      <c r="E188" s="125">
        <v>1858571</v>
      </c>
      <c r="F188" s="158">
        <v>-5</v>
      </c>
      <c r="G188" s="119"/>
      <c r="H188" s="125">
        <v>1760657</v>
      </c>
      <c r="I188" s="125">
        <v>4020486</v>
      </c>
      <c r="J188" s="158">
        <v>14.8</v>
      </c>
      <c r="K188" s="175"/>
    </row>
    <row r="189" spans="1:11" ht="12.75">
      <c r="A189" s="157">
        <v>815</v>
      </c>
      <c r="B189" s="38"/>
      <c r="C189" s="30" t="s">
        <v>508</v>
      </c>
      <c r="D189" s="125">
        <v>11650531</v>
      </c>
      <c r="E189" s="125">
        <v>10179014</v>
      </c>
      <c r="F189" s="158">
        <v>7</v>
      </c>
      <c r="G189" s="119"/>
      <c r="H189" s="125">
        <v>24086921</v>
      </c>
      <c r="I189" s="125">
        <v>20860800</v>
      </c>
      <c r="J189" s="158">
        <v>8.6</v>
      </c>
      <c r="K189" s="175"/>
    </row>
    <row r="190" spans="1:11" ht="12.75">
      <c r="A190" s="157">
        <v>816</v>
      </c>
      <c r="B190" s="38"/>
      <c r="C190" s="30" t="s">
        <v>319</v>
      </c>
      <c r="D190" s="125">
        <v>5960802</v>
      </c>
      <c r="E190" s="125">
        <v>30432214</v>
      </c>
      <c r="F190" s="158">
        <v>-1.7</v>
      </c>
      <c r="G190" s="119"/>
      <c r="H190" s="125">
        <v>10311688</v>
      </c>
      <c r="I190" s="125">
        <v>55165538</v>
      </c>
      <c r="J190" s="158">
        <v>-10.7</v>
      </c>
      <c r="K190" s="175"/>
    </row>
    <row r="191" spans="1:11" ht="12.75">
      <c r="A191" s="157">
        <v>817</v>
      </c>
      <c r="B191" s="38"/>
      <c r="C191" s="30" t="s">
        <v>320</v>
      </c>
      <c r="D191" s="125">
        <v>712051</v>
      </c>
      <c r="E191" s="125">
        <v>872055</v>
      </c>
      <c r="F191" s="158">
        <v>-14.8</v>
      </c>
      <c r="G191" s="119"/>
      <c r="H191" s="125">
        <v>1228648</v>
      </c>
      <c r="I191" s="125">
        <v>1559018</v>
      </c>
      <c r="J191" s="158">
        <v>-30</v>
      </c>
      <c r="K191" s="175"/>
    </row>
    <row r="192" spans="1:11" ht="12.75">
      <c r="A192" s="157">
        <v>818</v>
      </c>
      <c r="B192" s="38"/>
      <c r="C192" s="30" t="s">
        <v>321</v>
      </c>
      <c r="D192" s="125">
        <v>1771045</v>
      </c>
      <c r="E192" s="125">
        <v>2735516</v>
      </c>
      <c r="F192" s="158">
        <v>-43.7</v>
      </c>
      <c r="G192" s="119"/>
      <c r="H192" s="125">
        <v>5481729</v>
      </c>
      <c r="I192" s="125">
        <v>7227908</v>
      </c>
      <c r="J192" s="158">
        <v>-22</v>
      </c>
      <c r="K192" s="175"/>
    </row>
    <row r="193" spans="1:11" ht="12.75">
      <c r="A193" s="157">
        <v>819</v>
      </c>
      <c r="B193" s="38"/>
      <c r="C193" s="30" t="s">
        <v>322</v>
      </c>
      <c r="D193" s="125">
        <v>24828019</v>
      </c>
      <c r="E193" s="125">
        <v>29504894</v>
      </c>
      <c r="F193" s="158">
        <v>-1</v>
      </c>
      <c r="G193" s="119"/>
      <c r="H193" s="125">
        <v>48677553</v>
      </c>
      <c r="I193" s="125">
        <v>59107972</v>
      </c>
      <c r="J193" s="158">
        <v>2</v>
      </c>
      <c r="K193" s="175"/>
    </row>
    <row r="194" spans="1:11" ht="12.75">
      <c r="A194" s="157">
        <v>820</v>
      </c>
      <c r="B194" s="38"/>
      <c r="C194" s="30" t="s">
        <v>899</v>
      </c>
      <c r="D194" s="125">
        <v>655427</v>
      </c>
      <c r="E194" s="125">
        <v>9302309</v>
      </c>
      <c r="F194" s="158">
        <v>-11.8</v>
      </c>
      <c r="G194" s="119"/>
      <c r="H194" s="125">
        <v>1294318</v>
      </c>
      <c r="I194" s="125">
        <v>16689684</v>
      </c>
      <c r="J194" s="158">
        <v>-25.9</v>
      </c>
      <c r="K194" s="175"/>
    </row>
    <row r="195" spans="1:11" ht="12.75">
      <c r="A195" s="157">
        <v>823</v>
      </c>
      <c r="B195" s="38"/>
      <c r="C195" s="30" t="s">
        <v>323</v>
      </c>
      <c r="D195" s="125">
        <v>60981</v>
      </c>
      <c r="E195" s="125">
        <v>930746</v>
      </c>
      <c r="F195" s="158">
        <v>-11.1</v>
      </c>
      <c r="G195" s="119"/>
      <c r="H195" s="125">
        <v>122983</v>
      </c>
      <c r="I195" s="125">
        <v>2016908</v>
      </c>
      <c r="J195" s="158">
        <v>2.3</v>
      </c>
      <c r="K195" s="175"/>
    </row>
    <row r="196" spans="1:11" ht="12.75">
      <c r="A196" s="157">
        <v>829</v>
      </c>
      <c r="B196" s="38"/>
      <c r="C196" s="30" t="s">
        <v>324</v>
      </c>
      <c r="D196" s="125">
        <v>15136399</v>
      </c>
      <c r="E196" s="125">
        <v>60208980</v>
      </c>
      <c r="F196" s="158">
        <v>-2.6</v>
      </c>
      <c r="G196" s="119"/>
      <c r="H196" s="125">
        <v>29612312</v>
      </c>
      <c r="I196" s="125">
        <v>117468436</v>
      </c>
      <c r="J196" s="158">
        <v>-0.3</v>
      </c>
      <c r="K196" s="175"/>
    </row>
    <row r="197" spans="1:11" ht="12.75">
      <c r="A197" s="157">
        <v>831</v>
      </c>
      <c r="B197" s="38"/>
      <c r="C197" s="30" t="s">
        <v>325</v>
      </c>
      <c r="D197" s="123">
        <v>850276</v>
      </c>
      <c r="E197" s="123">
        <v>1545473</v>
      </c>
      <c r="F197" s="158">
        <v>22</v>
      </c>
      <c r="G197" s="119"/>
      <c r="H197" s="125">
        <v>1773130</v>
      </c>
      <c r="I197" s="125">
        <v>3422932</v>
      </c>
      <c r="J197" s="158">
        <v>19</v>
      </c>
      <c r="K197" s="175"/>
    </row>
    <row r="198" spans="1:11" ht="12.75">
      <c r="A198" s="157">
        <v>832</v>
      </c>
      <c r="B198" s="38"/>
      <c r="C198" s="30" t="s">
        <v>326</v>
      </c>
      <c r="D198" s="125">
        <v>25481244</v>
      </c>
      <c r="E198" s="125">
        <v>79179062</v>
      </c>
      <c r="F198" s="158">
        <v>15.7</v>
      </c>
      <c r="G198" s="119"/>
      <c r="H198" s="125">
        <v>49468479</v>
      </c>
      <c r="I198" s="125">
        <v>155286386</v>
      </c>
      <c r="J198" s="158">
        <v>16.7</v>
      </c>
      <c r="K198" s="175"/>
    </row>
    <row r="199" spans="1:11" ht="12.75">
      <c r="A199" s="157">
        <v>833</v>
      </c>
      <c r="B199" s="38"/>
      <c r="C199" s="30" t="s">
        <v>327</v>
      </c>
      <c r="D199" s="123">
        <v>197590</v>
      </c>
      <c r="E199" s="123">
        <v>1641609</v>
      </c>
      <c r="F199" s="158">
        <v>-8</v>
      </c>
      <c r="G199" s="119"/>
      <c r="H199" s="125">
        <v>376224</v>
      </c>
      <c r="I199" s="125">
        <v>3171770</v>
      </c>
      <c r="J199" s="158">
        <v>5.6</v>
      </c>
      <c r="K199" s="175"/>
    </row>
    <row r="200" spans="1:11" ht="12.75">
      <c r="A200" s="157">
        <v>834</v>
      </c>
      <c r="B200" s="38"/>
      <c r="C200" s="30" t="s">
        <v>328</v>
      </c>
      <c r="D200" s="125">
        <v>35443</v>
      </c>
      <c r="E200" s="125">
        <v>5756681</v>
      </c>
      <c r="F200" s="158">
        <v>16</v>
      </c>
      <c r="G200" s="119"/>
      <c r="H200" s="125">
        <v>83100</v>
      </c>
      <c r="I200" s="125">
        <v>12821301</v>
      </c>
      <c r="J200" s="158">
        <v>15.6</v>
      </c>
      <c r="K200" s="175"/>
    </row>
    <row r="201" spans="1:11" ht="12.75">
      <c r="A201" s="157">
        <v>835</v>
      </c>
      <c r="B201" s="38"/>
      <c r="C201" s="30" t="s">
        <v>507</v>
      </c>
      <c r="D201" s="125">
        <v>159488</v>
      </c>
      <c r="E201" s="125">
        <v>803700</v>
      </c>
      <c r="F201" s="158">
        <v>-12</v>
      </c>
      <c r="G201" s="119"/>
      <c r="H201" s="125">
        <v>397583</v>
      </c>
      <c r="I201" s="125">
        <v>1757837</v>
      </c>
      <c r="J201" s="158">
        <v>-12.3</v>
      </c>
      <c r="K201" s="175"/>
    </row>
    <row r="202" spans="1:11" ht="12.75">
      <c r="A202" s="157">
        <v>839</v>
      </c>
      <c r="B202" s="38"/>
      <c r="C202" s="30" t="s">
        <v>329</v>
      </c>
      <c r="D202" s="125">
        <v>5771856</v>
      </c>
      <c r="E202" s="125">
        <v>16737724</v>
      </c>
      <c r="F202" s="158">
        <v>-31.2</v>
      </c>
      <c r="G202" s="119"/>
      <c r="H202" s="125">
        <v>11163787</v>
      </c>
      <c r="I202" s="125">
        <v>32075343</v>
      </c>
      <c r="J202" s="158">
        <v>-23.8</v>
      </c>
      <c r="K202" s="175"/>
    </row>
    <row r="203" spans="1:11" ht="12.75">
      <c r="A203" s="157">
        <v>841</v>
      </c>
      <c r="B203" s="38"/>
      <c r="C203" s="30" t="s">
        <v>900</v>
      </c>
      <c r="D203" s="125">
        <v>238287</v>
      </c>
      <c r="E203" s="125">
        <v>1831015</v>
      </c>
      <c r="F203" s="158">
        <v>1.6</v>
      </c>
      <c r="G203" s="119"/>
      <c r="H203" s="125">
        <v>412408</v>
      </c>
      <c r="I203" s="125">
        <v>3754619</v>
      </c>
      <c r="J203" s="158">
        <v>2.2</v>
      </c>
      <c r="K203" s="175"/>
    </row>
    <row r="204" spans="1:11" ht="12.75">
      <c r="A204" s="157">
        <v>842</v>
      </c>
      <c r="B204" s="38"/>
      <c r="C204" s="30" t="s">
        <v>330</v>
      </c>
      <c r="D204" s="125">
        <v>1303953</v>
      </c>
      <c r="E204" s="125">
        <v>21905779</v>
      </c>
      <c r="F204" s="158">
        <v>-28.1</v>
      </c>
      <c r="G204" s="119"/>
      <c r="H204" s="125">
        <v>2219413</v>
      </c>
      <c r="I204" s="125">
        <v>46879784</v>
      </c>
      <c r="J204" s="158">
        <v>3.6</v>
      </c>
      <c r="K204" s="175"/>
    </row>
    <row r="205" spans="1:11" ht="12.75">
      <c r="A205" s="157">
        <v>843</v>
      </c>
      <c r="B205" s="38"/>
      <c r="C205" s="30" t="s">
        <v>331</v>
      </c>
      <c r="D205" s="125">
        <v>465058</v>
      </c>
      <c r="E205" s="125">
        <v>3965156</v>
      </c>
      <c r="F205" s="158">
        <v>-23.6</v>
      </c>
      <c r="G205" s="119"/>
      <c r="H205" s="125">
        <v>1099559</v>
      </c>
      <c r="I205" s="125">
        <v>9047387</v>
      </c>
      <c r="J205" s="158">
        <v>-6.6</v>
      </c>
      <c r="K205" s="175"/>
    </row>
    <row r="206" spans="1:11" ht="12.75">
      <c r="A206" s="157">
        <v>844</v>
      </c>
      <c r="B206" s="38"/>
      <c r="C206" s="30" t="s">
        <v>901</v>
      </c>
      <c r="D206" s="125">
        <v>3263255</v>
      </c>
      <c r="E206" s="125">
        <v>14630784</v>
      </c>
      <c r="F206" s="158">
        <v>-7</v>
      </c>
      <c r="G206" s="119"/>
      <c r="H206" s="125">
        <v>7117554</v>
      </c>
      <c r="I206" s="125">
        <v>29122728</v>
      </c>
      <c r="J206" s="158">
        <v>-1</v>
      </c>
      <c r="K206" s="175"/>
    </row>
    <row r="207" spans="1:11" ht="16.5">
      <c r="A207" s="602" t="s">
        <v>68</v>
      </c>
      <c r="B207" s="602"/>
      <c r="C207" s="602"/>
      <c r="D207" s="602"/>
      <c r="E207" s="602"/>
      <c r="F207" s="602"/>
      <c r="G207" s="602"/>
      <c r="H207" s="602"/>
      <c r="I207" s="602"/>
      <c r="J207" s="602"/>
      <c r="K207" s="603"/>
    </row>
    <row r="208" spans="3:11" ht="12.75">
      <c r="C208" s="1"/>
      <c r="D208" s="10"/>
      <c r="E208" s="10"/>
      <c r="F208" s="121"/>
      <c r="G208" s="121"/>
      <c r="H208" s="15"/>
      <c r="I208" s="15"/>
      <c r="J208" s="181"/>
      <c r="K208" s="175"/>
    </row>
    <row r="209" spans="1:11" ht="18" customHeight="1">
      <c r="A209" s="607" t="s">
        <v>1138</v>
      </c>
      <c r="B209" s="624" t="s">
        <v>754</v>
      </c>
      <c r="C209" s="625"/>
      <c r="D209" s="604" t="s">
        <v>1172</v>
      </c>
      <c r="E209" s="605"/>
      <c r="F209" s="605"/>
      <c r="G209" s="606"/>
      <c r="H209" s="565" t="s">
        <v>1193</v>
      </c>
      <c r="I209" s="614"/>
      <c r="J209" s="614"/>
      <c r="K209" s="615"/>
    </row>
    <row r="210" spans="1:11" ht="16.5" customHeight="1">
      <c r="A210" s="608"/>
      <c r="B210" s="622"/>
      <c r="C210" s="511"/>
      <c r="D210" s="61" t="s">
        <v>480</v>
      </c>
      <c r="E210" s="616" t="s">
        <v>481</v>
      </c>
      <c r="F210" s="617"/>
      <c r="G210" s="618"/>
      <c r="H210" s="154" t="s">
        <v>480</v>
      </c>
      <c r="I210" s="633" t="s">
        <v>481</v>
      </c>
      <c r="J210" s="634"/>
      <c r="K210" s="603"/>
    </row>
    <row r="211" spans="1:11" ht="15" customHeight="1">
      <c r="A211" s="608"/>
      <c r="B211" s="622"/>
      <c r="C211" s="511"/>
      <c r="D211" s="622" t="s">
        <v>112</v>
      </c>
      <c r="E211" s="626" t="s">
        <v>108</v>
      </c>
      <c r="F211" s="610" t="s">
        <v>1199</v>
      </c>
      <c r="G211" s="611"/>
      <c r="H211" s="629" t="s">
        <v>112</v>
      </c>
      <c r="I211" s="629" t="s">
        <v>108</v>
      </c>
      <c r="J211" s="610" t="s">
        <v>1200</v>
      </c>
      <c r="K211" s="619"/>
    </row>
    <row r="212" spans="1:11" ht="12.75">
      <c r="A212" s="608"/>
      <c r="B212" s="622"/>
      <c r="C212" s="511"/>
      <c r="D212" s="622"/>
      <c r="E212" s="627"/>
      <c r="F212" s="612"/>
      <c r="G212" s="534"/>
      <c r="H212" s="630"/>
      <c r="I212" s="630"/>
      <c r="J212" s="612"/>
      <c r="K212" s="620"/>
    </row>
    <row r="213" spans="1:11" ht="18.75" customHeight="1">
      <c r="A213" s="608"/>
      <c r="B213" s="622"/>
      <c r="C213" s="511"/>
      <c r="D213" s="622"/>
      <c r="E213" s="627"/>
      <c r="F213" s="612"/>
      <c r="G213" s="534"/>
      <c r="H213" s="630"/>
      <c r="I213" s="630"/>
      <c r="J213" s="612"/>
      <c r="K213" s="620"/>
    </row>
    <row r="214" spans="1:11" ht="27.75" customHeight="1">
      <c r="A214" s="609"/>
      <c r="B214" s="623"/>
      <c r="C214" s="512"/>
      <c r="D214" s="623"/>
      <c r="E214" s="628"/>
      <c r="F214" s="613"/>
      <c r="G214" s="535"/>
      <c r="H214" s="631"/>
      <c r="I214" s="631"/>
      <c r="J214" s="613"/>
      <c r="K214" s="621"/>
    </row>
    <row r="215" spans="1:11" ht="12.75">
      <c r="A215" s="182"/>
      <c r="B215" s="183"/>
      <c r="C215" s="29"/>
      <c r="D215" s="4"/>
      <c r="E215" s="4"/>
      <c r="H215" s="4"/>
      <c r="I215" s="4"/>
      <c r="J215" s="27"/>
      <c r="K215" s="1"/>
    </row>
    <row r="216" spans="1:11" ht="12.75">
      <c r="A216" s="157"/>
      <c r="B216" s="32" t="s">
        <v>296</v>
      </c>
      <c r="C216" s="42"/>
      <c r="D216" s="4"/>
      <c r="E216" s="4"/>
      <c r="H216" s="4"/>
      <c r="I216" s="4"/>
      <c r="J216" s="27"/>
      <c r="K216" s="1"/>
    </row>
    <row r="217" spans="1:11" ht="12.75">
      <c r="A217" s="157"/>
      <c r="B217" s="159"/>
      <c r="C217" s="30"/>
      <c r="D217" s="4"/>
      <c r="E217" s="4"/>
      <c r="H217" s="4"/>
      <c r="I217" s="4"/>
      <c r="J217" s="27"/>
      <c r="K217" s="1"/>
    </row>
    <row r="218" spans="1:11" ht="12.75">
      <c r="A218" s="157">
        <v>845</v>
      </c>
      <c r="B218" s="159"/>
      <c r="C218" s="30" t="s">
        <v>871</v>
      </c>
      <c r="D218" s="125">
        <v>749283</v>
      </c>
      <c r="E218" s="125">
        <v>4357615</v>
      </c>
      <c r="F218" s="158">
        <v>-13.9</v>
      </c>
      <c r="G218" s="119"/>
      <c r="H218" s="125">
        <v>1981289</v>
      </c>
      <c r="I218" s="125">
        <v>14133252</v>
      </c>
      <c r="J218" s="158">
        <v>44.2</v>
      </c>
      <c r="K218" s="175"/>
    </row>
    <row r="219" spans="1:11" ht="12.75">
      <c r="A219" s="157">
        <v>846</v>
      </c>
      <c r="B219" s="159"/>
      <c r="C219" s="30" t="s">
        <v>332</v>
      </c>
      <c r="D219" s="123">
        <v>1215660</v>
      </c>
      <c r="E219" s="123">
        <v>7521697</v>
      </c>
      <c r="F219" s="158">
        <v>50.2</v>
      </c>
      <c r="G219" s="119"/>
      <c r="H219" s="125">
        <v>2127880</v>
      </c>
      <c r="I219" s="125">
        <v>12415138</v>
      </c>
      <c r="J219" s="158">
        <v>9.7</v>
      </c>
      <c r="K219" s="175"/>
    </row>
    <row r="220" spans="1:11" ht="12.75">
      <c r="A220" s="157">
        <v>847</v>
      </c>
      <c r="B220" s="159"/>
      <c r="C220" s="30" t="s">
        <v>902</v>
      </c>
      <c r="D220" s="125">
        <v>78113</v>
      </c>
      <c r="E220" s="125">
        <v>1016563</v>
      </c>
      <c r="F220" s="158">
        <v>40.2</v>
      </c>
      <c r="G220" s="119"/>
      <c r="H220" s="125">
        <v>126696</v>
      </c>
      <c r="I220" s="125">
        <v>1757786</v>
      </c>
      <c r="J220" s="158">
        <v>-15.1</v>
      </c>
      <c r="K220" s="175"/>
    </row>
    <row r="221" spans="1:11" ht="12.75">
      <c r="A221" s="157">
        <v>848</v>
      </c>
      <c r="B221" s="159"/>
      <c r="C221" s="30" t="s">
        <v>903</v>
      </c>
      <c r="D221" s="123">
        <v>180088</v>
      </c>
      <c r="E221" s="123">
        <v>3894459</v>
      </c>
      <c r="F221" s="158">
        <v>99.6</v>
      </c>
      <c r="G221" s="119"/>
      <c r="H221" s="125">
        <v>252584</v>
      </c>
      <c r="I221" s="125">
        <v>5981971</v>
      </c>
      <c r="J221" s="158">
        <v>71.4</v>
      </c>
      <c r="K221" s="175"/>
    </row>
    <row r="222" spans="1:11" ht="12.75">
      <c r="A222" s="157">
        <v>849</v>
      </c>
      <c r="B222" s="159"/>
      <c r="C222" s="30" t="s">
        <v>333</v>
      </c>
      <c r="D222" s="125">
        <v>1268496</v>
      </c>
      <c r="E222" s="125">
        <v>8690129</v>
      </c>
      <c r="F222" s="158">
        <v>-3</v>
      </c>
      <c r="G222" s="119"/>
      <c r="H222" s="125">
        <v>2056871</v>
      </c>
      <c r="I222" s="125">
        <v>13039193</v>
      </c>
      <c r="J222" s="158">
        <v>-15.1</v>
      </c>
      <c r="K222" s="175"/>
    </row>
    <row r="223" spans="1:11" ht="12.75">
      <c r="A223" s="157">
        <v>850</v>
      </c>
      <c r="B223" s="159"/>
      <c r="C223" s="30" t="s">
        <v>334</v>
      </c>
      <c r="D223" s="125">
        <v>37859</v>
      </c>
      <c r="E223" s="125">
        <v>141897</v>
      </c>
      <c r="F223" s="158">
        <v>-46.7</v>
      </c>
      <c r="G223" s="119"/>
      <c r="H223" s="125">
        <v>96273</v>
      </c>
      <c r="I223" s="125">
        <v>462451</v>
      </c>
      <c r="J223" s="158">
        <v>3.5</v>
      </c>
      <c r="K223" s="175"/>
    </row>
    <row r="224" spans="1:11" ht="12.75">
      <c r="A224" s="157">
        <v>851</v>
      </c>
      <c r="B224" s="159"/>
      <c r="C224" s="30" t="s">
        <v>918</v>
      </c>
      <c r="D224" s="125">
        <v>248464</v>
      </c>
      <c r="E224" s="125">
        <v>4288271</v>
      </c>
      <c r="F224" s="158">
        <v>23.8</v>
      </c>
      <c r="G224" s="119"/>
      <c r="H224" s="125">
        <v>389076</v>
      </c>
      <c r="I224" s="125">
        <v>6657762</v>
      </c>
      <c r="J224" s="158">
        <v>5.3</v>
      </c>
      <c r="K224" s="175"/>
    </row>
    <row r="225" spans="1:11" ht="12.75">
      <c r="A225" s="157">
        <v>852</v>
      </c>
      <c r="B225" s="159"/>
      <c r="C225" s="30" t="s">
        <v>335</v>
      </c>
      <c r="D225" s="125">
        <v>1761202</v>
      </c>
      <c r="E225" s="125">
        <v>11384702</v>
      </c>
      <c r="F225" s="158">
        <v>-23.2</v>
      </c>
      <c r="G225" s="119"/>
      <c r="H225" s="125">
        <v>3409177</v>
      </c>
      <c r="I225" s="125">
        <v>28642377</v>
      </c>
      <c r="J225" s="158">
        <v>2.1</v>
      </c>
      <c r="K225" s="175"/>
    </row>
    <row r="226" spans="1:11" ht="12.75">
      <c r="A226" s="157">
        <v>853</v>
      </c>
      <c r="B226" s="159"/>
      <c r="C226" s="30" t="s">
        <v>740</v>
      </c>
      <c r="D226" s="125">
        <v>285607</v>
      </c>
      <c r="E226" s="125">
        <v>22379230</v>
      </c>
      <c r="F226" s="158">
        <v>-13.4</v>
      </c>
      <c r="G226" s="119"/>
      <c r="H226" s="125">
        <v>812622</v>
      </c>
      <c r="I226" s="125">
        <v>55644604</v>
      </c>
      <c r="J226" s="158">
        <v>0.7</v>
      </c>
      <c r="K226" s="175"/>
    </row>
    <row r="227" spans="1:11" ht="12.75">
      <c r="A227" s="157">
        <v>854</v>
      </c>
      <c r="B227" s="159"/>
      <c r="C227" s="30" t="s">
        <v>544</v>
      </c>
      <c r="D227" s="125">
        <v>55514</v>
      </c>
      <c r="E227" s="125">
        <v>2237555</v>
      </c>
      <c r="F227" s="158">
        <v>-72.3</v>
      </c>
      <c r="G227" s="119"/>
      <c r="H227" s="125">
        <v>85336</v>
      </c>
      <c r="I227" s="125">
        <v>4295523</v>
      </c>
      <c r="J227" s="158">
        <v>-55.9</v>
      </c>
      <c r="K227" s="175"/>
    </row>
    <row r="228" spans="1:11" ht="12.75">
      <c r="A228" s="157">
        <v>859</v>
      </c>
      <c r="B228" s="159"/>
      <c r="C228" s="30" t="s">
        <v>336</v>
      </c>
      <c r="D228" s="123">
        <v>2101149</v>
      </c>
      <c r="E228" s="123">
        <v>25515924</v>
      </c>
      <c r="F228" s="158">
        <v>-34</v>
      </c>
      <c r="G228" s="119"/>
      <c r="H228" s="125">
        <v>3941966</v>
      </c>
      <c r="I228" s="125">
        <v>47133573</v>
      </c>
      <c r="J228" s="158">
        <v>-29.5</v>
      </c>
      <c r="K228" s="175"/>
    </row>
    <row r="229" spans="1:11" ht="12.75">
      <c r="A229" s="157">
        <v>860</v>
      </c>
      <c r="B229" s="159"/>
      <c r="C229" s="30" t="s">
        <v>884</v>
      </c>
      <c r="D229" s="125">
        <v>265466</v>
      </c>
      <c r="E229" s="125">
        <v>3004883</v>
      </c>
      <c r="F229" s="158">
        <v>43.3</v>
      </c>
      <c r="G229" s="119"/>
      <c r="H229" s="125">
        <v>482695</v>
      </c>
      <c r="I229" s="125">
        <v>5611129</v>
      </c>
      <c r="J229" s="158">
        <v>58.1</v>
      </c>
      <c r="K229" s="175"/>
    </row>
    <row r="230" spans="1:11" ht="12.75">
      <c r="A230" s="157">
        <v>861</v>
      </c>
      <c r="B230" s="159"/>
      <c r="C230" s="30" t="s">
        <v>911</v>
      </c>
      <c r="D230" s="123">
        <v>3794395</v>
      </c>
      <c r="E230" s="123">
        <v>63531956</v>
      </c>
      <c r="F230" s="158">
        <v>-10.4</v>
      </c>
      <c r="G230" s="119"/>
      <c r="H230" s="125">
        <v>8203142</v>
      </c>
      <c r="I230" s="125">
        <v>130435092</v>
      </c>
      <c r="J230" s="158">
        <v>-8.7</v>
      </c>
      <c r="K230" s="175"/>
    </row>
    <row r="231" spans="1:11" ht="12.75">
      <c r="A231" s="157">
        <v>862</v>
      </c>
      <c r="B231" s="159"/>
      <c r="C231" s="30" t="s">
        <v>337</v>
      </c>
      <c r="D231" s="125">
        <v>2258863</v>
      </c>
      <c r="E231" s="125">
        <v>14277379</v>
      </c>
      <c r="F231" s="158">
        <v>11.6</v>
      </c>
      <c r="G231" s="119"/>
      <c r="H231" s="125">
        <v>4448618</v>
      </c>
      <c r="I231" s="125">
        <v>27357597</v>
      </c>
      <c r="J231" s="158">
        <v>3.2</v>
      </c>
      <c r="K231" s="175"/>
    </row>
    <row r="232" spans="1:11" ht="12.75">
      <c r="A232" s="157">
        <v>863</v>
      </c>
      <c r="B232" s="159"/>
      <c r="C232" s="30" t="s">
        <v>506</v>
      </c>
      <c r="D232" s="125">
        <v>222675</v>
      </c>
      <c r="E232" s="125">
        <v>48704913</v>
      </c>
      <c r="F232" s="158">
        <v>-6.5</v>
      </c>
      <c r="G232" s="119"/>
      <c r="H232" s="125">
        <v>438141</v>
      </c>
      <c r="I232" s="125">
        <v>84712107</v>
      </c>
      <c r="J232" s="158">
        <v>-12.9</v>
      </c>
      <c r="K232" s="175"/>
    </row>
    <row r="233" spans="1:11" ht="12.75">
      <c r="A233" s="157">
        <v>864</v>
      </c>
      <c r="B233" s="159"/>
      <c r="C233" s="30" t="s">
        <v>912</v>
      </c>
      <c r="D233" s="125">
        <v>970726</v>
      </c>
      <c r="E233" s="125">
        <v>32481909</v>
      </c>
      <c r="F233" s="158">
        <v>-2.1</v>
      </c>
      <c r="G233" s="119"/>
      <c r="H233" s="125">
        <v>1756892</v>
      </c>
      <c r="I233" s="125">
        <v>58507193</v>
      </c>
      <c r="J233" s="158">
        <v>3.8</v>
      </c>
      <c r="K233" s="175"/>
    </row>
    <row r="234" spans="1:11" ht="12.75">
      <c r="A234" s="157">
        <v>865</v>
      </c>
      <c r="B234" s="159"/>
      <c r="C234" s="30" t="s">
        <v>338</v>
      </c>
      <c r="D234" s="125">
        <v>962718</v>
      </c>
      <c r="E234" s="125">
        <v>36827909</v>
      </c>
      <c r="F234" s="158">
        <v>-34</v>
      </c>
      <c r="G234" s="119"/>
      <c r="H234" s="125">
        <v>1436405</v>
      </c>
      <c r="I234" s="125">
        <v>78394494</v>
      </c>
      <c r="J234" s="158">
        <v>-24.3</v>
      </c>
      <c r="K234" s="175"/>
    </row>
    <row r="235" spans="1:11" ht="12.75">
      <c r="A235" s="157">
        <v>869</v>
      </c>
      <c r="B235" s="159"/>
      <c r="C235" s="30" t="s">
        <v>339</v>
      </c>
      <c r="D235" s="125">
        <v>3277954</v>
      </c>
      <c r="E235" s="125">
        <v>47856824</v>
      </c>
      <c r="F235" s="158">
        <v>2.9</v>
      </c>
      <c r="G235" s="119"/>
      <c r="H235" s="125">
        <v>5775745</v>
      </c>
      <c r="I235" s="125">
        <v>81353512</v>
      </c>
      <c r="J235" s="158">
        <v>-10.7</v>
      </c>
      <c r="K235" s="175"/>
    </row>
    <row r="236" spans="1:11" ht="12.75">
      <c r="A236" s="157">
        <v>871</v>
      </c>
      <c r="B236" s="159"/>
      <c r="C236" s="30" t="s">
        <v>505</v>
      </c>
      <c r="D236" s="125">
        <v>735692</v>
      </c>
      <c r="E236" s="125">
        <v>33991998</v>
      </c>
      <c r="F236" s="158">
        <v>-0.3</v>
      </c>
      <c r="G236" s="119"/>
      <c r="H236" s="125">
        <v>1343597</v>
      </c>
      <c r="I236" s="125">
        <v>63827919</v>
      </c>
      <c r="J236" s="158">
        <v>4.2</v>
      </c>
      <c r="K236" s="175"/>
    </row>
    <row r="237" spans="1:11" ht="12.75">
      <c r="A237" s="157">
        <v>872</v>
      </c>
      <c r="B237" s="159"/>
      <c r="C237" s="30" t="s">
        <v>873</v>
      </c>
      <c r="D237" s="125">
        <v>532481</v>
      </c>
      <c r="E237" s="125">
        <v>23767814</v>
      </c>
      <c r="F237" s="158">
        <v>15.6</v>
      </c>
      <c r="G237" s="119"/>
      <c r="H237" s="125">
        <v>1040045</v>
      </c>
      <c r="I237" s="125">
        <v>43062617</v>
      </c>
      <c r="J237" s="158">
        <v>6.2</v>
      </c>
      <c r="K237" s="175"/>
    </row>
    <row r="238" spans="1:11" ht="12.75">
      <c r="A238" s="157">
        <v>873</v>
      </c>
      <c r="B238" s="159"/>
      <c r="C238" s="30" t="s">
        <v>504</v>
      </c>
      <c r="D238" s="125">
        <v>223374</v>
      </c>
      <c r="E238" s="125">
        <v>21550584</v>
      </c>
      <c r="F238" s="158">
        <v>-2.1</v>
      </c>
      <c r="G238" s="119"/>
      <c r="H238" s="125">
        <v>407062</v>
      </c>
      <c r="I238" s="125">
        <v>41374999</v>
      </c>
      <c r="J238" s="158">
        <v>-3.1</v>
      </c>
      <c r="K238" s="175"/>
    </row>
    <row r="239" spans="1:11" ht="12.75">
      <c r="A239" s="157">
        <v>874</v>
      </c>
      <c r="B239" s="159"/>
      <c r="C239" s="30" t="s">
        <v>340</v>
      </c>
      <c r="D239" s="125">
        <v>49091</v>
      </c>
      <c r="E239" s="125">
        <v>1279850</v>
      </c>
      <c r="F239" s="158">
        <v>-3.3</v>
      </c>
      <c r="G239" s="119"/>
      <c r="H239" s="125">
        <v>109133</v>
      </c>
      <c r="I239" s="125">
        <v>2356227</v>
      </c>
      <c r="J239" s="158">
        <v>15.8</v>
      </c>
      <c r="K239" s="175"/>
    </row>
    <row r="240" spans="1:11" ht="12.75">
      <c r="A240" s="157">
        <v>875</v>
      </c>
      <c r="B240" s="159"/>
      <c r="C240" s="30" t="s">
        <v>875</v>
      </c>
      <c r="D240" s="123">
        <v>39446920</v>
      </c>
      <c r="E240" s="123">
        <v>70940228</v>
      </c>
      <c r="F240" s="158">
        <v>4.5</v>
      </c>
      <c r="G240" s="119"/>
      <c r="H240" s="125">
        <v>83117640</v>
      </c>
      <c r="I240" s="125">
        <v>153832695</v>
      </c>
      <c r="J240" s="158">
        <v>1</v>
      </c>
      <c r="K240" s="175"/>
    </row>
    <row r="241" spans="1:11" ht="12.75">
      <c r="A241" s="157">
        <v>876</v>
      </c>
      <c r="B241" s="159"/>
      <c r="C241" s="30" t="s">
        <v>341</v>
      </c>
      <c r="D241" s="125">
        <v>38003</v>
      </c>
      <c r="E241" s="125">
        <v>261956</v>
      </c>
      <c r="F241" s="158">
        <v>-30.5</v>
      </c>
      <c r="G241" s="119"/>
      <c r="H241" s="125">
        <v>91740</v>
      </c>
      <c r="I241" s="125">
        <v>504734</v>
      </c>
      <c r="J241" s="158">
        <v>-36.9</v>
      </c>
      <c r="K241" s="175"/>
    </row>
    <row r="242" spans="1:11" ht="12.75">
      <c r="A242" s="157">
        <v>877</v>
      </c>
      <c r="B242" s="159"/>
      <c r="C242" s="30" t="s">
        <v>342</v>
      </c>
      <c r="D242" s="123">
        <v>1115935</v>
      </c>
      <c r="E242" s="123">
        <v>11650343</v>
      </c>
      <c r="F242" s="158">
        <v>2.8</v>
      </c>
      <c r="G242" s="119"/>
      <c r="H242" s="125">
        <v>2486165</v>
      </c>
      <c r="I242" s="125">
        <v>27052235</v>
      </c>
      <c r="J242" s="158">
        <v>36.8</v>
      </c>
      <c r="K242" s="175"/>
    </row>
    <row r="243" spans="1:11" ht="12.75">
      <c r="A243" s="157">
        <v>878</v>
      </c>
      <c r="B243" s="159"/>
      <c r="C243" s="30" t="s">
        <v>343</v>
      </c>
      <c r="D243" s="125">
        <v>2083</v>
      </c>
      <c r="E243" s="125">
        <v>139610</v>
      </c>
      <c r="F243" s="158">
        <v>-55.9</v>
      </c>
      <c r="G243" s="119"/>
      <c r="H243" s="125">
        <v>8312</v>
      </c>
      <c r="I243" s="125">
        <v>374156</v>
      </c>
      <c r="J243" s="158">
        <v>-39.8</v>
      </c>
      <c r="K243" s="175"/>
    </row>
    <row r="244" spans="1:11" ht="12.75">
      <c r="A244" s="157">
        <v>881</v>
      </c>
      <c r="B244" s="159"/>
      <c r="C244" s="30" t="s">
        <v>344</v>
      </c>
      <c r="D244" s="125">
        <v>358171</v>
      </c>
      <c r="E244" s="125">
        <v>745010</v>
      </c>
      <c r="F244" s="158">
        <v>-58.2</v>
      </c>
      <c r="G244" s="119"/>
      <c r="H244" s="125">
        <v>925159</v>
      </c>
      <c r="I244" s="125">
        <v>1762187</v>
      </c>
      <c r="J244" s="158">
        <v>-23.3</v>
      </c>
      <c r="K244" s="175"/>
    </row>
    <row r="245" spans="1:11" ht="12.75">
      <c r="A245" s="157">
        <v>882</v>
      </c>
      <c r="B245" s="159"/>
      <c r="C245" s="30" t="s">
        <v>345</v>
      </c>
      <c r="D245" s="125">
        <v>5374</v>
      </c>
      <c r="E245" s="125">
        <v>47343</v>
      </c>
      <c r="F245" s="158">
        <v>-51</v>
      </c>
      <c r="G245" s="119"/>
      <c r="H245" s="125">
        <v>6939</v>
      </c>
      <c r="I245" s="125">
        <v>61202</v>
      </c>
      <c r="J245" s="158">
        <v>-46.3</v>
      </c>
      <c r="K245" s="175"/>
    </row>
    <row r="246" spans="1:11" ht="12.75">
      <c r="A246" s="157">
        <v>883</v>
      </c>
      <c r="B246" s="159"/>
      <c r="C246" s="30" t="s">
        <v>346</v>
      </c>
      <c r="D246" s="125">
        <v>16159</v>
      </c>
      <c r="E246" s="125">
        <v>134674412</v>
      </c>
      <c r="F246" s="158">
        <v>51</v>
      </c>
      <c r="G246" s="119"/>
      <c r="H246" s="125">
        <v>29223</v>
      </c>
      <c r="I246" s="125">
        <v>244367136</v>
      </c>
      <c r="J246" s="158">
        <v>39.6</v>
      </c>
      <c r="K246" s="175"/>
    </row>
    <row r="247" spans="1:11" ht="12.75">
      <c r="A247" s="157">
        <v>884</v>
      </c>
      <c r="B247" s="159"/>
      <c r="C247" s="30" t="s">
        <v>347</v>
      </c>
      <c r="D247" s="125">
        <v>33584110</v>
      </c>
      <c r="E247" s="125">
        <v>181292898</v>
      </c>
      <c r="F247" s="158">
        <v>-1.8</v>
      </c>
      <c r="G247" s="119"/>
      <c r="H247" s="125">
        <v>61150466</v>
      </c>
      <c r="I247" s="125">
        <v>350894119</v>
      </c>
      <c r="J247" s="158">
        <v>-14.6</v>
      </c>
      <c r="K247" s="175"/>
    </row>
    <row r="248" spans="1:11" ht="12.75">
      <c r="A248" s="157">
        <v>885</v>
      </c>
      <c r="B248" s="159"/>
      <c r="C248" s="30" t="s">
        <v>348</v>
      </c>
      <c r="D248" s="125">
        <v>2474859</v>
      </c>
      <c r="E248" s="125">
        <v>19882126</v>
      </c>
      <c r="F248" s="158">
        <v>22.4</v>
      </c>
      <c r="G248" s="119"/>
      <c r="H248" s="125">
        <v>4461202</v>
      </c>
      <c r="I248" s="125">
        <v>38736892</v>
      </c>
      <c r="J248" s="158">
        <v>25.2</v>
      </c>
      <c r="K248" s="175"/>
    </row>
    <row r="249" spans="1:11" ht="12.75">
      <c r="A249" s="157">
        <v>886</v>
      </c>
      <c r="B249" s="159"/>
      <c r="C249" s="30" t="s">
        <v>349</v>
      </c>
      <c r="D249" s="125">
        <v>16986</v>
      </c>
      <c r="E249" s="125">
        <v>324938</v>
      </c>
      <c r="F249" s="158" t="s">
        <v>739</v>
      </c>
      <c r="G249" s="119"/>
      <c r="H249" s="125">
        <v>28986</v>
      </c>
      <c r="I249" s="125">
        <v>349238</v>
      </c>
      <c r="J249" s="158" t="s">
        <v>739</v>
      </c>
      <c r="K249" s="175"/>
    </row>
    <row r="250" spans="1:11" ht="12.75">
      <c r="A250" s="157">
        <v>887</v>
      </c>
      <c r="B250" s="159"/>
      <c r="C250" s="30" t="s">
        <v>350</v>
      </c>
      <c r="D250" s="125">
        <v>2213090</v>
      </c>
      <c r="E250" s="125">
        <v>16942658</v>
      </c>
      <c r="F250" s="158">
        <v>519.7</v>
      </c>
      <c r="G250" s="119"/>
      <c r="H250" s="125">
        <v>2744741</v>
      </c>
      <c r="I250" s="125">
        <v>20686297</v>
      </c>
      <c r="J250" s="158">
        <v>283.9</v>
      </c>
      <c r="K250" s="175"/>
    </row>
    <row r="251" spans="1:11" ht="12.75">
      <c r="A251" s="157">
        <v>888</v>
      </c>
      <c r="B251" s="159"/>
      <c r="C251" s="30" t="s">
        <v>503</v>
      </c>
      <c r="D251" s="125">
        <v>269252</v>
      </c>
      <c r="E251" s="125">
        <v>2816849</v>
      </c>
      <c r="F251" s="158">
        <v>-22</v>
      </c>
      <c r="G251" s="119"/>
      <c r="H251" s="125">
        <v>565719</v>
      </c>
      <c r="I251" s="125">
        <v>6794824</v>
      </c>
      <c r="J251" s="158">
        <v>-8.8</v>
      </c>
      <c r="K251" s="175"/>
    </row>
    <row r="252" spans="1:11" ht="12.75">
      <c r="A252" s="157">
        <v>889</v>
      </c>
      <c r="B252" s="159"/>
      <c r="C252" s="30" t="s">
        <v>351</v>
      </c>
      <c r="D252" s="125">
        <v>2699310</v>
      </c>
      <c r="E252" s="125">
        <v>10474098</v>
      </c>
      <c r="F252" s="158">
        <v>-42.8</v>
      </c>
      <c r="G252" s="119"/>
      <c r="H252" s="125">
        <v>4811422</v>
      </c>
      <c r="I252" s="125">
        <v>19918937</v>
      </c>
      <c r="J252" s="158">
        <v>-28.8</v>
      </c>
      <c r="K252" s="175"/>
    </row>
    <row r="253" spans="1:11" ht="12.75">
      <c r="A253" s="157">
        <v>891</v>
      </c>
      <c r="B253" s="159"/>
      <c r="C253" s="30" t="s">
        <v>487</v>
      </c>
      <c r="D253" s="125" t="s">
        <v>107</v>
      </c>
      <c r="E253" s="125" t="s">
        <v>107</v>
      </c>
      <c r="F253" s="158" t="s">
        <v>107</v>
      </c>
      <c r="G253" s="119"/>
      <c r="H253" s="125" t="s">
        <v>107</v>
      </c>
      <c r="I253" s="125" t="s">
        <v>107</v>
      </c>
      <c r="J253" s="158" t="s">
        <v>107</v>
      </c>
      <c r="K253" s="175"/>
    </row>
    <row r="254" spans="1:11" ht="12.75">
      <c r="A254" s="157">
        <v>896</v>
      </c>
      <c r="B254" s="159"/>
      <c r="C254" s="30" t="s">
        <v>352</v>
      </c>
      <c r="D254" s="125">
        <v>1307698</v>
      </c>
      <c r="E254" s="125">
        <v>9874032</v>
      </c>
      <c r="F254" s="158">
        <v>10.5</v>
      </c>
      <c r="G254" s="119"/>
      <c r="H254" s="125">
        <v>2600330</v>
      </c>
      <c r="I254" s="125">
        <v>20322555</v>
      </c>
      <c r="J254" s="158">
        <v>6</v>
      </c>
      <c r="K254" s="175"/>
    </row>
    <row r="255" spans="1:11" s="17" customFormat="1" ht="24" customHeight="1">
      <c r="A255" s="71"/>
      <c r="B255" s="65" t="s">
        <v>204</v>
      </c>
      <c r="C255" s="49"/>
      <c r="D255" s="122">
        <v>903656211</v>
      </c>
      <c r="E255" s="122">
        <v>2065078088</v>
      </c>
      <c r="F255" s="155">
        <v>-0.1</v>
      </c>
      <c r="G255" s="120"/>
      <c r="H255" s="122">
        <v>1814154281</v>
      </c>
      <c r="I255" s="122">
        <v>4016622436</v>
      </c>
      <c r="J255" s="155">
        <v>-2.7</v>
      </c>
      <c r="K255" s="174"/>
    </row>
    <row r="256" spans="1:10" ht="12.75">
      <c r="A256" s="35"/>
      <c r="D256" s="125"/>
      <c r="E256" s="125"/>
      <c r="H256" s="4"/>
      <c r="I256" s="4"/>
      <c r="J256" s="27"/>
    </row>
    <row r="257" spans="1:10" ht="12.75">
      <c r="A257" s="38"/>
      <c r="D257" s="125"/>
      <c r="E257" s="125"/>
      <c r="F257" s="119"/>
      <c r="G257" s="119"/>
      <c r="H257" s="4"/>
      <c r="I257" s="4"/>
      <c r="J257" s="119"/>
    </row>
    <row r="258" spans="1:10" ht="12.75">
      <c r="A258" s="50"/>
      <c r="D258" s="125"/>
      <c r="E258" s="125"/>
      <c r="F258" s="119"/>
      <c r="G258" s="119"/>
      <c r="H258" s="5"/>
      <c r="I258" s="4"/>
      <c r="J258" s="119"/>
    </row>
    <row r="259" spans="4:10" ht="12.75">
      <c r="D259" s="125"/>
      <c r="E259" s="125"/>
      <c r="H259" s="4"/>
      <c r="I259" s="4"/>
      <c r="J259" s="27"/>
    </row>
    <row r="260" spans="4:10" ht="12.75">
      <c r="D260" s="125"/>
      <c r="E260" s="125"/>
      <c r="H260" s="4"/>
      <c r="I260" s="4"/>
      <c r="J260" s="27"/>
    </row>
    <row r="261" spans="4:10" ht="12.75">
      <c r="D261" s="125"/>
      <c r="E261" s="125"/>
      <c r="H261" s="4"/>
      <c r="I261" s="4"/>
      <c r="J261" s="27"/>
    </row>
    <row r="262" spans="4:10" ht="12.75">
      <c r="D262" s="125"/>
      <c r="E262" s="125"/>
      <c r="H262" s="4"/>
      <c r="I262" s="4"/>
      <c r="J262" s="27"/>
    </row>
    <row r="263" spans="4:10" ht="12.75">
      <c r="D263" s="125"/>
      <c r="E263" s="125"/>
      <c r="H263" s="4"/>
      <c r="I263" s="4"/>
      <c r="J263" s="27"/>
    </row>
    <row r="264" spans="4:10" ht="12.75">
      <c r="D264" s="125"/>
      <c r="E264" s="125"/>
      <c r="H264" s="4"/>
      <c r="I264" s="4"/>
      <c r="J264" s="27"/>
    </row>
    <row r="265" spans="4:10" ht="12.75">
      <c r="D265" s="125"/>
      <c r="E265" s="125"/>
      <c r="H265" s="4"/>
      <c r="I265" s="4"/>
      <c r="J265" s="27"/>
    </row>
    <row r="266" spans="4:10" ht="12.75">
      <c r="D266" s="125"/>
      <c r="E266" s="125"/>
      <c r="H266" s="4"/>
      <c r="I266" s="4"/>
      <c r="J266" s="27"/>
    </row>
    <row r="267" spans="4:10" ht="12.75">
      <c r="D267" s="125"/>
      <c r="E267" s="125"/>
      <c r="H267" s="4"/>
      <c r="I267" s="4"/>
      <c r="J267" s="27"/>
    </row>
    <row r="268" spans="4:10" ht="12.75">
      <c r="D268" s="125"/>
      <c r="E268" s="125"/>
      <c r="H268" s="4"/>
      <c r="I268" s="4"/>
      <c r="J268" s="27"/>
    </row>
    <row r="269" spans="4:10" ht="12.75">
      <c r="D269" s="125"/>
      <c r="E269" s="125"/>
      <c r="H269" s="4"/>
      <c r="I269" s="4"/>
      <c r="J269" s="27"/>
    </row>
    <row r="270" spans="4:10" ht="12.75">
      <c r="D270" s="125"/>
      <c r="E270" s="125"/>
      <c r="H270" s="4"/>
      <c r="I270" s="2"/>
      <c r="J270" s="27"/>
    </row>
    <row r="271" spans="4:10" ht="12.75">
      <c r="D271" s="125"/>
      <c r="E271" s="125"/>
      <c r="H271" s="18"/>
      <c r="I271" s="18"/>
      <c r="J271" s="19"/>
    </row>
    <row r="272" spans="4:5" ht="12.75">
      <c r="D272" s="123"/>
      <c r="E272" s="123"/>
    </row>
    <row r="273" spans="4:5" ht="12.75">
      <c r="D273" s="125"/>
      <c r="E273" s="125"/>
    </row>
    <row r="274" spans="4:5" ht="12.75">
      <c r="D274" s="123"/>
      <c r="E274" s="123"/>
    </row>
    <row r="275" spans="4:5" ht="12.75">
      <c r="D275" s="125"/>
      <c r="E275" s="125"/>
    </row>
    <row r="276" spans="4:5" ht="12.75">
      <c r="D276" s="125"/>
      <c r="E276" s="125"/>
    </row>
    <row r="277" spans="4:5" ht="12.75">
      <c r="D277" s="125"/>
      <c r="E277" s="125"/>
    </row>
    <row r="278" spans="4:5" ht="12.75">
      <c r="D278" s="125"/>
      <c r="E278" s="125"/>
    </row>
    <row r="279" spans="4:5" ht="12.75">
      <c r="D279" s="125"/>
      <c r="E279" s="125"/>
    </row>
    <row r="280" spans="4:5" ht="12.75">
      <c r="D280" s="125"/>
      <c r="E280" s="125"/>
    </row>
    <row r="281" spans="4:5" ht="12.75">
      <c r="D281" s="125"/>
      <c r="E281" s="125"/>
    </row>
  </sheetData>
  <sheetProtection/>
  <mergeCells count="52">
    <mergeCell ref="E210:G210"/>
    <mergeCell ref="I210:K210"/>
    <mergeCell ref="D141:D144"/>
    <mergeCell ref="E141:E144"/>
    <mergeCell ref="H211:H214"/>
    <mergeCell ref="I211:I214"/>
    <mergeCell ref="J211:K214"/>
    <mergeCell ref="A207:K207"/>
    <mergeCell ref="A209:A214"/>
    <mergeCell ref="B209:C214"/>
    <mergeCell ref="D209:G209"/>
    <mergeCell ref="H209:K209"/>
    <mergeCell ref="B3:C8"/>
    <mergeCell ref="H5:H8"/>
    <mergeCell ref="E5:E8"/>
    <mergeCell ref="F5:G8"/>
    <mergeCell ref="D5:D8"/>
    <mergeCell ref="J141:K144"/>
    <mergeCell ref="A67:K67"/>
    <mergeCell ref="A69:A74"/>
    <mergeCell ref="D211:D214"/>
    <mergeCell ref="E211:E214"/>
    <mergeCell ref="F211:G214"/>
    <mergeCell ref="E71:E74"/>
    <mergeCell ref="F71:G74"/>
    <mergeCell ref="I70:K70"/>
    <mergeCell ref="D71:D74"/>
    <mergeCell ref="J71:K74"/>
    <mergeCell ref="H141:H144"/>
    <mergeCell ref="I141:I144"/>
    <mergeCell ref="A1:K1"/>
    <mergeCell ref="D3:G3"/>
    <mergeCell ref="H3:K3"/>
    <mergeCell ref="E4:G4"/>
    <mergeCell ref="I4:K4"/>
    <mergeCell ref="I5:I8"/>
    <mergeCell ref="A3:A8"/>
    <mergeCell ref="J5:K8"/>
    <mergeCell ref="B69:C74"/>
    <mergeCell ref="D69:G69"/>
    <mergeCell ref="H69:K69"/>
    <mergeCell ref="E70:G70"/>
    <mergeCell ref="H71:H74"/>
    <mergeCell ref="I71:I74"/>
    <mergeCell ref="F141:G144"/>
    <mergeCell ref="A137:K137"/>
    <mergeCell ref="A139:A144"/>
    <mergeCell ref="B139:C144"/>
    <mergeCell ref="D139:G139"/>
    <mergeCell ref="H139:K139"/>
    <mergeCell ref="E140:G140"/>
    <mergeCell ref="I140:K140"/>
  </mergeCells>
  <printOptions horizontalCentered="1"/>
  <pageMargins left="0.5905511811023623" right="0.5905511811023623" top="0.984251968503937" bottom="0.4724409448818898" header="0.5118110236220472" footer="0.15748031496062992"/>
  <pageSetup firstPageNumber="26" useFirstPageNumber="1" horizontalDpi="600" verticalDpi="600" orientation="portrait" paperSize="9" scale="75" r:id="rId1"/>
  <headerFooter>
    <oddHeader>&amp;C&amp;12- &amp;P -</oddHeader>
    <oddFooter>&amp;L&amp;X_______________&amp;X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O353"/>
  <sheetViews>
    <sheetView zoomScaleSheetLayoutView="75" zoomScalePageLayoutView="0" workbookViewId="0" topLeftCell="A1">
      <selection activeCell="A1" sqref="A1:K1"/>
    </sheetView>
  </sheetViews>
  <sheetFormatPr defaultColWidth="11.421875" defaultRowHeight="12.75"/>
  <cols>
    <col min="1" max="1" width="4.00390625" style="267" customWidth="1"/>
    <col min="2" max="2" width="3.8515625" style="285" customWidth="1"/>
    <col min="3" max="3" width="1.28515625" style="267" customWidth="1"/>
    <col min="4" max="4" width="35.28125" style="267" customWidth="1"/>
    <col min="5" max="5" width="13.28125" style="267" customWidth="1"/>
    <col min="6" max="6" width="13.8515625" style="267" customWidth="1"/>
    <col min="7" max="7" width="10.7109375" style="288" customWidth="1"/>
    <col min="8" max="8" width="0.71875" style="288" customWidth="1"/>
    <col min="9" max="9" width="13.28125" style="267" customWidth="1"/>
    <col min="10" max="10" width="13.421875" style="267" customWidth="1"/>
    <col min="11" max="11" width="10.421875" style="288" customWidth="1"/>
    <col min="12" max="12" width="0.85546875" style="267" customWidth="1"/>
  </cols>
  <sheetData>
    <row r="1" spans="1:15" ht="15">
      <c r="A1" s="635" t="s">
        <v>924</v>
      </c>
      <c r="B1" s="635"/>
      <c r="C1" s="635"/>
      <c r="D1" s="635"/>
      <c r="E1" s="635"/>
      <c r="F1" s="635"/>
      <c r="G1" s="635"/>
      <c r="H1" s="635"/>
      <c r="I1" s="635"/>
      <c r="J1" s="635"/>
      <c r="K1" s="636"/>
      <c r="L1" s="284"/>
      <c r="M1" s="59"/>
      <c r="N1" s="59"/>
      <c r="O1" s="59"/>
    </row>
    <row r="2" spans="4:11" ht="12.75">
      <c r="D2" s="281"/>
      <c r="E2" s="286"/>
      <c r="F2" s="287"/>
      <c r="I2" s="289"/>
      <c r="J2" s="290"/>
      <c r="K2" s="291"/>
    </row>
    <row r="3" spans="1:12" ht="17.25" customHeight="1">
      <c r="A3" s="639" t="s">
        <v>1201</v>
      </c>
      <c r="B3" s="640"/>
      <c r="C3" s="644" t="s">
        <v>1202</v>
      </c>
      <c r="D3" s="556"/>
      <c r="E3" s="604" t="s">
        <v>1172</v>
      </c>
      <c r="F3" s="614"/>
      <c r="G3" s="614"/>
      <c r="H3" s="606"/>
      <c r="I3" s="565" t="s">
        <v>1193</v>
      </c>
      <c r="J3" s="614"/>
      <c r="K3" s="614"/>
      <c r="L3" s="615"/>
    </row>
    <row r="4" spans="1:12" ht="16.5" customHeight="1">
      <c r="A4" s="529"/>
      <c r="B4" s="641"/>
      <c r="C4" s="645"/>
      <c r="D4" s="646"/>
      <c r="E4" s="85" t="s">
        <v>480</v>
      </c>
      <c r="F4" s="616" t="s">
        <v>481</v>
      </c>
      <c r="G4" s="617"/>
      <c r="H4" s="618"/>
      <c r="I4" s="154" t="s">
        <v>480</v>
      </c>
      <c r="J4" s="633" t="s">
        <v>481</v>
      </c>
      <c r="K4" s="634"/>
      <c r="L4" s="603"/>
    </row>
    <row r="5" spans="1:12" ht="12.75" customHeight="1">
      <c r="A5" s="529"/>
      <c r="B5" s="641"/>
      <c r="C5" s="645"/>
      <c r="D5" s="646"/>
      <c r="E5" s="649" t="s">
        <v>112</v>
      </c>
      <c r="F5" s="629" t="s">
        <v>108</v>
      </c>
      <c r="G5" s="626" t="s">
        <v>1194</v>
      </c>
      <c r="H5" s="611"/>
      <c r="I5" s="629" t="s">
        <v>112</v>
      </c>
      <c r="J5" s="629" t="s">
        <v>108</v>
      </c>
      <c r="K5" s="610" t="s">
        <v>1289</v>
      </c>
      <c r="L5" s="619"/>
    </row>
    <row r="6" spans="1:12" ht="12.75" customHeight="1">
      <c r="A6" s="529"/>
      <c r="B6" s="641"/>
      <c r="C6" s="645"/>
      <c r="D6" s="646"/>
      <c r="E6" s="650"/>
      <c r="F6" s="630"/>
      <c r="G6" s="627"/>
      <c r="H6" s="534"/>
      <c r="I6" s="630"/>
      <c r="J6" s="630"/>
      <c r="K6" s="612"/>
      <c r="L6" s="620"/>
    </row>
    <row r="7" spans="1:12" ht="12.75" customHeight="1">
      <c r="A7" s="529"/>
      <c r="B7" s="641"/>
      <c r="C7" s="645"/>
      <c r="D7" s="646"/>
      <c r="E7" s="650"/>
      <c r="F7" s="630"/>
      <c r="G7" s="627"/>
      <c r="H7" s="534"/>
      <c r="I7" s="630"/>
      <c r="J7" s="630"/>
      <c r="K7" s="612"/>
      <c r="L7" s="620"/>
    </row>
    <row r="8" spans="1:12" ht="28.5" customHeight="1">
      <c r="A8" s="642"/>
      <c r="B8" s="643"/>
      <c r="C8" s="647"/>
      <c r="D8" s="648"/>
      <c r="E8" s="651"/>
      <c r="F8" s="631"/>
      <c r="G8" s="628"/>
      <c r="H8" s="535"/>
      <c r="I8" s="631"/>
      <c r="J8" s="631"/>
      <c r="K8" s="613"/>
      <c r="L8" s="621"/>
    </row>
    <row r="9" spans="1:10" ht="9" customHeight="1">
      <c r="A9" s="281"/>
      <c r="B9" s="293"/>
      <c r="C9" s="273"/>
      <c r="D9" s="187"/>
      <c r="E9" s="286"/>
      <c r="F9" s="287"/>
      <c r="I9" s="286"/>
      <c r="J9" s="286"/>
    </row>
    <row r="10" spans="2:11" s="17" customFormat="1" ht="12.75">
      <c r="B10" s="156"/>
      <c r="C10" s="65" t="s">
        <v>1203</v>
      </c>
      <c r="D10" s="49"/>
      <c r="E10" s="122">
        <v>937279517</v>
      </c>
      <c r="F10" s="122">
        <v>2270774327</v>
      </c>
      <c r="G10" s="155">
        <v>-4</v>
      </c>
      <c r="H10" s="155"/>
      <c r="I10" s="122">
        <v>1853599531</v>
      </c>
      <c r="J10" s="122">
        <v>4416840235</v>
      </c>
      <c r="K10" s="155">
        <v>-7.8</v>
      </c>
    </row>
    <row r="11" spans="1:11" ht="24" customHeight="1">
      <c r="A11" s="281" t="s">
        <v>549</v>
      </c>
      <c r="B11" s="294">
        <v>1</v>
      </c>
      <c r="C11" s="273"/>
      <c r="D11" s="187" t="s">
        <v>353</v>
      </c>
      <c r="E11" s="295">
        <v>115319921</v>
      </c>
      <c r="F11" s="295">
        <v>235084743</v>
      </c>
      <c r="G11" s="279">
        <v>-11.3</v>
      </c>
      <c r="H11" s="279"/>
      <c r="I11" s="295">
        <v>242438364</v>
      </c>
      <c r="J11" s="295">
        <v>467614237</v>
      </c>
      <c r="K11" s="279">
        <v>-14.8</v>
      </c>
    </row>
    <row r="12" spans="1:11" ht="12.75">
      <c r="A12" s="281" t="s">
        <v>550</v>
      </c>
      <c r="B12" s="294">
        <v>3</v>
      </c>
      <c r="C12" s="273"/>
      <c r="D12" s="187" t="s">
        <v>354</v>
      </c>
      <c r="E12" s="295">
        <v>90695552</v>
      </c>
      <c r="F12" s="295">
        <v>136711437</v>
      </c>
      <c r="G12" s="279">
        <v>-5.5</v>
      </c>
      <c r="H12" s="279"/>
      <c r="I12" s="295">
        <v>175131472</v>
      </c>
      <c r="J12" s="295">
        <v>271567622</v>
      </c>
      <c r="K12" s="279">
        <v>-9.6</v>
      </c>
    </row>
    <row r="13" spans="1:11" ht="12.75">
      <c r="A13" s="281" t="s">
        <v>551</v>
      </c>
      <c r="B13" s="294">
        <v>5</v>
      </c>
      <c r="C13" s="273"/>
      <c r="D13" s="187" t="s">
        <v>355</v>
      </c>
      <c r="E13" s="295">
        <v>112246552</v>
      </c>
      <c r="F13" s="295">
        <v>158534818</v>
      </c>
      <c r="G13" s="279">
        <v>-13.7</v>
      </c>
      <c r="H13" s="279"/>
      <c r="I13" s="295">
        <v>239279173</v>
      </c>
      <c r="J13" s="295">
        <v>320631360</v>
      </c>
      <c r="K13" s="279">
        <v>-15.7</v>
      </c>
    </row>
    <row r="14" spans="1:11" ht="12.75">
      <c r="A14" s="281" t="s">
        <v>552</v>
      </c>
      <c r="B14" s="294">
        <v>6</v>
      </c>
      <c r="C14" s="273"/>
      <c r="D14" s="187" t="s">
        <v>502</v>
      </c>
      <c r="E14" s="295">
        <v>55212677</v>
      </c>
      <c r="F14" s="295">
        <v>170314678</v>
      </c>
      <c r="G14" s="279">
        <v>-26.7</v>
      </c>
      <c r="H14" s="279"/>
      <c r="I14" s="295">
        <v>110729871</v>
      </c>
      <c r="J14" s="295">
        <v>342324985</v>
      </c>
      <c r="K14" s="279">
        <v>-32.2</v>
      </c>
    </row>
    <row r="15" spans="1:11" ht="12.75">
      <c r="A15" s="281" t="s">
        <v>553</v>
      </c>
      <c r="B15" s="294">
        <v>7</v>
      </c>
      <c r="C15" s="273"/>
      <c r="D15" s="187" t="s">
        <v>356</v>
      </c>
      <c r="E15" s="295">
        <v>5018058</v>
      </c>
      <c r="F15" s="295">
        <v>11190975</v>
      </c>
      <c r="G15" s="279">
        <v>7.4</v>
      </c>
      <c r="H15" s="279"/>
      <c r="I15" s="295">
        <v>11494216</v>
      </c>
      <c r="J15" s="295">
        <v>24201857</v>
      </c>
      <c r="K15" s="279">
        <v>4.3</v>
      </c>
    </row>
    <row r="16" spans="1:11" ht="12.75">
      <c r="A16" s="281" t="s">
        <v>554</v>
      </c>
      <c r="B16" s="294">
        <v>8</v>
      </c>
      <c r="C16" s="273"/>
      <c r="D16" s="187" t="s">
        <v>501</v>
      </c>
      <c r="E16" s="295">
        <v>23718458</v>
      </c>
      <c r="F16" s="295">
        <v>35978105</v>
      </c>
      <c r="G16" s="279">
        <v>4.5</v>
      </c>
      <c r="H16" s="279"/>
      <c r="I16" s="295">
        <v>41182916</v>
      </c>
      <c r="J16" s="295">
        <v>67314747</v>
      </c>
      <c r="K16" s="279">
        <v>-4.3</v>
      </c>
    </row>
    <row r="17" spans="1:11" ht="12.75">
      <c r="A17" s="281" t="s">
        <v>555</v>
      </c>
      <c r="B17" s="294">
        <v>9</v>
      </c>
      <c r="C17" s="273"/>
      <c r="D17" s="187" t="s">
        <v>357</v>
      </c>
      <c r="E17" s="295">
        <v>3204093</v>
      </c>
      <c r="F17" s="295">
        <v>9155856</v>
      </c>
      <c r="G17" s="279">
        <v>8.3</v>
      </c>
      <c r="H17" s="279"/>
      <c r="I17" s="295">
        <v>6802805</v>
      </c>
      <c r="J17" s="295">
        <v>17032045</v>
      </c>
      <c r="K17" s="279">
        <v>-2.6</v>
      </c>
    </row>
    <row r="18" spans="1:11" ht="12.75">
      <c r="A18" s="281" t="s">
        <v>556</v>
      </c>
      <c r="B18" s="294">
        <v>10</v>
      </c>
      <c r="C18" s="273"/>
      <c r="D18" s="187" t="s">
        <v>358</v>
      </c>
      <c r="E18" s="295">
        <v>4046302</v>
      </c>
      <c r="F18" s="295">
        <v>21458726</v>
      </c>
      <c r="G18" s="279">
        <v>-21</v>
      </c>
      <c r="H18" s="279"/>
      <c r="I18" s="295">
        <v>8236444</v>
      </c>
      <c r="J18" s="295">
        <v>43009038</v>
      </c>
      <c r="K18" s="279">
        <v>-25.2</v>
      </c>
    </row>
    <row r="19" spans="1:11" ht="12.75">
      <c r="A19" s="281" t="s">
        <v>557</v>
      </c>
      <c r="B19" s="294">
        <v>11</v>
      </c>
      <c r="C19" s="273"/>
      <c r="D19" s="187" t="s">
        <v>359</v>
      </c>
      <c r="E19" s="295">
        <v>22682516</v>
      </c>
      <c r="F19" s="295">
        <v>136622784</v>
      </c>
      <c r="G19" s="279">
        <v>-5.8</v>
      </c>
      <c r="H19" s="279"/>
      <c r="I19" s="295">
        <v>45915454</v>
      </c>
      <c r="J19" s="295">
        <v>273074956</v>
      </c>
      <c r="K19" s="279">
        <v>-7.1</v>
      </c>
    </row>
    <row r="20" spans="1:11" ht="12.75">
      <c r="A20" s="281" t="s">
        <v>558</v>
      </c>
      <c r="B20" s="294">
        <v>13</v>
      </c>
      <c r="C20" s="273"/>
      <c r="D20" s="187" t="s">
        <v>360</v>
      </c>
      <c r="E20" s="295">
        <v>26520235</v>
      </c>
      <c r="F20" s="295">
        <v>50900984</v>
      </c>
      <c r="G20" s="279">
        <v>-2.2</v>
      </c>
      <c r="H20" s="279"/>
      <c r="I20" s="295">
        <v>53802271</v>
      </c>
      <c r="J20" s="295">
        <v>94194292</v>
      </c>
      <c r="K20" s="279">
        <v>-12.5</v>
      </c>
    </row>
    <row r="21" spans="1:11" ht="12.75">
      <c r="A21" s="281" t="s">
        <v>559</v>
      </c>
      <c r="B21" s="294">
        <v>14</v>
      </c>
      <c r="C21" s="273"/>
      <c r="D21" s="187" t="s">
        <v>361</v>
      </c>
      <c r="E21" s="295">
        <v>8471137</v>
      </c>
      <c r="F21" s="295">
        <v>19722600</v>
      </c>
      <c r="G21" s="279">
        <v>-9.7</v>
      </c>
      <c r="H21" s="279"/>
      <c r="I21" s="295">
        <v>15776866</v>
      </c>
      <c r="J21" s="295">
        <v>38457587</v>
      </c>
      <c r="K21" s="279">
        <v>-15.3</v>
      </c>
    </row>
    <row r="22" spans="1:11" ht="12.75">
      <c r="A22" s="281" t="s">
        <v>560</v>
      </c>
      <c r="B22" s="294">
        <v>15</v>
      </c>
      <c r="C22" s="273"/>
      <c r="D22" s="187" t="s">
        <v>486</v>
      </c>
      <c r="E22" s="295">
        <v>82465568</v>
      </c>
      <c r="F22" s="295">
        <v>182707201</v>
      </c>
      <c r="G22" s="279">
        <v>3.1</v>
      </c>
      <c r="H22" s="279"/>
      <c r="I22" s="295">
        <v>151431704</v>
      </c>
      <c r="J22" s="295">
        <v>359629062</v>
      </c>
      <c r="K22" s="279">
        <v>1.8</v>
      </c>
    </row>
    <row r="23" spans="1:11" ht="12.75">
      <c r="A23" s="281" t="s">
        <v>561</v>
      </c>
      <c r="B23" s="294">
        <v>17</v>
      </c>
      <c r="C23" s="273"/>
      <c r="D23" s="187" t="s">
        <v>364</v>
      </c>
      <c r="E23" s="295">
        <v>60450291</v>
      </c>
      <c r="F23" s="295">
        <v>93168908</v>
      </c>
      <c r="G23" s="279">
        <v>-7.2</v>
      </c>
      <c r="H23" s="279"/>
      <c r="I23" s="295">
        <v>118933422</v>
      </c>
      <c r="J23" s="295">
        <v>186483024</v>
      </c>
      <c r="K23" s="279">
        <v>-14.1</v>
      </c>
    </row>
    <row r="24" spans="1:11" ht="12.75">
      <c r="A24" s="281" t="s">
        <v>562</v>
      </c>
      <c r="B24" s="294">
        <v>18</v>
      </c>
      <c r="C24" s="273"/>
      <c r="D24" s="30" t="s">
        <v>365</v>
      </c>
      <c r="E24" s="295">
        <v>6378625</v>
      </c>
      <c r="F24" s="295">
        <v>14257853</v>
      </c>
      <c r="G24" s="279">
        <v>1.7</v>
      </c>
      <c r="H24" s="279"/>
      <c r="I24" s="295">
        <v>11341802</v>
      </c>
      <c r="J24" s="295">
        <v>28916611</v>
      </c>
      <c r="K24" s="279">
        <v>0.3</v>
      </c>
    </row>
    <row r="25" spans="1:11" ht="12.75">
      <c r="A25" s="281" t="s">
        <v>565</v>
      </c>
      <c r="B25" s="294">
        <v>24</v>
      </c>
      <c r="C25" s="273"/>
      <c r="D25" s="187" t="s">
        <v>368</v>
      </c>
      <c r="E25" s="295">
        <v>128994</v>
      </c>
      <c r="F25" s="295">
        <v>470872</v>
      </c>
      <c r="G25" s="279">
        <v>-26.6</v>
      </c>
      <c r="H25" s="279"/>
      <c r="I25" s="295">
        <v>332338</v>
      </c>
      <c r="J25" s="295">
        <v>1155908</v>
      </c>
      <c r="K25" s="279">
        <v>11.2</v>
      </c>
    </row>
    <row r="26" spans="1:11" ht="12.75">
      <c r="A26" s="281" t="s">
        <v>566</v>
      </c>
      <c r="B26" s="294">
        <v>28</v>
      </c>
      <c r="C26" s="273"/>
      <c r="D26" s="187" t="s">
        <v>369</v>
      </c>
      <c r="E26" s="295">
        <v>7256246</v>
      </c>
      <c r="F26" s="295">
        <v>16993606</v>
      </c>
      <c r="G26" s="279">
        <v>-5.7</v>
      </c>
      <c r="H26" s="279"/>
      <c r="I26" s="295">
        <v>14200301</v>
      </c>
      <c r="J26" s="295">
        <v>35973012</v>
      </c>
      <c r="K26" s="279">
        <v>-4.6</v>
      </c>
    </row>
    <row r="27" spans="1:11" ht="12.75">
      <c r="A27" s="281" t="s">
        <v>567</v>
      </c>
      <c r="B27" s="294">
        <v>37</v>
      </c>
      <c r="C27" s="273"/>
      <c r="D27" s="187" t="s">
        <v>370</v>
      </c>
      <c r="E27" s="295">
        <v>379335</v>
      </c>
      <c r="F27" s="295">
        <v>4035385</v>
      </c>
      <c r="G27" s="279">
        <v>-8</v>
      </c>
      <c r="H27" s="279"/>
      <c r="I27" s="295">
        <v>456120</v>
      </c>
      <c r="J27" s="295">
        <v>7197114</v>
      </c>
      <c r="K27" s="279">
        <v>-24.3</v>
      </c>
    </row>
    <row r="28" spans="1:11" ht="12.75">
      <c r="A28" s="281" t="s">
        <v>568</v>
      </c>
      <c r="B28" s="294">
        <v>39</v>
      </c>
      <c r="C28" s="273"/>
      <c r="D28" s="187" t="s">
        <v>371</v>
      </c>
      <c r="E28" s="295">
        <v>37416365</v>
      </c>
      <c r="F28" s="295">
        <v>108980762</v>
      </c>
      <c r="G28" s="279">
        <v>2.6</v>
      </c>
      <c r="H28" s="279"/>
      <c r="I28" s="295">
        <v>75492320</v>
      </c>
      <c r="J28" s="295">
        <v>222003061</v>
      </c>
      <c r="K28" s="279">
        <v>6.2</v>
      </c>
    </row>
    <row r="29" spans="1:11" ht="12.75">
      <c r="A29" s="281" t="s">
        <v>569</v>
      </c>
      <c r="B29" s="294">
        <v>41</v>
      </c>
      <c r="C29" s="273"/>
      <c r="D29" s="187" t="s">
        <v>500</v>
      </c>
      <c r="E29" s="295">
        <v>20281</v>
      </c>
      <c r="F29" s="295">
        <v>55203</v>
      </c>
      <c r="G29" s="279">
        <v>422.7</v>
      </c>
      <c r="H29" s="279"/>
      <c r="I29" s="295">
        <v>24979</v>
      </c>
      <c r="J29" s="295">
        <v>85131</v>
      </c>
      <c r="K29" s="279">
        <v>609.9</v>
      </c>
    </row>
    <row r="30" spans="1:11" ht="12.75">
      <c r="A30" s="281" t="s">
        <v>570</v>
      </c>
      <c r="B30" s="294">
        <v>43</v>
      </c>
      <c r="C30" s="273"/>
      <c r="D30" s="187" t="s">
        <v>372</v>
      </c>
      <c r="E30" s="295">
        <v>3645</v>
      </c>
      <c r="F30" s="295">
        <v>70384</v>
      </c>
      <c r="G30" s="279">
        <v>262.8</v>
      </c>
      <c r="H30" s="279"/>
      <c r="I30" s="295">
        <v>5311</v>
      </c>
      <c r="J30" s="295">
        <v>92583</v>
      </c>
      <c r="K30" s="279">
        <v>268</v>
      </c>
    </row>
    <row r="31" spans="1:11" ht="12.75">
      <c r="A31" s="281" t="s">
        <v>571</v>
      </c>
      <c r="B31" s="294">
        <v>44</v>
      </c>
      <c r="C31" s="273"/>
      <c r="D31" s="187" t="s">
        <v>373</v>
      </c>
      <c r="E31" s="295" t="s">
        <v>107</v>
      </c>
      <c r="F31" s="295" t="s">
        <v>107</v>
      </c>
      <c r="G31" s="279">
        <v>-100</v>
      </c>
      <c r="H31" s="279"/>
      <c r="I31" s="295" t="s">
        <v>107</v>
      </c>
      <c r="J31" s="295" t="s">
        <v>107</v>
      </c>
      <c r="K31" s="279">
        <v>-100</v>
      </c>
    </row>
    <row r="32" spans="1:11" ht="12.75">
      <c r="A32" s="281" t="s">
        <v>572</v>
      </c>
      <c r="B32" s="294">
        <v>45</v>
      </c>
      <c r="C32" s="273"/>
      <c r="D32" s="187" t="s">
        <v>921</v>
      </c>
      <c r="E32" s="295">
        <v>2</v>
      </c>
      <c r="F32" s="295">
        <v>2812</v>
      </c>
      <c r="G32" s="279" t="s">
        <v>739</v>
      </c>
      <c r="H32" s="279"/>
      <c r="I32" s="295">
        <v>2</v>
      </c>
      <c r="J32" s="295">
        <v>2812</v>
      </c>
      <c r="K32" s="279" t="s">
        <v>739</v>
      </c>
    </row>
    <row r="33" spans="1:11" ht="12.75">
      <c r="A33" s="281" t="s">
        <v>573</v>
      </c>
      <c r="B33" s="294">
        <v>46</v>
      </c>
      <c r="C33" s="273"/>
      <c r="D33" s="187" t="s">
        <v>374</v>
      </c>
      <c r="E33" s="295">
        <v>133835</v>
      </c>
      <c r="F33" s="295">
        <v>838462</v>
      </c>
      <c r="G33" s="279">
        <v>-2.2</v>
      </c>
      <c r="H33" s="279"/>
      <c r="I33" s="295">
        <v>285163</v>
      </c>
      <c r="J33" s="295">
        <v>1662796</v>
      </c>
      <c r="K33" s="279">
        <v>-11.8</v>
      </c>
    </row>
    <row r="34" spans="1:11" ht="12.75">
      <c r="A34" s="281" t="s">
        <v>574</v>
      </c>
      <c r="B34" s="294">
        <v>47</v>
      </c>
      <c r="C34" s="273"/>
      <c r="D34" s="187" t="s">
        <v>375</v>
      </c>
      <c r="E34" s="295">
        <v>3449</v>
      </c>
      <c r="F34" s="295">
        <v>13768</v>
      </c>
      <c r="G34" s="279">
        <v>260.6</v>
      </c>
      <c r="H34" s="279"/>
      <c r="I34" s="295">
        <v>3901</v>
      </c>
      <c r="J34" s="295">
        <v>19822</v>
      </c>
      <c r="K34" s="279">
        <v>-56.4</v>
      </c>
    </row>
    <row r="35" spans="1:11" ht="12.75">
      <c r="A35" s="281" t="s">
        <v>575</v>
      </c>
      <c r="B35" s="294">
        <v>52</v>
      </c>
      <c r="C35" s="273"/>
      <c r="D35" s="187" t="s">
        <v>545</v>
      </c>
      <c r="E35" s="295">
        <v>8756531</v>
      </c>
      <c r="F35" s="295">
        <v>35874453</v>
      </c>
      <c r="G35" s="279">
        <v>55.9</v>
      </c>
      <c r="H35" s="279"/>
      <c r="I35" s="295">
        <v>14925364</v>
      </c>
      <c r="J35" s="295">
        <v>58911786</v>
      </c>
      <c r="K35" s="279">
        <v>20.3</v>
      </c>
    </row>
    <row r="36" spans="1:11" ht="12.75">
      <c r="A36" s="281" t="s">
        <v>576</v>
      </c>
      <c r="B36" s="294">
        <v>53</v>
      </c>
      <c r="C36" s="273"/>
      <c r="D36" s="187" t="s">
        <v>376</v>
      </c>
      <c r="E36" s="295">
        <v>2109521</v>
      </c>
      <c r="F36" s="295">
        <v>4942605</v>
      </c>
      <c r="G36" s="279">
        <v>4.2</v>
      </c>
      <c r="H36" s="279"/>
      <c r="I36" s="295">
        <v>4155438</v>
      </c>
      <c r="J36" s="295">
        <v>8642034</v>
      </c>
      <c r="K36" s="279">
        <v>-6.2</v>
      </c>
    </row>
    <row r="37" spans="1:11" ht="12.75">
      <c r="A37" s="281" t="s">
        <v>577</v>
      </c>
      <c r="B37" s="294">
        <v>54</v>
      </c>
      <c r="C37" s="273"/>
      <c r="D37" s="187" t="s">
        <v>377</v>
      </c>
      <c r="E37" s="295">
        <v>2239874</v>
      </c>
      <c r="F37" s="295">
        <v>3838739</v>
      </c>
      <c r="G37" s="279">
        <v>-1</v>
      </c>
      <c r="H37" s="279"/>
      <c r="I37" s="295">
        <v>3787514</v>
      </c>
      <c r="J37" s="295">
        <v>6910484</v>
      </c>
      <c r="K37" s="279">
        <v>-3</v>
      </c>
    </row>
    <row r="38" spans="1:11" ht="12.75">
      <c r="A38" s="281" t="s">
        <v>578</v>
      </c>
      <c r="B38" s="294">
        <v>55</v>
      </c>
      <c r="C38" s="273"/>
      <c r="D38" s="187" t="s">
        <v>378</v>
      </c>
      <c r="E38" s="295">
        <v>4967104</v>
      </c>
      <c r="F38" s="295">
        <v>9875795</v>
      </c>
      <c r="G38" s="279">
        <v>-13.6</v>
      </c>
      <c r="H38" s="279"/>
      <c r="I38" s="295">
        <v>9357507</v>
      </c>
      <c r="J38" s="295">
        <v>21443484</v>
      </c>
      <c r="K38" s="279">
        <v>7.4</v>
      </c>
    </row>
    <row r="39" spans="1:11" ht="12.75">
      <c r="A39" s="281" t="s">
        <v>579</v>
      </c>
      <c r="B39" s="294">
        <v>60</v>
      </c>
      <c r="C39" s="273"/>
      <c r="D39" s="187" t="s">
        <v>379</v>
      </c>
      <c r="E39" s="295">
        <v>91823809</v>
      </c>
      <c r="F39" s="295">
        <v>152032800</v>
      </c>
      <c r="G39" s="279">
        <v>3.4</v>
      </c>
      <c r="H39" s="279"/>
      <c r="I39" s="295">
        <v>185050090</v>
      </c>
      <c r="J39" s="295">
        <v>295719977</v>
      </c>
      <c r="K39" s="279">
        <v>-3.9</v>
      </c>
    </row>
    <row r="40" spans="1:11" ht="12.75">
      <c r="A40" s="281" t="s">
        <v>580</v>
      </c>
      <c r="B40" s="294">
        <v>61</v>
      </c>
      <c r="C40" s="273"/>
      <c r="D40" s="187" t="s">
        <v>380</v>
      </c>
      <c r="E40" s="295">
        <v>67151280</v>
      </c>
      <c r="F40" s="295">
        <v>160595750</v>
      </c>
      <c r="G40" s="279">
        <v>-27.3</v>
      </c>
      <c r="H40" s="279"/>
      <c r="I40" s="295">
        <v>129648756</v>
      </c>
      <c r="J40" s="295">
        <v>323389222</v>
      </c>
      <c r="K40" s="279">
        <v>-18.6</v>
      </c>
    </row>
    <row r="41" spans="1:11" ht="12.75">
      <c r="A41" s="281" t="s">
        <v>581</v>
      </c>
      <c r="B41" s="294">
        <v>63</v>
      </c>
      <c r="C41" s="273"/>
      <c r="D41" s="187" t="s">
        <v>381</v>
      </c>
      <c r="E41" s="295">
        <v>21622463</v>
      </c>
      <c r="F41" s="295">
        <v>98585827</v>
      </c>
      <c r="G41" s="279">
        <v>46.3</v>
      </c>
      <c r="H41" s="279"/>
      <c r="I41" s="295">
        <v>40995555</v>
      </c>
      <c r="J41" s="295">
        <v>163388817</v>
      </c>
      <c r="K41" s="279">
        <v>26.3</v>
      </c>
    </row>
    <row r="42" spans="1:11" ht="12.75">
      <c r="A42" s="281" t="s">
        <v>582</v>
      </c>
      <c r="B42" s="294">
        <v>64</v>
      </c>
      <c r="C42" s="273"/>
      <c r="D42" s="187" t="s">
        <v>382</v>
      </c>
      <c r="E42" s="295">
        <v>28499217</v>
      </c>
      <c r="F42" s="295">
        <v>193893287</v>
      </c>
      <c r="G42" s="279">
        <v>42.3</v>
      </c>
      <c r="H42" s="279"/>
      <c r="I42" s="295">
        <v>53022688</v>
      </c>
      <c r="J42" s="295">
        <v>362527403</v>
      </c>
      <c r="K42" s="279">
        <v>49.9</v>
      </c>
    </row>
    <row r="43" spans="1:11" ht="12.75">
      <c r="A43" s="281" t="s">
        <v>583</v>
      </c>
      <c r="B43" s="294">
        <v>66</v>
      </c>
      <c r="C43" s="273"/>
      <c r="D43" s="187" t="s">
        <v>499</v>
      </c>
      <c r="E43" s="295">
        <v>8116468</v>
      </c>
      <c r="F43" s="295">
        <v>30828580</v>
      </c>
      <c r="G43" s="279">
        <v>-5.6</v>
      </c>
      <c r="H43" s="279"/>
      <c r="I43" s="295">
        <v>15304529</v>
      </c>
      <c r="J43" s="295">
        <v>59734556</v>
      </c>
      <c r="K43" s="279">
        <v>-5.1</v>
      </c>
    </row>
    <row r="44" spans="1:11" ht="12.75">
      <c r="A44" s="281" t="s">
        <v>584</v>
      </c>
      <c r="B44" s="294">
        <v>68</v>
      </c>
      <c r="C44" s="273"/>
      <c r="D44" s="187" t="s">
        <v>383</v>
      </c>
      <c r="E44" s="295">
        <v>2900631</v>
      </c>
      <c r="F44" s="295">
        <v>9766179</v>
      </c>
      <c r="G44" s="279">
        <v>1.5</v>
      </c>
      <c r="H44" s="279"/>
      <c r="I44" s="295">
        <v>5493863</v>
      </c>
      <c r="J44" s="295">
        <v>20565354</v>
      </c>
      <c r="K44" s="279">
        <v>20.9</v>
      </c>
    </row>
    <row r="45" spans="1:11" ht="12.75">
      <c r="A45" s="281" t="s">
        <v>585</v>
      </c>
      <c r="B45" s="294">
        <v>70</v>
      </c>
      <c r="C45" s="273"/>
      <c r="D45" s="187" t="s">
        <v>384</v>
      </c>
      <c r="E45" s="295">
        <v>33533</v>
      </c>
      <c r="F45" s="295">
        <v>82956</v>
      </c>
      <c r="G45" s="279">
        <v>-69.3</v>
      </c>
      <c r="H45" s="279"/>
      <c r="I45" s="295">
        <v>45116</v>
      </c>
      <c r="J45" s="295">
        <v>158467</v>
      </c>
      <c r="K45" s="279">
        <v>-55.7</v>
      </c>
    </row>
    <row r="46" spans="1:11" ht="12.75">
      <c r="A46" s="281" t="s">
        <v>586</v>
      </c>
      <c r="B46" s="294">
        <v>72</v>
      </c>
      <c r="C46" s="273"/>
      <c r="D46" s="187" t="s">
        <v>385</v>
      </c>
      <c r="E46" s="295">
        <v>4203508</v>
      </c>
      <c r="F46" s="295">
        <v>18980874</v>
      </c>
      <c r="G46" s="279">
        <v>-25.1</v>
      </c>
      <c r="H46" s="279"/>
      <c r="I46" s="295">
        <v>7125074</v>
      </c>
      <c r="J46" s="295">
        <v>33457990</v>
      </c>
      <c r="K46" s="279">
        <v>-14.7</v>
      </c>
    </row>
    <row r="47" spans="1:11" ht="12.75">
      <c r="A47" s="281" t="s">
        <v>587</v>
      </c>
      <c r="B47" s="294">
        <v>73</v>
      </c>
      <c r="C47" s="273"/>
      <c r="D47" s="187" t="s">
        <v>386</v>
      </c>
      <c r="E47" s="295">
        <v>658842</v>
      </c>
      <c r="F47" s="295">
        <v>4844025</v>
      </c>
      <c r="G47" s="279">
        <v>-27.1</v>
      </c>
      <c r="H47" s="279"/>
      <c r="I47" s="295">
        <v>1207414</v>
      </c>
      <c r="J47" s="295">
        <v>9225850</v>
      </c>
      <c r="K47" s="279">
        <v>-76.2</v>
      </c>
    </row>
    <row r="48" spans="1:11" ht="12.75">
      <c r="A48" s="281" t="s">
        <v>588</v>
      </c>
      <c r="B48" s="294">
        <v>74</v>
      </c>
      <c r="C48" s="273"/>
      <c r="D48" s="187" t="s">
        <v>387</v>
      </c>
      <c r="E48" s="295">
        <v>1166518</v>
      </c>
      <c r="F48" s="295">
        <v>1604294</v>
      </c>
      <c r="G48" s="279">
        <v>18.8</v>
      </c>
      <c r="H48" s="279"/>
      <c r="I48" s="295">
        <v>1991554</v>
      </c>
      <c r="J48" s="295">
        <v>2513335</v>
      </c>
      <c r="K48" s="279">
        <v>-21.9</v>
      </c>
    </row>
    <row r="49" spans="1:11" ht="12.75">
      <c r="A49" s="281" t="s">
        <v>589</v>
      </c>
      <c r="B49" s="294">
        <v>75</v>
      </c>
      <c r="C49" s="273"/>
      <c r="D49" s="187" t="s">
        <v>485</v>
      </c>
      <c r="E49" s="295">
        <v>18402555</v>
      </c>
      <c r="F49" s="295">
        <v>108980257</v>
      </c>
      <c r="G49" s="279">
        <v>9.7</v>
      </c>
      <c r="H49" s="279"/>
      <c r="I49" s="295">
        <v>30949663</v>
      </c>
      <c r="J49" s="295">
        <v>192137859</v>
      </c>
      <c r="K49" s="279">
        <v>-5.7</v>
      </c>
    </row>
    <row r="50" spans="1:11" ht="12.75">
      <c r="A50" s="281" t="s">
        <v>598</v>
      </c>
      <c r="B50" s="294">
        <v>91</v>
      </c>
      <c r="C50" s="273"/>
      <c r="D50" s="187" t="s">
        <v>395</v>
      </c>
      <c r="E50" s="295">
        <v>7797283</v>
      </c>
      <c r="F50" s="295">
        <v>13951509</v>
      </c>
      <c r="G50" s="279">
        <v>-1.7</v>
      </c>
      <c r="H50" s="279"/>
      <c r="I50" s="295">
        <v>17730316</v>
      </c>
      <c r="J50" s="295">
        <v>28735079</v>
      </c>
      <c r="K50" s="279">
        <v>1.8</v>
      </c>
    </row>
    <row r="51" spans="1:11" ht="12.75">
      <c r="A51" s="281" t="s">
        <v>599</v>
      </c>
      <c r="B51" s="294">
        <v>92</v>
      </c>
      <c r="C51" s="273"/>
      <c r="D51" s="187" t="s">
        <v>396</v>
      </c>
      <c r="E51" s="295">
        <v>2709381</v>
      </c>
      <c r="F51" s="295">
        <v>4898763</v>
      </c>
      <c r="G51" s="279">
        <v>11.1</v>
      </c>
      <c r="H51" s="279"/>
      <c r="I51" s="295">
        <v>4671933</v>
      </c>
      <c r="J51" s="295">
        <v>8994756</v>
      </c>
      <c r="K51" s="279">
        <v>11.4</v>
      </c>
    </row>
    <row r="52" spans="1:11" ht="12.75">
      <c r="A52" s="281" t="s">
        <v>600</v>
      </c>
      <c r="B52" s="294">
        <v>93</v>
      </c>
      <c r="C52" s="273"/>
      <c r="D52" s="187" t="s">
        <v>397</v>
      </c>
      <c r="E52" s="295">
        <v>576925</v>
      </c>
      <c r="F52" s="295">
        <v>1313648</v>
      </c>
      <c r="G52" s="279">
        <v>5.8</v>
      </c>
      <c r="H52" s="279"/>
      <c r="I52" s="295">
        <v>1111676</v>
      </c>
      <c r="J52" s="295">
        <v>2418533</v>
      </c>
      <c r="K52" s="279">
        <v>-25</v>
      </c>
    </row>
    <row r="53" spans="1:11" ht="12.75">
      <c r="A53" s="281" t="s">
        <v>984</v>
      </c>
      <c r="B53" s="294">
        <v>95</v>
      </c>
      <c r="C53" s="273"/>
      <c r="D53" s="187" t="s">
        <v>879</v>
      </c>
      <c r="E53" s="295">
        <v>115507</v>
      </c>
      <c r="F53" s="295">
        <v>232057</v>
      </c>
      <c r="G53" s="279">
        <v>8.9</v>
      </c>
      <c r="H53" s="279"/>
      <c r="I53" s="295">
        <v>190460</v>
      </c>
      <c r="J53" s="295">
        <v>338123</v>
      </c>
      <c r="K53" s="279">
        <v>-3.8</v>
      </c>
    </row>
    <row r="54" spans="1:11" ht="12.75">
      <c r="A54" s="281" t="s">
        <v>601</v>
      </c>
      <c r="B54" s="294">
        <v>96</v>
      </c>
      <c r="C54" s="273"/>
      <c r="D54" s="187" t="s">
        <v>868</v>
      </c>
      <c r="E54" s="295">
        <v>230412</v>
      </c>
      <c r="F54" s="295">
        <v>2919796</v>
      </c>
      <c r="G54" s="279">
        <v>-11.9</v>
      </c>
      <c r="H54" s="279"/>
      <c r="I54" s="295">
        <v>522860</v>
      </c>
      <c r="J54" s="295">
        <v>5911151</v>
      </c>
      <c r="K54" s="279">
        <v>-5.6</v>
      </c>
    </row>
    <row r="55" spans="1:11" s="267" customFormat="1" ht="12.75">
      <c r="A55" s="281" t="s">
        <v>908</v>
      </c>
      <c r="B55" s="294">
        <v>97</v>
      </c>
      <c r="C55" s="273"/>
      <c r="D55" s="187" t="s">
        <v>880</v>
      </c>
      <c r="E55" s="295">
        <v>32162</v>
      </c>
      <c r="F55" s="295">
        <v>85844</v>
      </c>
      <c r="G55" s="279">
        <v>-59.6</v>
      </c>
      <c r="H55" s="279"/>
      <c r="I55" s="295">
        <v>52131</v>
      </c>
      <c r="J55" s="295">
        <v>110010</v>
      </c>
      <c r="K55" s="279">
        <v>-77.8</v>
      </c>
    </row>
    <row r="56" spans="1:11" s="267" customFormat="1" ht="12.75">
      <c r="A56" s="281" t="s">
        <v>985</v>
      </c>
      <c r="B56" s="294">
        <v>98</v>
      </c>
      <c r="C56" s="273"/>
      <c r="D56" s="187" t="s">
        <v>881</v>
      </c>
      <c r="E56" s="295">
        <v>1050416</v>
      </c>
      <c r="F56" s="295">
        <v>4208680</v>
      </c>
      <c r="G56" s="279">
        <v>9.3</v>
      </c>
      <c r="H56" s="279"/>
      <c r="I56" s="295">
        <v>2103239</v>
      </c>
      <c r="J56" s="295">
        <v>6631947</v>
      </c>
      <c r="K56" s="279">
        <v>-5.1</v>
      </c>
    </row>
    <row r="57" spans="1:11" s="267" customFormat="1" ht="12.75">
      <c r="A57" s="281" t="s">
        <v>782</v>
      </c>
      <c r="B57" s="294">
        <v>600</v>
      </c>
      <c r="C57" s="273"/>
      <c r="D57" s="187" t="s">
        <v>131</v>
      </c>
      <c r="E57" s="295">
        <v>343440</v>
      </c>
      <c r="F57" s="295">
        <v>1166687</v>
      </c>
      <c r="G57" s="279">
        <v>-25.3</v>
      </c>
      <c r="H57" s="279"/>
      <c r="I57" s="295">
        <v>859576</v>
      </c>
      <c r="J57" s="295">
        <v>2330356</v>
      </c>
      <c r="K57" s="279">
        <v>-26.2</v>
      </c>
    </row>
    <row r="58" spans="1:11" s="17" customFormat="1" ht="21" customHeight="1">
      <c r="A58" s="117" t="s">
        <v>692</v>
      </c>
      <c r="B58" s="296" t="s">
        <v>692</v>
      </c>
      <c r="C58" s="65" t="s">
        <v>1204</v>
      </c>
      <c r="D58" s="49"/>
      <c r="E58" s="122">
        <v>29522788</v>
      </c>
      <c r="F58" s="122">
        <v>77820460</v>
      </c>
      <c r="G58" s="155">
        <v>33.8</v>
      </c>
      <c r="H58" s="155"/>
      <c r="I58" s="122">
        <v>54023271</v>
      </c>
      <c r="J58" s="122">
        <v>133812076</v>
      </c>
      <c r="K58" s="155">
        <v>12.7</v>
      </c>
    </row>
    <row r="59" spans="1:11" s="267" customFormat="1" ht="21" customHeight="1">
      <c r="A59" s="281" t="s">
        <v>563</v>
      </c>
      <c r="B59" s="294">
        <v>20</v>
      </c>
      <c r="C59" s="273"/>
      <c r="D59" s="187" t="s">
        <v>366</v>
      </c>
      <c r="E59" s="295">
        <v>38120</v>
      </c>
      <c r="F59" s="295">
        <v>16350</v>
      </c>
      <c r="G59" s="279">
        <v>118</v>
      </c>
      <c r="H59" s="279"/>
      <c r="I59" s="295">
        <v>58123</v>
      </c>
      <c r="J59" s="295">
        <v>30850</v>
      </c>
      <c r="K59" s="279">
        <v>311.3</v>
      </c>
    </row>
    <row r="60" spans="1:11" s="267" customFormat="1" ht="12.75">
      <c r="A60" s="281" t="s">
        <v>564</v>
      </c>
      <c r="B60" s="294">
        <v>23</v>
      </c>
      <c r="C60" s="273"/>
      <c r="D60" s="187" t="s">
        <v>367</v>
      </c>
      <c r="E60" s="295">
        <v>68933</v>
      </c>
      <c r="F60" s="295">
        <v>109012</v>
      </c>
      <c r="G60" s="279">
        <v>8.6</v>
      </c>
      <c r="H60" s="279"/>
      <c r="I60" s="295">
        <v>137058</v>
      </c>
      <c r="J60" s="295">
        <v>211103</v>
      </c>
      <c r="K60" s="279">
        <v>6.5</v>
      </c>
    </row>
    <row r="61" spans="1:11" s="267" customFormat="1" ht="12.75">
      <c r="A61" s="281" t="s">
        <v>602</v>
      </c>
      <c r="B61" s="294">
        <v>204</v>
      </c>
      <c r="C61" s="273"/>
      <c r="D61" s="187" t="s">
        <v>398</v>
      </c>
      <c r="E61" s="295">
        <v>3917068</v>
      </c>
      <c r="F61" s="295">
        <v>9625156</v>
      </c>
      <c r="G61" s="279">
        <v>83.1</v>
      </c>
      <c r="H61" s="279"/>
      <c r="I61" s="295">
        <v>6747526</v>
      </c>
      <c r="J61" s="295">
        <v>12818753</v>
      </c>
      <c r="K61" s="279">
        <v>21.1</v>
      </c>
    </row>
    <row r="62" spans="1:11" ht="12.75">
      <c r="A62" s="281" t="s">
        <v>1205</v>
      </c>
      <c r="B62" s="294">
        <v>206</v>
      </c>
      <c r="C62" s="17"/>
      <c r="D62" s="187" t="s">
        <v>1206</v>
      </c>
      <c r="E62" s="295" t="s">
        <v>107</v>
      </c>
      <c r="F62" s="295" t="s">
        <v>107</v>
      </c>
      <c r="G62" s="279" t="s">
        <v>107</v>
      </c>
      <c r="H62" s="279"/>
      <c r="I62" s="295" t="s">
        <v>107</v>
      </c>
      <c r="J62" s="295" t="s">
        <v>107</v>
      </c>
      <c r="K62" s="279" t="s">
        <v>107</v>
      </c>
    </row>
    <row r="63" spans="1:11" ht="12.75">
      <c r="A63" s="281" t="s">
        <v>603</v>
      </c>
      <c r="B63" s="294">
        <v>208</v>
      </c>
      <c r="C63" s="273"/>
      <c r="D63" s="187" t="s">
        <v>399</v>
      </c>
      <c r="E63" s="295">
        <v>7172824</v>
      </c>
      <c r="F63" s="295">
        <v>14909217</v>
      </c>
      <c r="G63" s="279">
        <v>327.7</v>
      </c>
      <c r="H63" s="279"/>
      <c r="I63" s="295">
        <v>11676225</v>
      </c>
      <c r="J63" s="295">
        <v>29652251</v>
      </c>
      <c r="K63" s="279">
        <v>228.6</v>
      </c>
    </row>
    <row r="64" spans="1:11" ht="12.75">
      <c r="A64" s="281" t="s">
        <v>604</v>
      </c>
      <c r="B64" s="294">
        <v>212</v>
      </c>
      <c r="C64" s="273"/>
      <c r="D64" s="187" t="s">
        <v>400</v>
      </c>
      <c r="E64" s="295">
        <v>1102701</v>
      </c>
      <c r="F64" s="295">
        <v>4032595</v>
      </c>
      <c r="G64" s="279">
        <v>8.2</v>
      </c>
      <c r="H64" s="279"/>
      <c r="I64" s="295">
        <v>1548911</v>
      </c>
      <c r="J64" s="295">
        <v>7482667</v>
      </c>
      <c r="K64" s="279">
        <v>-3.1</v>
      </c>
    </row>
    <row r="65" spans="1:11" ht="12.75">
      <c r="A65" s="281" t="s">
        <v>605</v>
      </c>
      <c r="B65" s="294">
        <v>216</v>
      </c>
      <c r="C65" s="273"/>
      <c r="D65" s="187" t="s">
        <v>1207</v>
      </c>
      <c r="E65" s="295">
        <v>1229714</v>
      </c>
      <c r="F65" s="295">
        <v>996382</v>
      </c>
      <c r="G65" s="279">
        <v>64.6</v>
      </c>
      <c r="H65" s="279"/>
      <c r="I65" s="295">
        <v>1751748</v>
      </c>
      <c r="J65" s="295">
        <v>2047728</v>
      </c>
      <c r="K65" s="279">
        <v>-71.6</v>
      </c>
    </row>
    <row r="66" spans="1:12" s="17" customFormat="1" ht="12.75">
      <c r="A66" s="281" t="s">
        <v>606</v>
      </c>
      <c r="B66" s="294">
        <v>220</v>
      </c>
      <c r="C66" s="273"/>
      <c r="D66" s="187" t="s">
        <v>498</v>
      </c>
      <c r="E66" s="295">
        <v>1149349</v>
      </c>
      <c r="F66" s="295">
        <v>9043210</v>
      </c>
      <c r="G66" s="279">
        <v>-31.3</v>
      </c>
      <c r="H66" s="279"/>
      <c r="I66" s="295">
        <v>2706410</v>
      </c>
      <c r="J66" s="295">
        <v>16407500</v>
      </c>
      <c r="K66" s="279">
        <v>-13.1</v>
      </c>
      <c r="L66" s="267"/>
    </row>
    <row r="67" spans="1:12" ht="12.75">
      <c r="A67" s="281" t="s">
        <v>607</v>
      </c>
      <c r="B67" s="294">
        <v>224</v>
      </c>
      <c r="C67" s="273"/>
      <c r="D67" s="187" t="s">
        <v>401</v>
      </c>
      <c r="E67" s="295">
        <v>1165</v>
      </c>
      <c r="F67" s="295">
        <v>256415</v>
      </c>
      <c r="G67" s="279">
        <v>44.1</v>
      </c>
      <c r="H67" s="279"/>
      <c r="I67" s="295">
        <v>8289</v>
      </c>
      <c r="J67" s="295">
        <v>449964</v>
      </c>
      <c r="K67" s="279">
        <v>60.9</v>
      </c>
      <c r="L67" s="17"/>
    </row>
    <row r="68" spans="1:12" ht="12.75">
      <c r="A68" s="281" t="s">
        <v>1208</v>
      </c>
      <c r="B68" s="294">
        <v>225</v>
      </c>
      <c r="C68" s="17"/>
      <c r="D68" s="187" t="s">
        <v>1209</v>
      </c>
      <c r="E68" s="295">
        <v>4280</v>
      </c>
      <c r="F68" s="295">
        <v>169369</v>
      </c>
      <c r="G68" s="279" t="s">
        <v>739</v>
      </c>
      <c r="H68" s="279"/>
      <c r="I68" s="295">
        <v>4280</v>
      </c>
      <c r="J68" s="295">
        <v>169369</v>
      </c>
      <c r="K68" s="279" t="s">
        <v>739</v>
      </c>
      <c r="L68" s="17"/>
    </row>
    <row r="69" spans="1:11" ht="12.75">
      <c r="A69" s="281" t="s">
        <v>608</v>
      </c>
      <c r="B69" s="294">
        <v>228</v>
      </c>
      <c r="C69" s="273"/>
      <c r="D69" s="187" t="s">
        <v>402</v>
      </c>
      <c r="E69" s="295">
        <v>173137</v>
      </c>
      <c r="F69" s="295">
        <v>2691485</v>
      </c>
      <c r="G69" s="279" t="s">
        <v>739</v>
      </c>
      <c r="H69" s="279"/>
      <c r="I69" s="295">
        <v>272100</v>
      </c>
      <c r="J69" s="295">
        <v>2786364</v>
      </c>
      <c r="K69" s="279" t="s">
        <v>739</v>
      </c>
    </row>
    <row r="70" spans="1:11" ht="12.75">
      <c r="A70" s="281" t="s">
        <v>609</v>
      </c>
      <c r="B70" s="294">
        <v>232</v>
      </c>
      <c r="C70" s="273"/>
      <c r="D70" s="187" t="s">
        <v>403</v>
      </c>
      <c r="E70" s="295">
        <v>136</v>
      </c>
      <c r="F70" s="295">
        <v>1360</v>
      </c>
      <c r="G70" s="279">
        <v>-98.1</v>
      </c>
      <c r="H70" s="279"/>
      <c r="I70" s="295">
        <v>25580</v>
      </c>
      <c r="J70" s="295">
        <v>44239</v>
      </c>
      <c r="K70" s="279">
        <v>-53.5</v>
      </c>
    </row>
    <row r="71" spans="1:11" ht="12.75">
      <c r="A71" s="281" t="s">
        <v>610</v>
      </c>
      <c r="B71" s="294">
        <v>236</v>
      </c>
      <c r="C71" s="273"/>
      <c r="D71" s="187" t="s">
        <v>404</v>
      </c>
      <c r="E71" s="295">
        <v>1561461</v>
      </c>
      <c r="F71" s="295">
        <v>928358</v>
      </c>
      <c r="G71" s="279">
        <v>82</v>
      </c>
      <c r="H71" s="279"/>
      <c r="I71" s="295">
        <v>2162209</v>
      </c>
      <c r="J71" s="295">
        <v>1294558</v>
      </c>
      <c r="K71" s="279">
        <v>92.5</v>
      </c>
    </row>
    <row r="72" spans="1:11" ht="12.75">
      <c r="A72" s="281" t="s">
        <v>611</v>
      </c>
      <c r="B72" s="294">
        <v>240</v>
      </c>
      <c r="C72" s="273"/>
      <c r="D72" s="187" t="s">
        <v>405</v>
      </c>
      <c r="E72" s="295">
        <v>4181</v>
      </c>
      <c r="F72" s="295">
        <v>120402</v>
      </c>
      <c r="G72" s="279" t="s">
        <v>739</v>
      </c>
      <c r="H72" s="279"/>
      <c r="I72" s="295">
        <v>4337</v>
      </c>
      <c r="J72" s="295">
        <v>155032</v>
      </c>
      <c r="K72" s="279" t="s">
        <v>739</v>
      </c>
    </row>
    <row r="73" spans="1:11" ht="12.75">
      <c r="A73" s="281" t="s">
        <v>612</v>
      </c>
      <c r="B73" s="294">
        <v>244</v>
      </c>
      <c r="C73" s="273"/>
      <c r="D73" s="187" t="s">
        <v>406</v>
      </c>
      <c r="E73" s="295">
        <v>178662</v>
      </c>
      <c r="F73" s="295">
        <v>197578</v>
      </c>
      <c r="G73" s="279">
        <v>148.2</v>
      </c>
      <c r="H73" s="279"/>
      <c r="I73" s="295">
        <v>202084</v>
      </c>
      <c r="J73" s="295">
        <v>229520</v>
      </c>
      <c r="K73" s="279">
        <v>61.5</v>
      </c>
    </row>
    <row r="74" spans="1:11" ht="12.75">
      <c r="A74" s="281" t="s">
        <v>613</v>
      </c>
      <c r="B74" s="294">
        <v>247</v>
      </c>
      <c r="C74" s="273"/>
      <c r="D74" s="187" t="s">
        <v>407</v>
      </c>
      <c r="E74" s="295">
        <v>15448</v>
      </c>
      <c r="F74" s="295">
        <v>12777</v>
      </c>
      <c r="G74" s="279" t="s">
        <v>739</v>
      </c>
      <c r="H74" s="279"/>
      <c r="I74" s="295">
        <v>15457</v>
      </c>
      <c r="J74" s="295">
        <v>12915</v>
      </c>
      <c r="K74" s="279">
        <v>308.2</v>
      </c>
    </row>
    <row r="75" spans="1:15" ht="14.25">
      <c r="A75" s="281"/>
      <c r="B75" s="297"/>
      <c r="C75" s="273"/>
      <c r="D75" s="273"/>
      <c r="E75" s="295"/>
      <c r="F75" s="295"/>
      <c r="G75" s="282"/>
      <c r="H75" s="282"/>
      <c r="I75" s="295"/>
      <c r="J75" s="295"/>
      <c r="K75" s="282"/>
      <c r="M75" s="128"/>
      <c r="N75" s="128"/>
      <c r="O75" s="128"/>
    </row>
    <row r="76" spans="1:11" ht="12.75">
      <c r="A76" s="281"/>
      <c r="B76" s="297"/>
      <c r="C76" s="273"/>
      <c r="D76" s="273"/>
      <c r="E76" s="295"/>
      <c r="F76" s="295"/>
      <c r="G76" s="282"/>
      <c r="H76" s="282"/>
      <c r="I76" s="295"/>
      <c r="J76" s="295"/>
      <c r="K76" s="282"/>
    </row>
    <row r="77" spans="1:12" ht="17.25" customHeight="1">
      <c r="A77" s="637" t="s">
        <v>1229</v>
      </c>
      <c r="B77" s="637"/>
      <c r="C77" s="637"/>
      <c r="D77" s="637"/>
      <c r="E77" s="637"/>
      <c r="F77" s="637"/>
      <c r="G77" s="637"/>
      <c r="H77" s="637"/>
      <c r="I77" s="637"/>
      <c r="J77" s="637"/>
      <c r="K77" s="637"/>
      <c r="L77" s="638"/>
    </row>
    <row r="78" spans="4:11" ht="16.5" customHeight="1">
      <c r="D78" s="281"/>
      <c r="E78" s="286"/>
      <c r="F78" s="287"/>
      <c r="I78" s="298"/>
      <c r="J78" s="299"/>
      <c r="K78" s="300"/>
    </row>
    <row r="79" spans="1:12" ht="17.25" customHeight="1">
      <c r="A79" s="639" t="s">
        <v>1201</v>
      </c>
      <c r="B79" s="640"/>
      <c r="C79" s="644" t="s">
        <v>1202</v>
      </c>
      <c r="D79" s="556"/>
      <c r="E79" s="604" t="s">
        <v>1172</v>
      </c>
      <c r="F79" s="614"/>
      <c r="G79" s="614"/>
      <c r="H79" s="606"/>
      <c r="I79" s="565" t="s">
        <v>1193</v>
      </c>
      <c r="J79" s="614"/>
      <c r="K79" s="614"/>
      <c r="L79" s="615"/>
    </row>
    <row r="80" spans="1:12" ht="16.5" customHeight="1">
      <c r="A80" s="529"/>
      <c r="B80" s="641"/>
      <c r="C80" s="645"/>
      <c r="D80" s="646"/>
      <c r="E80" s="85" t="s">
        <v>480</v>
      </c>
      <c r="F80" s="616" t="s">
        <v>481</v>
      </c>
      <c r="G80" s="617"/>
      <c r="H80" s="618"/>
      <c r="I80" s="154" t="s">
        <v>480</v>
      </c>
      <c r="J80" s="633" t="s">
        <v>481</v>
      </c>
      <c r="K80" s="634"/>
      <c r="L80" s="603"/>
    </row>
    <row r="81" spans="1:12" ht="12.75" customHeight="1">
      <c r="A81" s="529"/>
      <c r="B81" s="641"/>
      <c r="C81" s="645"/>
      <c r="D81" s="646"/>
      <c r="E81" s="649" t="s">
        <v>112</v>
      </c>
      <c r="F81" s="629" t="s">
        <v>108</v>
      </c>
      <c r="G81" s="626" t="s">
        <v>1194</v>
      </c>
      <c r="H81" s="611"/>
      <c r="I81" s="629" t="s">
        <v>112</v>
      </c>
      <c r="J81" s="629" t="s">
        <v>108</v>
      </c>
      <c r="K81" s="610" t="s">
        <v>1289</v>
      </c>
      <c r="L81" s="619"/>
    </row>
    <row r="82" spans="1:12" ht="12.75" customHeight="1">
      <c r="A82" s="529"/>
      <c r="B82" s="641"/>
      <c r="C82" s="645"/>
      <c r="D82" s="646"/>
      <c r="E82" s="650"/>
      <c r="F82" s="630"/>
      <c r="G82" s="627"/>
      <c r="H82" s="534"/>
      <c r="I82" s="630"/>
      <c r="J82" s="630"/>
      <c r="K82" s="612"/>
      <c r="L82" s="620"/>
    </row>
    <row r="83" spans="1:12" ht="12.75" customHeight="1">
      <c r="A83" s="529"/>
      <c r="B83" s="641"/>
      <c r="C83" s="645"/>
      <c r="D83" s="646"/>
      <c r="E83" s="650"/>
      <c r="F83" s="630"/>
      <c r="G83" s="627"/>
      <c r="H83" s="534"/>
      <c r="I83" s="630"/>
      <c r="J83" s="630"/>
      <c r="K83" s="612"/>
      <c r="L83" s="620"/>
    </row>
    <row r="84" spans="1:12" ht="28.5" customHeight="1">
      <c r="A84" s="642"/>
      <c r="B84" s="643"/>
      <c r="C84" s="647"/>
      <c r="D84" s="648"/>
      <c r="E84" s="651"/>
      <c r="F84" s="631"/>
      <c r="G84" s="628"/>
      <c r="H84" s="535"/>
      <c r="I84" s="631"/>
      <c r="J84" s="631"/>
      <c r="K84" s="613"/>
      <c r="L84" s="621"/>
    </row>
    <row r="85" spans="1:11" ht="11.25" customHeight="1">
      <c r="A85" s="281"/>
      <c r="B85" s="301"/>
      <c r="C85" s="273"/>
      <c r="D85" s="187"/>
      <c r="E85" s="295"/>
      <c r="F85" s="295"/>
      <c r="G85" s="282"/>
      <c r="H85" s="282"/>
      <c r="I85" s="295"/>
      <c r="J85" s="295"/>
      <c r="K85" s="282"/>
    </row>
    <row r="86" spans="2:4" ht="12.75">
      <c r="B86" s="302"/>
      <c r="C86" s="303" t="s">
        <v>865</v>
      </c>
      <c r="D86" s="304"/>
    </row>
    <row r="87" spans="1:11" ht="12.75">
      <c r="A87" s="281"/>
      <c r="B87" s="301"/>
      <c r="C87" s="273"/>
      <c r="D87" s="187"/>
      <c r="E87" s="295"/>
      <c r="F87" s="295"/>
      <c r="G87" s="282"/>
      <c r="H87" s="282"/>
      <c r="I87" s="295"/>
      <c r="J87" s="295"/>
      <c r="K87" s="282"/>
    </row>
    <row r="88" spans="1:11" ht="12.75">
      <c r="A88" s="281" t="s">
        <v>614</v>
      </c>
      <c r="B88" s="294">
        <v>248</v>
      </c>
      <c r="C88" s="273"/>
      <c r="D88" s="187" t="s">
        <v>408</v>
      </c>
      <c r="E88" s="295">
        <v>58909</v>
      </c>
      <c r="F88" s="295">
        <v>49832</v>
      </c>
      <c r="G88" s="279">
        <v>-61.2</v>
      </c>
      <c r="H88" s="279"/>
      <c r="I88" s="295">
        <v>211202</v>
      </c>
      <c r="J88" s="295">
        <v>157726</v>
      </c>
      <c r="K88" s="279">
        <v>-48.4</v>
      </c>
    </row>
    <row r="89" spans="1:11" ht="12.75">
      <c r="A89" s="281" t="s">
        <v>615</v>
      </c>
      <c r="B89" s="294">
        <v>252</v>
      </c>
      <c r="C89" s="273"/>
      <c r="D89" s="187" t="s">
        <v>409</v>
      </c>
      <c r="E89" s="295">
        <v>109548</v>
      </c>
      <c r="F89" s="295">
        <v>309283</v>
      </c>
      <c r="G89" s="279">
        <v>270.1</v>
      </c>
      <c r="H89" s="279"/>
      <c r="I89" s="295">
        <v>211018</v>
      </c>
      <c r="J89" s="295">
        <v>527846</v>
      </c>
      <c r="K89" s="279">
        <v>137.3</v>
      </c>
    </row>
    <row r="90" spans="1:11" ht="12.75">
      <c r="A90" s="281" t="s">
        <v>616</v>
      </c>
      <c r="B90" s="294">
        <v>257</v>
      </c>
      <c r="C90" s="273"/>
      <c r="D90" s="187" t="s">
        <v>410</v>
      </c>
      <c r="E90" s="295">
        <v>2956</v>
      </c>
      <c r="F90" s="295">
        <v>33531</v>
      </c>
      <c r="G90" s="279" t="s">
        <v>739</v>
      </c>
      <c r="H90" s="279"/>
      <c r="I90" s="295">
        <v>2956</v>
      </c>
      <c r="J90" s="295">
        <v>33531</v>
      </c>
      <c r="K90" s="279">
        <v>112.2</v>
      </c>
    </row>
    <row r="91" spans="1:11" ht="12.75">
      <c r="A91" s="281" t="s">
        <v>617</v>
      </c>
      <c r="B91" s="294">
        <v>260</v>
      </c>
      <c r="C91" s="273"/>
      <c r="D91" s="187" t="s">
        <v>411</v>
      </c>
      <c r="E91" s="295">
        <v>166821</v>
      </c>
      <c r="F91" s="295">
        <v>106424</v>
      </c>
      <c r="G91" s="279">
        <v>-78.9</v>
      </c>
      <c r="H91" s="279"/>
      <c r="I91" s="295">
        <v>210861</v>
      </c>
      <c r="J91" s="295">
        <v>241811</v>
      </c>
      <c r="K91" s="279">
        <v>-76.3</v>
      </c>
    </row>
    <row r="92" spans="1:11" ht="12.75">
      <c r="A92" s="281" t="s">
        <v>618</v>
      </c>
      <c r="B92" s="294">
        <v>264</v>
      </c>
      <c r="C92" s="273"/>
      <c r="D92" s="187" t="s">
        <v>412</v>
      </c>
      <c r="E92" s="295">
        <v>1101583</v>
      </c>
      <c r="F92" s="295">
        <v>953002</v>
      </c>
      <c r="G92" s="279">
        <v>119.7</v>
      </c>
      <c r="H92" s="279"/>
      <c r="I92" s="295">
        <v>1714856</v>
      </c>
      <c r="J92" s="295">
        <v>1344730</v>
      </c>
      <c r="K92" s="279">
        <v>71</v>
      </c>
    </row>
    <row r="93" spans="1:11" ht="12.75">
      <c r="A93" s="281" t="s">
        <v>619</v>
      </c>
      <c r="B93" s="294">
        <v>268</v>
      </c>
      <c r="C93" s="273"/>
      <c r="D93" s="187" t="s">
        <v>413</v>
      </c>
      <c r="E93" s="295">
        <v>81017</v>
      </c>
      <c r="F93" s="295">
        <v>97586</v>
      </c>
      <c r="G93" s="279">
        <v>-23.6</v>
      </c>
      <c r="H93" s="279"/>
      <c r="I93" s="295">
        <v>124670</v>
      </c>
      <c r="J93" s="295">
        <v>215962</v>
      </c>
      <c r="K93" s="279">
        <v>-2.3</v>
      </c>
    </row>
    <row r="94" spans="1:11" ht="12.75">
      <c r="A94" s="281" t="s">
        <v>620</v>
      </c>
      <c r="B94" s="294">
        <v>272</v>
      </c>
      <c r="C94" s="273"/>
      <c r="D94" s="187" t="s">
        <v>919</v>
      </c>
      <c r="E94" s="295">
        <v>1797141</v>
      </c>
      <c r="F94" s="295">
        <v>1102442</v>
      </c>
      <c r="G94" s="279">
        <v>1.8</v>
      </c>
      <c r="H94" s="279"/>
      <c r="I94" s="295">
        <v>3242739</v>
      </c>
      <c r="J94" s="295">
        <v>2494231</v>
      </c>
      <c r="K94" s="279">
        <v>6.5</v>
      </c>
    </row>
    <row r="95" spans="1:11" ht="12.75">
      <c r="A95" s="281" t="s">
        <v>621</v>
      </c>
      <c r="B95" s="294">
        <v>276</v>
      </c>
      <c r="C95" s="273"/>
      <c r="D95" s="187" t="s">
        <v>414</v>
      </c>
      <c r="E95" s="295">
        <v>310480</v>
      </c>
      <c r="F95" s="295">
        <v>646487</v>
      </c>
      <c r="G95" s="279">
        <v>162.5</v>
      </c>
      <c r="H95" s="279"/>
      <c r="I95" s="295">
        <v>652677</v>
      </c>
      <c r="J95" s="295">
        <v>920845</v>
      </c>
      <c r="K95" s="279">
        <v>-86.7</v>
      </c>
    </row>
    <row r="96" spans="1:11" ht="12.75">
      <c r="A96" s="281" t="s">
        <v>622</v>
      </c>
      <c r="B96" s="294">
        <v>280</v>
      </c>
      <c r="C96" s="273"/>
      <c r="D96" s="187" t="s">
        <v>415</v>
      </c>
      <c r="E96" s="295">
        <v>438228</v>
      </c>
      <c r="F96" s="295">
        <v>315017</v>
      </c>
      <c r="G96" s="279">
        <v>19.9</v>
      </c>
      <c r="H96" s="279"/>
      <c r="I96" s="295">
        <v>946814</v>
      </c>
      <c r="J96" s="295">
        <v>660906</v>
      </c>
      <c r="K96" s="279">
        <v>46.7</v>
      </c>
    </row>
    <row r="97" spans="1:11" ht="12.75">
      <c r="A97" s="281" t="s">
        <v>623</v>
      </c>
      <c r="B97" s="294">
        <v>284</v>
      </c>
      <c r="C97" s="273"/>
      <c r="D97" s="187" t="s">
        <v>416</v>
      </c>
      <c r="E97" s="295">
        <v>264675</v>
      </c>
      <c r="F97" s="295">
        <v>204078</v>
      </c>
      <c r="G97" s="279">
        <v>138</v>
      </c>
      <c r="H97" s="279"/>
      <c r="I97" s="295">
        <v>481513</v>
      </c>
      <c r="J97" s="295">
        <v>351593</v>
      </c>
      <c r="K97" s="279">
        <v>34</v>
      </c>
    </row>
    <row r="98" spans="1:11" ht="12.75">
      <c r="A98" s="281" t="s">
        <v>624</v>
      </c>
      <c r="B98" s="294">
        <v>288</v>
      </c>
      <c r="C98" s="273"/>
      <c r="D98" s="187" t="s">
        <v>417</v>
      </c>
      <c r="E98" s="295">
        <v>415888</v>
      </c>
      <c r="F98" s="295">
        <v>1711155</v>
      </c>
      <c r="G98" s="279">
        <v>102.4</v>
      </c>
      <c r="H98" s="279"/>
      <c r="I98" s="295">
        <v>1761272</v>
      </c>
      <c r="J98" s="295">
        <v>3948034</v>
      </c>
      <c r="K98" s="279">
        <v>53.5</v>
      </c>
    </row>
    <row r="99" spans="1:11" ht="12.75">
      <c r="A99" s="281" t="s">
        <v>625</v>
      </c>
      <c r="B99" s="294">
        <v>302</v>
      </c>
      <c r="C99" s="273"/>
      <c r="D99" s="187" t="s">
        <v>418</v>
      </c>
      <c r="E99" s="295">
        <v>2290132</v>
      </c>
      <c r="F99" s="295">
        <v>5119054</v>
      </c>
      <c r="G99" s="279">
        <v>367.3</v>
      </c>
      <c r="H99" s="279"/>
      <c r="I99" s="295">
        <v>6353278</v>
      </c>
      <c r="J99" s="295">
        <v>6503080</v>
      </c>
      <c r="K99" s="279">
        <v>192.8</v>
      </c>
    </row>
    <row r="100" spans="1:11" ht="12.75">
      <c r="A100" s="281" t="s">
        <v>626</v>
      </c>
      <c r="B100" s="294">
        <v>306</v>
      </c>
      <c r="C100" s="273"/>
      <c r="D100" s="187" t="s">
        <v>419</v>
      </c>
      <c r="E100" s="295" t="s">
        <v>107</v>
      </c>
      <c r="F100" s="295" t="s">
        <v>107</v>
      </c>
      <c r="G100" s="279" t="s">
        <v>107</v>
      </c>
      <c r="H100" s="279"/>
      <c r="I100" s="295" t="s">
        <v>107</v>
      </c>
      <c r="J100" s="295" t="s">
        <v>107</v>
      </c>
      <c r="K100" s="279" t="s">
        <v>107</v>
      </c>
    </row>
    <row r="101" spans="1:11" ht="12.75">
      <c r="A101" s="281" t="s">
        <v>627</v>
      </c>
      <c r="B101" s="294">
        <v>310</v>
      </c>
      <c r="C101" s="273"/>
      <c r="D101" s="187" t="s">
        <v>497</v>
      </c>
      <c r="E101" s="295">
        <v>1594224</v>
      </c>
      <c r="F101" s="295">
        <v>934172</v>
      </c>
      <c r="G101" s="279">
        <v>-18.4</v>
      </c>
      <c r="H101" s="279"/>
      <c r="I101" s="295">
        <v>3072669</v>
      </c>
      <c r="J101" s="295">
        <v>1741053</v>
      </c>
      <c r="K101" s="279">
        <v>-19.7</v>
      </c>
    </row>
    <row r="102" spans="1:11" ht="12.75">
      <c r="A102" s="281" t="s">
        <v>628</v>
      </c>
      <c r="B102" s="294">
        <v>311</v>
      </c>
      <c r="C102" s="273"/>
      <c r="D102" s="187" t="s">
        <v>920</v>
      </c>
      <c r="E102" s="295">
        <v>9340</v>
      </c>
      <c r="F102" s="295">
        <v>17833</v>
      </c>
      <c r="G102" s="279">
        <v>9.9</v>
      </c>
      <c r="H102" s="279"/>
      <c r="I102" s="295">
        <v>9340</v>
      </c>
      <c r="J102" s="295">
        <v>17833</v>
      </c>
      <c r="K102" s="279">
        <v>-45.9</v>
      </c>
    </row>
    <row r="103" spans="1:11" ht="12.75">
      <c r="A103" s="281" t="s">
        <v>629</v>
      </c>
      <c r="B103" s="294">
        <v>314</v>
      </c>
      <c r="C103" s="273"/>
      <c r="D103" s="187" t="s">
        <v>420</v>
      </c>
      <c r="E103" s="295">
        <v>93860</v>
      </c>
      <c r="F103" s="295">
        <v>68945</v>
      </c>
      <c r="G103" s="279">
        <v>-58.6</v>
      </c>
      <c r="H103" s="279"/>
      <c r="I103" s="295">
        <v>294356</v>
      </c>
      <c r="J103" s="295">
        <v>192299</v>
      </c>
      <c r="K103" s="279">
        <v>-44.9</v>
      </c>
    </row>
    <row r="104" spans="1:11" ht="12.75">
      <c r="A104" s="281" t="s">
        <v>630</v>
      </c>
      <c r="B104" s="294">
        <v>318</v>
      </c>
      <c r="C104" s="273"/>
      <c r="D104" s="187" t="s">
        <v>421</v>
      </c>
      <c r="E104" s="295">
        <v>142498</v>
      </c>
      <c r="F104" s="295">
        <v>140306</v>
      </c>
      <c r="G104" s="279">
        <v>-26</v>
      </c>
      <c r="H104" s="279"/>
      <c r="I104" s="295">
        <v>346934</v>
      </c>
      <c r="J104" s="295">
        <v>323199</v>
      </c>
      <c r="K104" s="279">
        <v>-11.2</v>
      </c>
    </row>
    <row r="105" spans="1:11" ht="12.75">
      <c r="A105" s="281" t="s">
        <v>631</v>
      </c>
      <c r="B105" s="294">
        <v>322</v>
      </c>
      <c r="C105" s="273"/>
      <c r="D105" s="187" t="s">
        <v>422</v>
      </c>
      <c r="E105" s="295">
        <v>472463</v>
      </c>
      <c r="F105" s="295">
        <v>1804026</v>
      </c>
      <c r="G105" s="279">
        <v>-2</v>
      </c>
      <c r="H105" s="279"/>
      <c r="I105" s="295">
        <v>753821</v>
      </c>
      <c r="J105" s="295">
        <v>3164668</v>
      </c>
      <c r="K105" s="279">
        <v>-2.7</v>
      </c>
    </row>
    <row r="106" spans="1:11" ht="12.75">
      <c r="A106" s="281" t="s">
        <v>632</v>
      </c>
      <c r="B106" s="294">
        <v>324</v>
      </c>
      <c r="C106" s="273"/>
      <c r="D106" s="187" t="s">
        <v>423</v>
      </c>
      <c r="E106" s="295">
        <v>2184</v>
      </c>
      <c r="F106" s="295">
        <v>131045</v>
      </c>
      <c r="G106" s="279" t="s">
        <v>739</v>
      </c>
      <c r="H106" s="279"/>
      <c r="I106" s="295">
        <v>32898</v>
      </c>
      <c r="J106" s="295">
        <v>441402</v>
      </c>
      <c r="K106" s="279" t="s">
        <v>739</v>
      </c>
    </row>
    <row r="107" spans="1:11" ht="12.75">
      <c r="A107" s="281" t="s">
        <v>633</v>
      </c>
      <c r="B107" s="294">
        <v>328</v>
      </c>
      <c r="C107" s="273"/>
      <c r="D107" s="187" t="s">
        <v>424</v>
      </c>
      <c r="E107" s="295">
        <v>1383</v>
      </c>
      <c r="F107" s="295">
        <v>36049</v>
      </c>
      <c r="G107" s="279">
        <v>503.3</v>
      </c>
      <c r="H107" s="279"/>
      <c r="I107" s="295">
        <v>1500</v>
      </c>
      <c r="J107" s="295">
        <v>57102</v>
      </c>
      <c r="K107" s="279">
        <v>846.3</v>
      </c>
    </row>
    <row r="108" spans="1:11" ht="12.75">
      <c r="A108" s="281" t="s">
        <v>634</v>
      </c>
      <c r="B108" s="294">
        <v>329</v>
      </c>
      <c r="C108" s="273"/>
      <c r="D108" s="187" t="s">
        <v>1210</v>
      </c>
      <c r="E108" s="295" t="s">
        <v>107</v>
      </c>
      <c r="F108" s="295" t="s">
        <v>107</v>
      </c>
      <c r="G108" s="279" t="s">
        <v>107</v>
      </c>
      <c r="H108" s="279"/>
      <c r="I108" s="295" t="s">
        <v>107</v>
      </c>
      <c r="J108" s="295" t="s">
        <v>107</v>
      </c>
      <c r="K108" s="279" t="s">
        <v>107</v>
      </c>
    </row>
    <row r="109" spans="1:11" ht="12.75">
      <c r="A109" s="281" t="s">
        <v>635</v>
      </c>
      <c r="B109" s="294">
        <v>330</v>
      </c>
      <c r="C109" s="273"/>
      <c r="D109" s="187" t="s">
        <v>426</v>
      </c>
      <c r="E109" s="295">
        <v>331204</v>
      </c>
      <c r="F109" s="295">
        <v>973982</v>
      </c>
      <c r="G109" s="279">
        <v>16.6</v>
      </c>
      <c r="H109" s="279"/>
      <c r="I109" s="295">
        <v>716396</v>
      </c>
      <c r="J109" s="295">
        <v>1496656</v>
      </c>
      <c r="K109" s="279">
        <v>25.7</v>
      </c>
    </row>
    <row r="110" spans="1:11" ht="12.75">
      <c r="A110" s="281" t="s">
        <v>636</v>
      </c>
      <c r="B110" s="294">
        <v>334</v>
      </c>
      <c r="C110" s="273"/>
      <c r="D110" s="187" t="s">
        <v>883</v>
      </c>
      <c r="E110" s="295">
        <v>14404</v>
      </c>
      <c r="F110" s="295">
        <v>64136</v>
      </c>
      <c r="G110" s="279">
        <v>-81.3</v>
      </c>
      <c r="H110" s="279"/>
      <c r="I110" s="295">
        <v>22292</v>
      </c>
      <c r="J110" s="295">
        <v>586351</v>
      </c>
      <c r="K110" s="279">
        <v>23.1</v>
      </c>
    </row>
    <row r="111" spans="1:11" ht="12.75">
      <c r="A111" s="281" t="s">
        <v>637</v>
      </c>
      <c r="B111" s="294">
        <v>336</v>
      </c>
      <c r="C111" s="273"/>
      <c r="D111" s="187" t="s">
        <v>427</v>
      </c>
      <c r="E111" s="295">
        <v>20026</v>
      </c>
      <c r="F111" s="295">
        <v>15310</v>
      </c>
      <c r="G111" s="279">
        <v>-47.4</v>
      </c>
      <c r="H111" s="279"/>
      <c r="I111" s="295">
        <v>20026</v>
      </c>
      <c r="J111" s="295">
        <v>15310</v>
      </c>
      <c r="K111" s="279">
        <v>-47.4</v>
      </c>
    </row>
    <row r="112" spans="1:11" ht="12.75">
      <c r="A112" s="281" t="s">
        <v>638</v>
      </c>
      <c r="B112" s="294">
        <v>338</v>
      </c>
      <c r="C112" s="273"/>
      <c r="D112" s="187" t="s">
        <v>428</v>
      </c>
      <c r="E112" s="295">
        <v>3791</v>
      </c>
      <c r="F112" s="295">
        <v>23751</v>
      </c>
      <c r="G112" s="279">
        <v>179.5</v>
      </c>
      <c r="H112" s="279"/>
      <c r="I112" s="295">
        <v>3791</v>
      </c>
      <c r="J112" s="295">
        <v>23751</v>
      </c>
      <c r="K112" s="279">
        <v>179.5</v>
      </c>
    </row>
    <row r="113" spans="1:11" ht="12.75">
      <c r="A113" s="281" t="s">
        <v>639</v>
      </c>
      <c r="B113" s="294">
        <v>342</v>
      </c>
      <c r="C113" s="273"/>
      <c r="D113" s="187" t="s">
        <v>429</v>
      </c>
      <c r="E113" s="295">
        <v>44</v>
      </c>
      <c r="F113" s="295">
        <v>506</v>
      </c>
      <c r="G113" s="279" t="s">
        <v>739</v>
      </c>
      <c r="H113" s="279"/>
      <c r="I113" s="295">
        <v>6910</v>
      </c>
      <c r="J113" s="295">
        <v>73950</v>
      </c>
      <c r="K113" s="279" t="s">
        <v>739</v>
      </c>
    </row>
    <row r="114" spans="1:11" ht="12.75">
      <c r="A114" s="281" t="s">
        <v>640</v>
      </c>
      <c r="B114" s="294">
        <v>346</v>
      </c>
      <c r="C114" s="273"/>
      <c r="D114" s="187" t="s">
        <v>430</v>
      </c>
      <c r="E114" s="295">
        <v>319829</v>
      </c>
      <c r="F114" s="295">
        <v>500178</v>
      </c>
      <c r="G114" s="279">
        <v>-1.4</v>
      </c>
      <c r="H114" s="279"/>
      <c r="I114" s="295">
        <v>538125</v>
      </c>
      <c r="J114" s="295">
        <v>979930</v>
      </c>
      <c r="K114" s="279">
        <v>-25.1</v>
      </c>
    </row>
    <row r="115" spans="1:11" ht="12.75">
      <c r="A115" s="281" t="s">
        <v>641</v>
      </c>
      <c r="B115" s="294">
        <v>350</v>
      </c>
      <c r="C115" s="273"/>
      <c r="D115" s="187" t="s">
        <v>431</v>
      </c>
      <c r="E115" s="295">
        <v>102441</v>
      </c>
      <c r="F115" s="295">
        <v>256207</v>
      </c>
      <c r="G115" s="279">
        <v>-15.9</v>
      </c>
      <c r="H115" s="279"/>
      <c r="I115" s="295">
        <v>265345</v>
      </c>
      <c r="J115" s="295">
        <v>818720</v>
      </c>
      <c r="K115" s="279">
        <v>48.4</v>
      </c>
    </row>
    <row r="116" spans="1:11" ht="12.75">
      <c r="A116" s="281" t="s">
        <v>642</v>
      </c>
      <c r="B116" s="294">
        <v>352</v>
      </c>
      <c r="C116" s="273"/>
      <c r="D116" s="187" t="s">
        <v>432</v>
      </c>
      <c r="E116" s="295">
        <v>113113</v>
      </c>
      <c r="F116" s="295">
        <v>421232</v>
      </c>
      <c r="G116" s="279">
        <v>-40.1</v>
      </c>
      <c r="H116" s="279"/>
      <c r="I116" s="295">
        <v>202680</v>
      </c>
      <c r="J116" s="295">
        <v>758809</v>
      </c>
      <c r="K116" s="279">
        <v>-60.8</v>
      </c>
    </row>
    <row r="117" spans="1:11" ht="12.75">
      <c r="A117" s="281" t="s">
        <v>643</v>
      </c>
      <c r="B117" s="294">
        <v>355</v>
      </c>
      <c r="C117" s="273"/>
      <c r="D117" s="187" t="s">
        <v>433</v>
      </c>
      <c r="E117" s="295">
        <v>13291</v>
      </c>
      <c r="F117" s="295">
        <v>24392</v>
      </c>
      <c r="G117" s="279">
        <v>-54.1</v>
      </c>
      <c r="H117" s="279"/>
      <c r="I117" s="295">
        <v>64086</v>
      </c>
      <c r="J117" s="295">
        <v>104492</v>
      </c>
      <c r="K117" s="279">
        <v>16.1</v>
      </c>
    </row>
    <row r="118" spans="1:11" ht="12.75">
      <c r="A118" s="281" t="s">
        <v>644</v>
      </c>
      <c r="B118" s="294">
        <v>357</v>
      </c>
      <c r="C118" s="273"/>
      <c r="D118" s="187" t="s">
        <v>434</v>
      </c>
      <c r="E118" s="295" t="s">
        <v>107</v>
      </c>
      <c r="F118" s="295" t="s">
        <v>107</v>
      </c>
      <c r="G118" s="279" t="s">
        <v>107</v>
      </c>
      <c r="H118" s="279"/>
      <c r="I118" s="295" t="s">
        <v>107</v>
      </c>
      <c r="J118" s="295" t="s">
        <v>107</v>
      </c>
      <c r="K118" s="279" t="s">
        <v>107</v>
      </c>
    </row>
    <row r="119" spans="1:11" ht="12.75">
      <c r="A119" s="281" t="s">
        <v>645</v>
      </c>
      <c r="B119" s="294">
        <v>366</v>
      </c>
      <c r="C119" s="273"/>
      <c r="D119" s="187" t="s">
        <v>435</v>
      </c>
      <c r="E119" s="295">
        <v>9806</v>
      </c>
      <c r="F119" s="295">
        <v>753503</v>
      </c>
      <c r="G119" s="279">
        <v>191.1</v>
      </c>
      <c r="H119" s="279"/>
      <c r="I119" s="295">
        <v>35956</v>
      </c>
      <c r="J119" s="295">
        <v>1000317</v>
      </c>
      <c r="K119" s="279">
        <v>132.6</v>
      </c>
    </row>
    <row r="120" spans="1:11" ht="12.75">
      <c r="A120" s="281" t="s">
        <v>646</v>
      </c>
      <c r="B120" s="294">
        <v>370</v>
      </c>
      <c r="C120" s="273"/>
      <c r="D120" s="187" t="s">
        <v>436</v>
      </c>
      <c r="E120" s="295">
        <v>88557</v>
      </c>
      <c r="F120" s="295">
        <v>408863</v>
      </c>
      <c r="G120" s="279">
        <v>182.8</v>
      </c>
      <c r="H120" s="279"/>
      <c r="I120" s="295">
        <v>193866</v>
      </c>
      <c r="J120" s="295">
        <v>607195</v>
      </c>
      <c r="K120" s="279">
        <v>42.1</v>
      </c>
    </row>
    <row r="121" spans="1:11" ht="12.75">
      <c r="A121" s="281" t="s">
        <v>647</v>
      </c>
      <c r="B121" s="294">
        <v>373</v>
      </c>
      <c r="C121" s="273"/>
      <c r="D121" s="187" t="s">
        <v>437</v>
      </c>
      <c r="E121" s="295">
        <v>4481</v>
      </c>
      <c r="F121" s="295">
        <v>110073</v>
      </c>
      <c r="G121" s="279">
        <v>45.3</v>
      </c>
      <c r="H121" s="279"/>
      <c r="I121" s="295">
        <v>5302</v>
      </c>
      <c r="J121" s="295">
        <v>162559</v>
      </c>
      <c r="K121" s="279">
        <v>-46.7</v>
      </c>
    </row>
    <row r="122" spans="1:11" ht="12.75">
      <c r="A122" s="281" t="s">
        <v>648</v>
      </c>
      <c r="B122" s="294">
        <v>375</v>
      </c>
      <c r="C122" s="273"/>
      <c r="D122" s="187" t="s">
        <v>438</v>
      </c>
      <c r="E122" s="295">
        <v>39</v>
      </c>
      <c r="F122" s="295">
        <v>1190</v>
      </c>
      <c r="G122" s="279" t="s">
        <v>739</v>
      </c>
      <c r="H122" s="279"/>
      <c r="I122" s="295">
        <v>39</v>
      </c>
      <c r="J122" s="295">
        <v>1190</v>
      </c>
      <c r="K122" s="279" t="s">
        <v>739</v>
      </c>
    </row>
    <row r="123" spans="1:11" ht="12.75">
      <c r="A123" s="281" t="s">
        <v>649</v>
      </c>
      <c r="B123" s="294">
        <v>377</v>
      </c>
      <c r="C123" s="273"/>
      <c r="D123" s="187" t="s">
        <v>439</v>
      </c>
      <c r="E123" s="295">
        <v>54420</v>
      </c>
      <c r="F123" s="295">
        <v>26271</v>
      </c>
      <c r="G123" s="279">
        <v>220.7</v>
      </c>
      <c r="H123" s="279"/>
      <c r="I123" s="295">
        <v>72874</v>
      </c>
      <c r="J123" s="295">
        <v>35411</v>
      </c>
      <c r="K123" s="279">
        <v>111.1</v>
      </c>
    </row>
    <row r="124" spans="1:11" ht="12.75">
      <c r="A124" s="281" t="s">
        <v>650</v>
      </c>
      <c r="B124" s="294">
        <v>378</v>
      </c>
      <c r="C124" s="273"/>
      <c r="D124" s="187" t="s">
        <v>440</v>
      </c>
      <c r="E124" s="295">
        <v>1603</v>
      </c>
      <c r="F124" s="295">
        <v>235358</v>
      </c>
      <c r="G124" s="279" t="s">
        <v>739</v>
      </c>
      <c r="H124" s="279"/>
      <c r="I124" s="295">
        <v>11879</v>
      </c>
      <c r="J124" s="295">
        <v>375229</v>
      </c>
      <c r="K124" s="279">
        <v>442.1</v>
      </c>
    </row>
    <row r="125" spans="1:11" ht="12.75">
      <c r="A125" s="281" t="s">
        <v>651</v>
      </c>
      <c r="B125" s="294">
        <v>382</v>
      </c>
      <c r="C125" s="273"/>
      <c r="D125" s="187" t="s">
        <v>441</v>
      </c>
      <c r="E125" s="295">
        <v>830</v>
      </c>
      <c r="F125" s="295">
        <v>161169</v>
      </c>
      <c r="G125" s="279">
        <v>22.4</v>
      </c>
      <c r="H125" s="279"/>
      <c r="I125" s="295">
        <v>2032</v>
      </c>
      <c r="J125" s="295">
        <v>350297</v>
      </c>
      <c r="K125" s="279">
        <v>-49.5</v>
      </c>
    </row>
    <row r="126" spans="1:11" ht="12.75">
      <c r="A126" s="281" t="s">
        <v>652</v>
      </c>
      <c r="B126" s="294">
        <v>386</v>
      </c>
      <c r="C126" s="273"/>
      <c r="D126" s="187" t="s">
        <v>442</v>
      </c>
      <c r="E126" s="295">
        <v>279</v>
      </c>
      <c r="F126" s="295">
        <v>7239</v>
      </c>
      <c r="G126" s="279">
        <v>-62.2</v>
      </c>
      <c r="H126" s="279"/>
      <c r="I126" s="295">
        <v>787</v>
      </c>
      <c r="J126" s="295">
        <v>73742</v>
      </c>
      <c r="K126" s="279">
        <v>94</v>
      </c>
    </row>
    <row r="127" spans="1:11" ht="12.75">
      <c r="A127" s="281" t="s">
        <v>653</v>
      </c>
      <c r="B127" s="294">
        <v>388</v>
      </c>
      <c r="C127" s="273"/>
      <c r="D127" s="187" t="s">
        <v>496</v>
      </c>
      <c r="E127" s="295">
        <v>2469323</v>
      </c>
      <c r="F127" s="295">
        <v>16846997</v>
      </c>
      <c r="G127" s="279">
        <v>-10.2</v>
      </c>
      <c r="H127" s="279"/>
      <c r="I127" s="295">
        <v>4091726</v>
      </c>
      <c r="J127" s="295">
        <v>28943082</v>
      </c>
      <c r="K127" s="279">
        <v>-9.9</v>
      </c>
    </row>
    <row r="128" spans="1:11" ht="12.75">
      <c r="A128" s="281" t="s">
        <v>654</v>
      </c>
      <c r="B128" s="294">
        <v>389</v>
      </c>
      <c r="C128" s="273"/>
      <c r="D128" s="187" t="s">
        <v>443</v>
      </c>
      <c r="E128" s="295">
        <v>4123</v>
      </c>
      <c r="F128" s="295">
        <v>12130</v>
      </c>
      <c r="G128" s="279">
        <v>-97.2</v>
      </c>
      <c r="H128" s="279"/>
      <c r="I128" s="295">
        <v>22547</v>
      </c>
      <c r="J128" s="295">
        <v>151217</v>
      </c>
      <c r="K128" s="279">
        <v>-68.1</v>
      </c>
    </row>
    <row r="129" spans="1:11" s="267" customFormat="1" ht="12.75">
      <c r="A129" s="281" t="s">
        <v>655</v>
      </c>
      <c r="B129" s="294">
        <v>391</v>
      </c>
      <c r="C129" s="273"/>
      <c r="D129" s="187" t="s">
        <v>444</v>
      </c>
      <c r="E129" s="295">
        <v>6</v>
      </c>
      <c r="F129" s="295">
        <v>5050</v>
      </c>
      <c r="G129" s="279">
        <v>83.8</v>
      </c>
      <c r="H129" s="279"/>
      <c r="I129" s="295">
        <v>108</v>
      </c>
      <c r="J129" s="295">
        <v>12244</v>
      </c>
      <c r="K129" s="279">
        <v>345.6</v>
      </c>
    </row>
    <row r="130" spans="1:11" s="267" customFormat="1" ht="12.75">
      <c r="A130" s="281" t="s">
        <v>656</v>
      </c>
      <c r="B130" s="294">
        <v>393</v>
      </c>
      <c r="C130" s="273"/>
      <c r="D130" s="187" t="s">
        <v>445</v>
      </c>
      <c r="E130" s="295">
        <v>397</v>
      </c>
      <c r="F130" s="295">
        <v>75910</v>
      </c>
      <c r="G130" s="279" t="s">
        <v>739</v>
      </c>
      <c r="H130" s="279"/>
      <c r="I130" s="295">
        <v>521</v>
      </c>
      <c r="J130" s="295">
        <v>103880</v>
      </c>
      <c r="K130" s="279" t="s">
        <v>739</v>
      </c>
    </row>
    <row r="131" spans="1:11" s="267" customFormat="1" ht="12.75">
      <c r="A131" s="281" t="s">
        <v>657</v>
      </c>
      <c r="B131" s="294">
        <v>395</v>
      </c>
      <c r="C131" s="273"/>
      <c r="D131" s="187" t="s">
        <v>446</v>
      </c>
      <c r="E131" s="295">
        <v>272</v>
      </c>
      <c r="F131" s="295">
        <v>7080</v>
      </c>
      <c r="G131" s="279" t="s">
        <v>739</v>
      </c>
      <c r="H131" s="279"/>
      <c r="I131" s="295">
        <v>272</v>
      </c>
      <c r="J131" s="295">
        <v>7080</v>
      </c>
      <c r="K131" s="279" t="s">
        <v>739</v>
      </c>
    </row>
    <row r="132" spans="1:11" s="17" customFormat="1" ht="21" customHeight="1">
      <c r="A132" s="117" t="s">
        <v>692</v>
      </c>
      <c r="B132" s="296" t="s">
        <v>692</v>
      </c>
      <c r="C132" s="65" t="s">
        <v>1211</v>
      </c>
      <c r="D132" s="49"/>
      <c r="E132" s="122">
        <v>58753219</v>
      </c>
      <c r="F132" s="122">
        <v>338901387</v>
      </c>
      <c r="G132" s="155">
        <v>8.8</v>
      </c>
      <c r="H132" s="155"/>
      <c r="I132" s="122">
        <v>101847391</v>
      </c>
      <c r="J132" s="122">
        <v>612779663</v>
      </c>
      <c r="K132" s="155">
        <v>0.5</v>
      </c>
    </row>
    <row r="133" spans="1:11" s="267" customFormat="1" ht="21" customHeight="1">
      <c r="A133" s="281" t="s">
        <v>658</v>
      </c>
      <c r="B133" s="294">
        <v>400</v>
      </c>
      <c r="C133" s="273"/>
      <c r="D133" s="187" t="s">
        <v>447</v>
      </c>
      <c r="E133" s="295">
        <v>30718276</v>
      </c>
      <c r="F133" s="295">
        <v>223150795</v>
      </c>
      <c r="G133" s="279">
        <v>16.1</v>
      </c>
      <c r="H133" s="279"/>
      <c r="I133" s="295">
        <v>55988853</v>
      </c>
      <c r="J133" s="295">
        <v>399459235</v>
      </c>
      <c r="K133" s="279">
        <v>3.5</v>
      </c>
    </row>
    <row r="134" spans="1:11" s="267" customFormat="1" ht="12.75">
      <c r="A134" s="281" t="s">
        <v>659</v>
      </c>
      <c r="B134" s="294">
        <v>404</v>
      </c>
      <c r="C134" s="273"/>
      <c r="D134" s="187" t="s">
        <v>448</v>
      </c>
      <c r="E134" s="295">
        <v>10975779</v>
      </c>
      <c r="F134" s="295">
        <v>23015787</v>
      </c>
      <c r="G134" s="279">
        <v>-9.5</v>
      </c>
      <c r="H134" s="279"/>
      <c r="I134" s="295">
        <v>17579050</v>
      </c>
      <c r="J134" s="295">
        <v>47700264</v>
      </c>
      <c r="K134" s="279">
        <v>-0.5</v>
      </c>
    </row>
    <row r="135" spans="1:11" s="267" customFormat="1" ht="12.75">
      <c r="A135" s="281" t="s">
        <v>660</v>
      </c>
      <c r="B135" s="294">
        <v>406</v>
      </c>
      <c r="C135" s="273"/>
      <c r="D135" s="187" t="s">
        <v>495</v>
      </c>
      <c r="E135" s="295">
        <v>10</v>
      </c>
      <c r="F135" s="295">
        <v>672</v>
      </c>
      <c r="G135" s="279" t="s">
        <v>739</v>
      </c>
      <c r="H135" s="279"/>
      <c r="I135" s="295">
        <v>10</v>
      </c>
      <c r="J135" s="295">
        <v>672</v>
      </c>
      <c r="K135" s="279">
        <v>-39.9</v>
      </c>
    </row>
    <row r="136" spans="1:12" s="17" customFormat="1" ht="12.75">
      <c r="A136" s="281" t="s">
        <v>661</v>
      </c>
      <c r="B136" s="294">
        <v>408</v>
      </c>
      <c r="C136" s="273"/>
      <c r="D136" s="187" t="s">
        <v>449</v>
      </c>
      <c r="E136" s="295" t="s">
        <v>107</v>
      </c>
      <c r="F136" s="295" t="s">
        <v>107</v>
      </c>
      <c r="G136" s="279" t="s">
        <v>107</v>
      </c>
      <c r="H136" s="279"/>
      <c r="I136" s="295" t="s">
        <v>107</v>
      </c>
      <c r="J136" s="295" t="s">
        <v>107</v>
      </c>
      <c r="K136" s="279" t="s">
        <v>107</v>
      </c>
      <c r="L136" s="267"/>
    </row>
    <row r="137" spans="1:11" ht="12.75">
      <c r="A137" s="281" t="s">
        <v>662</v>
      </c>
      <c r="B137" s="294">
        <v>412</v>
      </c>
      <c r="C137" s="273"/>
      <c r="D137" s="187" t="s">
        <v>450</v>
      </c>
      <c r="E137" s="295">
        <v>9482151</v>
      </c>
      <c r="F137" s="295">
        <v>48727868</v>
      </c>
      <c r="G137" s="279">
        <v>38.2</v>
      </c>
      <c r="H137" s="279"/>
      <c r="I137" s="295">
        <v>14998218</v>
      </c>
      <c r="J137" s="295">
        <v>84860386</v>
      </c>
      <c r="K137" s="279">
        <v>30.5</v>
      </c>
    </row>
    <row r="138" spans="1:12" ht="12.75">
      <c r="A138" s="281" t="s">
        <v>663</v>
      </c>
      <c r="B138" s="294">
        <v>413</v>
      </c>
      <c r="C138" s="273"/>
      <c r="D138" s="187" t="s">
        <v>451</v>
      </c>
      <c r="E138" s="295">
        <v>9</v>
      </c>
      <c r="F138" s="295">
        <v>505</v>
      </c>
      <c r="G138" s="279">
        <v>-14.7</v>
      </c>
      <c r="H138" s="279"/>
      <c r="I138" s="295">
        <v>17</v>
      </c>
      <c r="J138" s="295">
        <v>977</v>
      </c>
      <c r="K138" s="279">
        <v>41.6</v>
      </c>
      <c r="L138" s="17"/>
    </row>
    <row r="139" spans="1:11" ht="12.75">
      <c r="A139" s="281" t="s">
        <v>664</v>
      </c>
      <c r="B139" s="294">
        <v>416</v>
      </c>
      <c r="C139" s="273"/>
      <c r="D139" s="187" t="s">
        <v>452</v>
      </c>
      <c r="E139" s="295">
        <v>681124</v>
      </c>
      <c r="F139" s="295">
        <v>541509</v>
      </c>
      <c r="G139" s="279">
        <v>99.7</v>
      </c>
      <c r="H139" s="279"/>
      <c r="I139" s="295">
        <v>1134669</v>
      </c>
      <c r="J139" s="295">
        <v>853290</v>
      </c>
      <c r="K139" s="279">
        <v>37</v>
      </c>
    </row>
    <row r="140" spans="1:11" ht="12.75">
      <c r="A140" s="281" t="s">
        <v>665</v>
      </c>
      <c r="B140" s="294">
        <v>421</v>
      </c>
      <c r="C140" s="273"/>
      <c r="D140" s="187" t="s">
        <v>453</v>
      </c>
      <c r="E140" s="295">
        <v>62</v>
      </c>
      <c r="F140" s="295">
        <v>25917</v>
      </c>
      <c r="G140" s="279">
        <v>362.8</v>
      </c>
      <c r="H140" s="279"/>
      <c r="I140" s="295">
        <v>62</v>
      </c>
      <c r="J140" s="295">
        <v>25917</v>
      </c>
      <c r="K140" s="279">
        <v>362.8</v>
      </c>
    </row>
    <row r="141" spans="1:11" ht="12.75">
      <c r="A141" s="281" t="s">
        <v>666</v>
      </c>
      <c r="B141" s="294">
        <v>424</v>
      </c>
      <c r="C141" s="273"/>
      <c r="D141" s="187" t="s">
        <v>454</v>
      </c>
      <c r="E141" s="295">
        <v>9997</v>
      </c>
      <c r="F141" s="295">
        <v>35405</v>
      </c>
      <c r="G141" s="279">
        <v>-48.1</v>
      </c>
      <c r="H141" s="279"/>
      <c r="I141" s="295">
        <v>11331</v>
      </c>
      <c r="J141" s="295">
        <v>49144</v>
      </c>
      <c r="K141" s="279">
        <v>-48.2</v>
      </c>
    </row>
    <row r="142" spans="1:11" ht="12.75">
      <c r="A142" s="281" t="s">
        <v>667</v>
      </c>
      <c r="B142" s="294">
        <v>428</v>
      </c>
      <c r="C142" s="273"/>
      <c r="D142" s="187" t="s">
        <v>455</v>
      </c>
      <c r="E142" s="295">
        <v>3663</v>
      </c>
      <c r="F142" s="295">
        <v>28145</v>
      </c>
      <c r="G142" s="279">
        <v>-67.8</v>
      </c>
      <c r="H142" s="279"/>
      <c r="I142" s="295">
        <v>39806</v>
      </c>
      <c r="J142" s="295">
        <v>85721</v>
      </c>
      <c r="K142" s="279">
        <v>-26</v>
      </c>
    </row>
    <row r="143" spans="1:11" ht="12.75">
      <c r="A143" s="281" t="s">
        <v>668</v>
      </c>
      <c r="B143" s="294">
        <v>432</v>
      </c>
      <c r="C143" s="273"/>
      <c r="D143" s="187" t="s">
        <v>456</v>
      </c>
      <c r="E143" s="295">
        <v>3073</v>
      </c>
      <c r="F143" s="295">
        <v>5193</v>
      </c>
      <c r="G143" s="279" t="s">
        <v>739</v>
      </c>
      <c r="H143" s="279"/>
      <c r="I143" s="295">
        <v>3101</v>
      </c>
      <c r="J143" s="295">
        <v>7729</v>
      </c>
      <c r="K143" s="279">
        <v>-58.8</v>
      </c>
    </row>
    <row r="144" spans="1:11" ht="12.75">
      <c r="A144" s="281" t="s">
        <v>669</v>
      </c>
      <c r="B144" s="294">
        <v>436</v>
      </c>
      <c r="C144" s="273"/>
      <c r="D144" s="187" t="s">
        <v>457</v>
      </c>
      <c r="E144" s="295">
        <v>58106</v>
      </c>
      <c r="F144" s="295">
        <v>180850</v>
      </c>
      <c r="G144" s="279">
        <v>-83.5</v>
      </c>
      <c r="H144" s="279"/>
      <c r="I144" s="295">
        <v>169411</v>
      </c>
      <c r="J144" s="295">
        <v>1088517</v>
      </c>
      <c r="K144" s="279">
        <v>-21.3</v>
      </c>
    </row>
    <row r="145" spans="1:11" ht="12.75">
      <c r="A145" s="281" t="s">
        <v>670</v>
      </c>
      <c r="B145" s="294">
        <v>442</v>
      </c>
      <c r="C145" s="273"/>
      <c r="D145" s="187" t="s">
        <v>458</v>
      </c>
      <c r="E145" s="295">
        <v>91190</v>
      </c>
      <c r="F145" s="295">
        <v>2346199</v>
      </c>
      <c r="G145" s="279">
        <v>31.7</v>
      </c>
      <c r="H145" s="279"/>
      <c r="I145" s="295">
        <v>171050</v>
      </c>
      <c r="J145" s="295">
        <v>3925733</v>
      </c>
      <c r="K145" s="279">
        <v>30.1</v>
      </c>
    </row>
    <row r="146" spans="1:11" ht="12.75">
      <c r="A146" s="281" t="s">
        <v>671</v>
      </c>
      <c r="B146" s="294">
        <v>446</v>
      </c>
      <c r="C146" s="273"/>
      <c r="D146" s="187" t="s">
        <v>459</v>
      </c>
      <c r="E146" s="295" t="s">
        <v>107</v>
      </c>
      <c r="F146" s="295" t="s">
        <v>107</v>
      </c>
      <c r="G146" s="279" t="s">
        <v>107</v>
      </c>
      <c r="H146" s="279"/>
      <c r="I146" s="295" t="s">
        <v>107</v>
      </c>
      <c r="J146" s="295" t="s">
        <v>107</v>
      </c>
      <c r="K146" s="279" t="s">
        <v>107</v>
      </c>
    </row>
    <row r="147" spans="1:11" ht="12.75">
      <c r="A147" s="281" t="s">
        <v>672</v>
      </c>
      <c r="B147" s="294">
        <v>448</v>
      </c>
      <c r="C147" s="273"/>
      <c r="D147" s="187" t="s">
        <v>460</v>
      </c>
      <c r="E147" s="295">
        <v>84366</v>
      </c>
      <c r="F147" s="295">
        <v>592112</v>
      </c>
      <c r="G147" s="279">
        <v>-67.1</v>
      </c>
      <c r="H147" s="279"/>
      <c r="I147" s="295">
        <v>85667</v>
      </c>
      <c r="J147" s="295">
        <v>673473</v>
      </c>
      <c r="K147" s="279">
        <v>-82.2</v>
      </c>
    </row>
    <row r="148" spans="1:11" ht="12.75">
      <c r="A148" s="281" t="s">
        <v>673</v>
      </c>
      <c r="B148" s="294">
        <v>449</v>
      </c>
      <c r="C148" s="273"/>
      <c r="D148" s="187" t="s">
        <v>461</v>
      </c>
      <c r="E148" s="295" t="s">
        <v>107</v>
      </c>
      <c r="F148" s="295" t="s">
        <v>107</v>
      </c>
      <c r="G148" s="279" t="s">
        <v>107</v>
      </c>
      <c r="H148" s="279"/>
      <c r="I148" s="295" t="s">
        <v>107</v>
      </c>
      <c r="J148" s="295" t="s">
        <v>107</v>
      </c>
      <c r="K148" s="279" t="s">
        <v>107</v>
      </c>
    </row>
    <row r="149" spans="1:11" ht="12.75">
      <c r="A149" s="281" t="s">
        <v>674</v>
      </c>
      <c r="B149" s="294">
        <v>452</v>
      </c>
      <c r="C149" s="273"/>
      <c r="D149" s="187" t="s">
        <v>462</v>
      </c>
      <c r="E149" s="295">
        <v>493</v>
      </c>
      <c r="F149" s="295">
        <v>58367</v>
      </c>
      <c r="G149" s="279">
        <v>23.8</v>
      </c>
      <c r="H149" s="279"/>
      <c r="I149" s="295">
        <v>3655</v>
      </c>
      <c r="J149" s="295">
        <v>134923</v>
      </c>
      <c r="K149" s="279">
        <v>113.9</v>
      </c>
    </row>
    <row r="150" spans="1:11" ht="12.75">
      <c r="A150" s="281" t="s">
        <v>675</v>
      </c>
      <c r="B150" s="294">
        <v>453</v>
      </c>
      <c r="C150" s="273"/>
      <c r="D150" s="187" t="s">
        <v>463</v>
      </c>
      <c r="E150" s="295">
        <v>69992</v>
      </c>
      <c r="F150" s="295">
        <v>85585</v>
      </c>
      <c r="G150" s="279">
        <v>493.9</v>
      </c>
      <c r="H150" s="279"/>
      <c r="I150" s="295">
        <v>302729</v>
      </c>
      <c r="J150" s="295">
        <v>218214</v>
      </c>
      <c r="K150" s="279">
        <v>562.9</v>
      </c>
    </row>
    <row r="151" spans="1:12" ht="16.5" customHeight="1">
      <c r="A151" s="637" t="s">
        <v>1229</v>
      </c>
      <c r="B151" s="637"/>
      <c r="C151" s="637"/>
      <c r="D151" s="637"/>
      <c r="E151" s="637"/>
      <c r="F151" s="637"/>
      <c r="G151" s="637"/>
      <c r="H151" s="637"/>
      <c r="I151" s="637"/>
      <c r="J151" s="637"/>
      <c r="K151" s="637"/>
      <c r="L151" s="638"/>
    </row>
    <row r="152" spans="4:11" ht="12.75" customHeight="1">
      <c r="D152" s="281"/>
      <c r="E152" s="286"/>
      <c r="F152" s="287"/>
      <c r="I152" s="298"/>
      <c r="J152" s="299"/>
      <c r="K152" s="300"/>
    </row>
    <row r="153" spans="1:12" ht="17.25" customHeight="1">
      <c r="A153" s="639" t="s">
        <v>1201</v>
      </c>
      <c r="B153" s="640"/>
      <c r="C153" s="644" t="s">
        <v>1202</v>
      </c>
      <c r="D153" s="556"/>
      <c r="E153" s="604" t="s">
        <v>1172</v>
      </c>
      <c r="F153" s="614"/>
      <c r="G153" s="614"/>
      <c r="H153" s="606"/>
      <c r="I153" s="565" t="s">
        <v>1193</v>
      </c>
      <c r="J153" s="614"/>
      <c r="K153" s="614"/>
      <c r="L153" s="615"/>
    </row>
    <row r="154" spans="1:12" ht="16.5" customHeight="1">
      <c r="A154" s="529"/>
      <c r="B154" s="641"/>
      <c r="C154" s="645"/>
      <c r="D154" s="646"/>
      <c r="E154" s="85" t="s">
        <v>480</v>
      </c>
      <c r="F154" s="616" t="s">
        <v>481</v>
      </c>
      <c r="G154" s="617"/>
      <c r="H154" s="618"/>
      <c r="I154" s="154" t="s">
        <v>480</v>
      </c>
      <c r="J154" s="633" t="s">
        <v>481</v>
      </c>
      <c r="K154" s="634"/>
      <c r="L154" s="603"/>
    </row>
    <row r="155" spans="1:12" ht="12.75" customHeight="1">
      <c r="A155" s="529"/>
      <c r="B155" s="641"/>
      <c r="C155" s="645"/>
      <c r="D155" s="646"/>
      <c r="E155" s="649" t="s">
        <v>112</v>
      </c>
      <c r="F155" s="629" t="s">
        <v>108</v>
      </c>
      <c r="G155" s="626" t="s">
        <v>1194</v>
      </c>
      <c r="H155" s="611"/>
      <c r="I155" s="629" t="s">
        <v>112</v>
      </c>
      <c r="J155" s="629" t="s">
        <v>108</v>
      </c>
      <c r="K155" s="610" t="s">
        <v>1289</v>
      </c>
      <c r="L155" s="619"/>
    </row>
    <row r="156" spans="1:12" ht="12.75" customHeight="1">
      <c r="A156" s="529"/>
      <c r="B156" s="641"/>
      <c r="C156" s="645"/>
      <c r="D156" s="646"/>
      <c r="E156" s="650"/>
      <c r="F156" s="630"/>
      <c r="G156" s="627"/>
      <c r="H156" s="534"/>
      <c r="I156" s="630"/>
      <c r="J156" s="630"/>
      <c r="K156" s="612"/>
      <c r="L156" s="620"/>
    </row>
    <row r="157" spans="1:12" ht="12.75" customHeight="1">
      <c r="A157" s="529"/>
      <c r="B157" s="641"/>
      <c r="C157" s="645"/>
      <c r="D157" s="646"/>
      <c r="E157" s="650"/>
      <c r="F157" s="630"/>
      <c r="G157" s="627"/>
      <c r="H157" s="534"/>
      <c r="I157" s="630"/>
      <c r="J157" s="630"/>
      <c r="K157" s="612"/>
      <c r="L157" s="620"/>
    </row>
    <row r="158" spans="1:12" ht="28.5" customHeight="1">
      <c r="A158" s="642"/>
      <c r="B158" s="643"/>
      <c r="C158" s="647"/>
      <c r="D158" s="648"/>
      <c r="E158" s="651"/>
      <c r="F158" s="631"/>
      <c r="G158" s="628"/>
      <c r="H158" s="535"/>
      <c r="I158" s="631"/>
      <c r="J158" s="631"/>
      <c r="K158" s="613"/>
      <c r="L158" s="621"/>
    </row>
    <row r="159" spans="1:10" ht="12.75">
      <c r="A159" s="281"/>
      <c r="B159" s="293"/>
      <c r="C159" s="273"/>
      <c r="D159" s="304"/>
      <c r="E159" s="286"/>
      <c r="F159" s="287"/>
      <c r="I159" s="286"/>
      <c r="J159" s="287"/>
    </row>
    <row r="160" spans="2:4" ht="12.75">
      <c r="B160" s="302"/>
      <c r="C160" s="303" t="s">
        <v>866</v>
      </c>
      <c r="D160" s="187"/>
    </row>
    <row r="161" spans="1:4" ht="12.75">
      <c r="A161" s="281"/>
      <c r="B161" s="301"/>
      <c r="C161" s="273"/>
      <c r="D161" s="187"/>
    </row>
    <row r="162" spans="1:11" ht="12.75">
      <c r="A162" s="281" t="s">
        <v>676</v>
      </c>
      <c r="B162" s="294">
        <v>454</v>
      </c>
      <c r="C162" s="273"/>
      <c r="D162" s="187" t="s">
        <v>464</v>
      </c>
      <c r="E162" s="295" t="s">
        <v>107</v>
      </c>
      <c r="F162" s="295" t="s">
        <v>107</v>
      </c>
      <c r="G162" s="279" t="s">
        <v>107</v>
      </c>
      <c r="H162" s="279"/>
      <c r="I162" s="295" t="s">
        <v>107</v>
      </c>
      <c r="J162" s="295" t="s">
        <v>107</v>
      </c>
      <c r="K162" s="279" t="s">
        <v>107</v>
      </c>
    </row>
    <row r="163" spans="1:11" ht="12.75">
      <c r="A163" s="281" t="s">
        <v>677</v>
      </c>
      <c r="B163" s="294">
        <v>456</v>
      </c>
      <c r="C163" s="273"/>
      <c r="D163" s="187" t="s">
        <v>465</v>
      </c>
      <c r="E163" s="295">
        <v>78928</v>
      </c>
      <c r="F163" s="295">
        <v>154223</v>
      </c>
      <c r="G163" s="279">
        <v>-80.6</v>
      </c>
      <c r="H163" s="279"/>
      <c r="I163" s="295">
        <v>104380</v>
      </c>
      <c r="J163" s="295">
        <v>199080</v>
      </c>
      <c r="K163" s="279">
        <v>-77.9</v>
      </c>
    </row>
    <row r="164" spans="1:11" ht="12.75">
      <c r="A164" s="281" t="s">
        <v>678</v>
      </c>
      <c r="B164" s="294">
        <v>457</v>
      </c>
      <c r="C164" s="273"/>
      <c r="D164" s="187" t="s">
        <v>466</v>
      </c>
      <c r="E164" s="295" t="s">
        <v>107</v>
      </c>
      <c r="F164" s="295" t="s">
        <v>107</v>
      </c>
      <c r="G164" s="279" t="s">
        <v>107</v>
      </c>
      <c r="H164" s="279"/>
      <c r="I164" s="295" t="s">
        <v>107</v>
      </c>
      <c r="J164" s="295" t="s">
        <v>107</v>
      </c>
      <c r="K164" s="279" t="s">
        <v>107</v>
      </c>
    </row>
    <row r="165" spans="1:11" ht="12.75">
      <c r="A165" s="281" t="s">
        <v>679</v>
      </c>
      <c r="B165" s="294">
        <v>459</v>
      </c>
      <c r="C165" s="273"/>
      <c r="D165" s="187" t="s">
        <v>467</v>
      </c>
      <c r="E165" s="295">
        <v>8</v>
      </c>
      <c r="F165" s="295">
        <v>1502</v>
      </c>
      <c r="G165" s="279" t="s">
        <v>739</v>
      </c>
      <c r="H165" s="279"/>
      <c r="I165" s="295">
        <v>28</v>
      </c>
      <c r="J165" s="295">
        <v>3262</v>
      </c>
      <c r="K165" s="279" t="s">
        <v>739</v>
      </c>
    </row>
    <row r="166" spans="1:11" ht="12.75">
      <c r="A166" s="281" t="s">
        <v>681</v>
      </c>
      <c r="B166" s="294">
        <v>460</v>
      </c>
      <c r="C166" s="273"/>
      <c r="D166" s="187" t="s">
        <v>468</v>
      </c>
      <c r="E166" s="295">
        <v>377</v>
      </c>
      <c r="F166" s="295">
        <v>1709</v>
      </c>
      <c r="G166" s="279">
        <v>6.8</v>
      </c>
      <c r="H166" s="279"/>
      <c r="I166" s="295">
        <v>377</v>
      </c>
      <c r="J166" s="295">
        <v>1709</v>
      </c>
      <c r="K166" s="279">
        <v>6.8</v>
      </c>
    </row>
    <row r="167" spans="1:11" ht="12.75">
      <c r="A167" s="281" t="s">
        <v>682</v>
      </c>
      <c r="B167" s="294">
        <v>463</v>
      </c>
      <c r="C167" s="273"/>
      <c r="D167" s="187" t="s">
        <v>469</v>
      </c>
      <c r="E167" s="295">
        <v>24001</v>
      </c>
      <c r="F167" s="295">
        <v>12208</v>
      </c>
      <c r="G167" s="279" t="s">
        <v>739</v>
      </c>
      <c r="H167" s="279"/>
      <c r="I167" s="295">
        <v>96003</v>
      </c>
      <c r="J167" s="295">
        <v>52389</v>
      </c>
      <c r="K167" s="279" t="s">
        <v>739</v>
      </c>
    </row>
    <row r="168" spans="1:11" ht="12.75">
      <c r="A168" s="281" t="s">
        <v>683</v>
      </c>
      <c r="B168" s="294">
        <v>464</v>
      </c>
      <c r="C168" s="273"/>
      <c r="D168" s="187" t="s">
        <v>470</v>
      </c>
      <c r="E168" s="295">
        <v>4670</v>
      </c>
      <c r="F168" s="295">
        <v>130355</v>
      </c>
      <c r="G168" s="279">
        <v>7.3</v>
      </c>
      <c r="H168" s="279"/>
      <c r="I168" s="295">
        <v>8137</v>
      </c>
      <c r="J168" s="295">
        <v>226183</v>
      </c>
      <c r="K168" s="279">
        <v>-17.8</v>
      </c>
    </row>
    <row r="169" spans="1:11" ht="12.75">
      <c r="A169" s="281" t="s">
        <v>760</v>
      </c>
      <c r="B169" s="294">
        <v>465</v>
      </c>
      <c r="C169" s="273"/>
      <c r="D169" s="187" t="s">
        <v>471</v>
      </c>
      <c r="E169" s="295">
        <v>302</v>
      </c>
      <c r="F169" s="295">
        <v>1325</v>
      </c>
      <c r="G169" s="279">
        <v>226.4</v>
      </c>
      <c r="H169" s="279"/>
      <c r="I169" s="295">
        <v>918</v>
      </c>
      <c r="J169" s="295">
        <v>13804</v>
      </c>
      <c r="K169" s="279">
        <v>662.7</v>
      </c>
    </row>
    <row r="170" spans="1:11" ht="12.75">
      <c r="A170" s="281" t="s">
        <v>761</v>
      </c>
      <c r="B170" s="294">
        <v>467</v>
      </c>
      <c r="C170" s="273"/>
      <c r="D170" s="187" t="s">
        <v>472</v>
      </c>
      <c r="E170" s="295" t="s">
        <v>107</v>
      </c>
      <c r="F170" s="295" t="s">
        <v>107</v>
      </c>
      <c r="G170" s="279">
        <v>-100</v>
      </c>
      <c r="H170" s="279"/>
      <c r="I170" s="295">
        <v>18000</v>
      </c>
      <c r="J170" s="295">
        <v>7500</v>
      </c>
      <c r="K170" s="279">
        <v>-54.5</v>
      </c>
    </row>
    <row r="171" spans="1:11" ht="12.75">
      <c r="A171" s="281" t="s">
        <v>762</v>
      </c>
      <c r="B171" s="294">
        <v>468</v>
      </c>
      <c r="C171" s="273"/>
      <c r="D171" s="187" t="s">
        <v>113</v>
      </c>
      <c r="E171" s="295" t="s">
        <v>107</v>
      </c>
      <c r="F171" s="295" t="s">
        <v>107</v>
      </c>
      <c r="G171" s="279" t="s">
        <v>107</v>
      </c>
      <c r="H171" s="279"/>
      <c r="I171" s="295">
        <v>525</v>
      </c>
      <c r="J171" s="295">
        <v>49100</v>
      </c>
      <c r="K171" s="279">
        <v>327</v>
      </c>
    </row>
    <row r="172" spans="1:11" ht="12.75">
      <c r="A172" s="281" t="s">
        <v>763</v>
      </c>
      <c r="B172" s="294">
        <v>469</v>
      </c>
      <c r="C172" s="273"/>
      <c r="D172" s="187" t="s">
        <v>114</v>
      </c>
      <c r="E172" s="295">
        <v>7081</v>
      </c>
      <c r="F172" s="295">
        <v>110018</v>
      </c>
      <c r="G172" s="279" t="s">
        <v>739</v>
      </c>
      <c r="H172" s="279"/>
      <c r="I172" s="295">
        <v>11310</v>
      </c>
      <c r="J172" s="295">
        <v>131916</v>
      </c>
      <c r="K172" s="279">
        <v>248.6</v>
      </c>
    </row>
    <row r="173" spans="1:11" ht="12.75">
      <c r="A173" s="281" t="s">
        <v>764</v>
      </c>
      <c r="B173" s="294">
        <v>470</v>
      </c>
      <c r="C173" s="273"/>
      <c r="D173" s="187" t="s">
        <v>115</v>
      </c>
      <c r="E173" s="295" t="s">
        <v>107</v>
      </c>
      <c r="F173" s="295" t="s">
        <v>107</v>
      </c>
      <c r="G173" s="279" t="s">
        <v>107</v>
      </c>
      <c r="H173" s="279"/>
      <c r="I173" s="295" t="s">
        <v>107</v>
      </c>
      <c r="J173" s="295" t="s">
        <v>107</v>
      </c>
      <c r="K173" s="279" t="s">
        <v>107</v>
      </c>
    </row>
    <row r="174" spans="1:11" ht="12.75">
      <c r="A174" s="281" t="s">
        <v>765</v>
      </c>
      <c r="B174" s="294">
        <v>472</v>
      </c>
      <c r="C174" s="273"/>
      <c r="D174" s="187" t="s">
        <v>116</v>
      </c>
      <c r="E174" s="295">
        <v>1995969</v>
      </c>
      <c r="F174" s="295">
        <v>1154768</v>
      </c>
      <c r="G174" s="279">
        <v>-18.6</v>
      </c>
      <c r="H174" s="279"/>
      <c r="I174" s="295">
        <v>1998202</v>
      </c>
      <c r="J174" s="295">
        <v>1182484</v>
      </c>
      <c r="K174" s="279">
        <v>-59</v>
      </c>
    </row>
    <row r="175" spans="1:11" ht="12.75">
      <c r="A175" s="281" t="s">
        <v>766</v>
      </c>
      <c r="B175" s="294">
        <v>473</v>
      </c>
      <c r="C175" s="273"/>
      <c r="D175" s="187" t="s">
        <v>117</v>
      </c>
      <c r="E175" s="295">
        <v>190</v>
      </c>
      <c r="F175" s="295">
        <v>1968</v>
      </c>
      <c r="G175" s="279">
        <v>7.4</v>
      </c>
      <c r="H175" s="279"/>
      <c r="I175" s="295">
        <v>190</v>
      </c>
      <c r="J175" s="295">
        <v>1968</v>
      </c>
      <c r="K175" s="279">
        <v>7.4</v>
      </c>
    </row>
    <row r="176" spans="1:11" ht="12.75">
      <c r="A176" s="281" t="s">
        <v>767</v>
      </c>
      <c r="B176" s="294">
        <v>474</v>
      </c>
      <c r="C176" s="273"/>
      <c r="D176" s="187" t="s">
        <v>118</v>
      </c>
      <c r="E176" s="295">
        <v>10157</v>
      </c>
      <c r="F176" s="295">
        <v>13720</v>
      </c>
      <c r="G176" s="279">
        <v>21.5</v>
      </c>
      <c r="H176" s="279"/>
      <c r="I176" s="295">
        <v>20409</v>
      </c>
      <c r="J176" s="295">
        <v>26188</v>
      </c>
      <c r="K176" s="279">
        <v>85.9</v>
      </c>
    </row>
    <row r="177" spans="1:11" ht="12.75">
      <c r="A177" s="305" t="s">
        <v>1212</v>
      </c>
      <c r="B177" s="306">
        <v>475</v>
      </c>
      <c r="D177" s="307" t="s">
        <v>1213</v>
      </c>
      <c r="E177" s="295" t="s">
        <v>107</v>
      </c>
      <c r="F177" s="295" t="s">
        <v>107</v>
      </c>
      <c r="G177" s="279" t="s">
        <v>107</v>
      </c>
      <c r="H177" s="279"/>
      <c r="I177" s="295" t="s">
        <v>107</v>
      </c>
      <c r="J177" s="295" t="s">
        <v>107</v>
      </c>
      <c r="K177" s="279" t="s">
        <v>107</v>
      </c>
    </row>
    <row r="178" spans="1:11" ht="12.75">
      <c r="A178" s="305" t="s">
        <v>1214</v>
      </c>
      <c r="B178" s="306">
        <v>477</v>
      </c>
      <c r="D178" s="307" t="s">
        <v>1215</v>
      </c>
      <c r="E178" s="295">
        <v>419</v>
      </c>
      <c r="F178" s="295">
        <v>13545</v>
      </c>
      <c r="G178" s="279" t="s">
        <v>739</v>
      </c>
      <c r="H178" s="279"/>
      <c r="I178" s="295">
        <v>509</v>
      </c>
      <c r="J178" s="295">
        <v>25786</v>
      </c>
      <c r="K178" s="279" t="s">
        <v>739</v>
      </c>
    </row>
    <row r="179" spans="1:11" ht="12.75">
      <c r="A179" s="305" t="s">
        <v>1216</v>
      </c>
      <c r="B179" s="306">
        <v>479</v>
      </c>
      <c r="D179" s="307" t="s">
        <v>1217</v>
      </c>
      <c r="E179" s="295">
        <v>121</v>
      </c>
      <c r="F179" s="295">
        <v>4583</v>
      </c>
      <c r="G179" s="279" t="s">
        <v>739</v>
      </c>
      <c r="H179" s="279"/>
      <c r="I179" s="295">
        <v>239</v>
      </c>
      <c r="J179" s="295">
        <v>8253</v>
      </c>
      <c r="K179" s="279" t="s">
        <v>739</v>
      </c>
    </row>
    <row r="180" spans="1:11" ht="12.75">
      <c r="A180" s="281" t="s">
        <v>769</v>
      </c>
      <c r="B180" s="294">
        <v>480</v>
      </c>
      <c r="C180" s="273"/>
      <c r="D180" s="187" t="s">
        <v>119</v>
      </c>
      <c r="E180" s="295">
        <v>558803</v>
      </c>
      <c r="F180" s="295">
        <v>1864569</v>
      </c>
      <c r="G180" s="279">
        <v>-1.9</v>
      </c>
      <c r="H180" s="279"/>
      <c r="I180" s="295">
        <v>1296578</v>
      </c>
      <c r="J180" s="295">
        <v>3714805</v>
      </c>
      <c r="K180" s="279">
        <v>-24.3</v>
      </c>
    </row>
    <row r="181" spans="1:11" ht="12.75">
      <c r="A181" s="305" t="s">
        <v>1218</v>
      </c>
      <c r="B181" s="306">
        <v>481</v>
      </c>
      <c r="D181" s="307" t="s">
        <v>1219</v>
      </c>
      <c r="E181" s="295" t="s">
        <v>107</v>
      </c>
      <c r="F181" s="295" t="s">
        <v>107</v>
      </c>
      <c r="G181" s="279" t="s">
        <v>107</v>
      </c>
      <c r="H181" s="279"/>
      <c r="I181" s="295" t="s">
        <v>107</v>
      </c>
      <c r="J181" s="295" t="s">
        <v>107</v>
      </c>
      <c r="K181" s="279" t="s">
        <v>107</v>
      </c>
    </row>
    <row r="182" spans="1:11" ht="12.75">
      <c r="A182" s="281" t="s">
        <v>770</v>
      </c>
      <c r="B182" s="294">
        <v>484</v>
      </c>
      <c r="C182" s="273"/>
      <c r="D182" s="187" t="s">
        <v>1220</v>
      </c>
      <c r="E182" s="295">
        <v>24778</v>
      </c>
      <c r="F182" s="295">
        <v>347681</v>
      </c>
      <c r="G182" s="279">
        <v>-92</v>
      </c>
      <c r="H182" s="279"/>
      <c r="I182" s="295">
        <v>33331</v>
      </c>
      <c r="J182" s="295">
        <v>786748</v>
      </c>
      <c r="K182" s="279">
        <v>-85.4</v>
      </c>
    </row>
    <row r="183" spans="1:11" ht="12.75">
      <c r="A183" s="281" t="s">
        <v>771</v>
      </c>
      <c r="B183" s="294">
        <v>488</v>
      </c>
      <c r="C183" s="273"/>
      <c r="D183" s="187" t="s">
        <v>121</v>
      </c>
      <c r="E183" s="295">
        <v>97537</v>
      </c>
      <c r="F183" s="295">
        <v>57247</v>
      </c>
      <c r="G183" s="279">
        <v>-31.5</v>
      </c>
      <c r="H183" s="279"/>
      <c r="I183" s="295">
        <v>185289</v>
      </c>
      <c r="J183" s="295">
        <v>116427</v>
      </c>
      <c r="K183" s="279">
        <v>-87.2</v>
      </c>
    </row>
    <row r="184" spans="1:11" ht="12.75">
      <c r="A184" s="281" t="s">
        <v>772</v>
      </c>
      <c r="B184" s="294">
        <v>492</v>
      </c>
      <c r="C184" s="273"/>
      <c r="D184" s="187" t="s">
        <v>122</v>
      </c>
      <c r="E184" s="295">
        <v>24897</v>
      </c>
      <c r="F184" s="295">
        <v>163558</v>
      </c>
      <c r="G184" s="279">
        <v>105.8</v>
      </c>
      <c r="H184" s="279"/>
      <c r="I184" s="295">
        <v>38420</v>
      </c>
      <c r="J184" s="295">
        <v>241198</v>
      </c>
      <c r="K184" s="279">
        <v>137.9</v>
      </c>
    </row>
    <row r="185" spans="1:11" ht="12.75">
      <c r="A185" s="281" t="s">
        <v>773</v>
      </c>
      <c r="B185" s="294">
        <v>500</v>
      </c>
      <c r="C185" s="273"/>
      <c r="D185" s="187" t="s">
        <v>123</v>
      </c>
      <c r="E185" s="295">
        <v>62575</v>
      </c>
      <c r="F185" s="295">
        <v>251610</v>
      </c>
      <c r="G185" s="279">
        <v>-42.9</v>
      </c>
      <c r="H185" s="279"/>
      <c r="I185" s="295">
        <v>99623</v>
      </c>
      <c r="J185" s="295">
        <v>449702</v>
      </c>
      <c r="K185" s="279">
        <v>-65.9</v>
      </c>
    </row>
    <row r="186" spans="1:11" ht="12.75">
      <c r="A186" s="281" t="s">
        <v>774</v>
      </c>
      <c r="B186" s="294">
        <v>504</v>
      </c>
      <c r="C186" s="273"/>
      <c r="D186" s="187" t="s">
        <v>124</v>
      </c>
      <c r="E186" s="295">
        <v>108735</v>
      </c>
      <c r="F186" s="295">
        <v>1155214</v>
      </c>
      <c r="G186" s="279">
        <v>-38.2</v>
      </c>
      <c r="H186" s="279"/>
      <c r="I186" s="295">
        <v>241937</v>
      </c>
      <c r="J186" s="295">
        <v>1953971</v>
      </c>
      <c r="K186" s="279">
        <v>-33.8</v>
      </c>
    </row>
    <row r="187" spans="1:11" ht="12.75">
      <c r="A187" s="281" t="s">
        <v>775</v>
      </c>
      <c r="B187" s="294">
        <v>508</v>
      </c>
      <c r="C187" s="273"/>
      <c r="D187" s="187" t="s">
        <v>125</v>
      </c>
      <c r="E187" s="295">
        <v>2236202</v>
      </c>
      <c r="F187" s="295">
        <v>26444448</v>
      </c>
      <c r="G187" s="279">
        <v>20.6</v>
      </c>
      <c r="H187" s="279"/>
      <c r="I187" s="295">
        <v>4016472</v>
      </c>
      <c r="J187" s="295">
        <v>47913676</v>
      </c>
      <c r="K187" s="279">
        <v>9.8</v>
      </c>
    </row>
    <row r="188" spans="1:11" ht="12.75">
      <c r="A188" s="281" t="s">
        <v>776</v>
      </c>
      <c r="B188" s="294">
        <v>512</v>
      </c>
      <c r="C188" s="273"/>
      <c r="D188" s="187" t="s">
        <v>126</v>
      </c>
      <c r="E188" s="295">
        <v>635301</v>
      </c>
      <c r="F188" s="295">
        <v>3166143</v>
      </c>
      <c r="G188" s="279">
        <v>-75.5</v>
      </c>
      <c r="H188" s="279"/>
      <c r="I188" s="295">
        <v>1294497</v>
      </c>
      <c r="J188" s="295">
        <v>6617450</v>
      </c>
      <c r="K188" s="279">
        <v>-71.1</v>
      </c>
    </row>
    <row r="189" spans="1:11" ht="12.75">
      <c r="A189" s="281" t="s">
        <v>777</v>
      </c>
      <c r="B189" s="294">
        <v>516</v>
      </c>
      <c r="C189" s="273"/>
      <c r="D189" s="187" t="s">
        <v>1221</v>
      </c>
      <c r="E189" s="295">
        <v>68986</v>
      </c>
      <c r="F189" s="295">
        <v>115009</v>
      </c>
      <c r="G189" s="279">
        <v>168.8</v>
      </c>
      <c r="H189" s="279"/>
      <c r="I189" s="295">
        <v>140591</v>
      </c>
      <c r="J189" s="295">
        <v>287567</v>
      </c>
      <c r="K189" s="279">
        <v>287.7</v>
      </c>
    </row>
    <row r="190" spans="1:11" ht="12.75">
      <c r="A190" s="281" t="s">
        <v>778</v>
      </c>
      <c r="B190" s="294">
        <v>520</v>
      </c>
      <c r="C190" s="273"/>
      <c r="D190" s="187" t="s">
        <v>128</v>
      </c>
      <c r="E190" s="295">
        <v>24053</v>
      </c>
      <c r="F190" s="295">
        <v>69388</v>
      </c>
      <c r="G190" s="279">
        <v>-19.2</v>
      </c>
      <c r="H190" s="279"/>
      <c r="I190" s="295">
        <v>24772</v>
      </c>
      <c r="J190" s="295">
        <v>102950</v>
      </c>
      <c r="K190" s="279">
        <v>-17.1</v>
      </c>
    </row>
    <row r="191" spans="1:11" s="267" customFormat="1" ht="12.75">
      <c r="A191" s="281" t="s">
        <v>779</v>
      </c>
      <c r="B191" s="294">
        <v>524</v>
      </c>
      <c r="C191" s="273"/>
      <c r="D191" s="187" t="s">
        <v>129</v>
      </c>
      <c r="E191" s="295">
        <v>330192</v>
      </c>
      <c r="F191" s="295">
        <v>373306</v>
      </c>
      <c r="G191" s="279">
        <v>-47.8</v>
      </c>
      <c r="H191" s="279"/>
      <c r="I191" s="295">
        <v>1201252</v>
      </c>
      <c r="J191" s="295">
        <v>922361</v>
      </c>
      <c r="K191" s="279">
        <v>-3.7</v>
      </c>
    </row>
    <row r="192" spans="1:11" s="267" customFormat="1" ht="12.75">
      <c r="A192" s="281" t="s">
        <v>780</v>
      </c>
      <c r="B192" s="294">
        <v>528</v>
      </c>
      <c r="C192" s="273"/>
      <c r="D192" s="187" t="s">
        <v>130</v>
      </c>
      <c r="E192" s="295">
        <v>280646</v>
      </c>
      <c r="F192" s="295">
        <v>4498381</v>
      </c>
      <c r="G192" s="279">
        <v>-28.6</v>
      </c>
      <c r="H192" s="279"/>
      <c r="I192" s="295">
        <v>527773</v>
      </c>
      <c r="J192" s="295">
        <v>8658991</v>
      </c>
      <c r="K192" s="279">
        <v>-37.6</v>
      </c>
    </row>
    <row r="193" spans="1:11" s="267" customFormat="1" ht="12.75">
      <c r="A193" s="281" t="s">
        <v>781</v>
      </c>
      <c r="B193" s="294">
        <v>529</v>
      </c>
      <c r="C193" s="273"/>
      <c r="D193" s="187" t="s">
        <v>1013</v>
      </c>
      <c r="E193" s="295" t="s">
        <v>107</v>
      </c>
      <c r="F193" s="295" t="s">
        <v>107</v>
      </c>
      <c r="G193" s="279" t="s">
        <v>107</v>
      </c>
      <c r="H193" s="279"/>
      <c r="I193" s="295" t="s">
        <v>107</v>
      </c>
      <c r="J193" s="295" t="s">
        <v>107</v>
      </c>
      <c r="K193" s="279" t="s">
        <v>107</v>
      </c>
    </row>
    <row r="194" spans="1:11" s="17" customFormat="1" ht="21" customHeight="1">
      <c r="A194" s="117" t="s">
        <v>692</v>
      </c>
      <c r="B194" s="296" t="s">
        <v>692</v>
      </c>
      <c r="C194" s="65" t="s">
        <v>1222</v>
      </c>
      <c r="D194" s="49"/>
      <c r="E194" s="122">
        <v>93374824</v>
      </c>
      <c r="F194" s="122">
        <v>477706109</v>
      </c>
      <c r="G194" s="155">
        <v>10.1</v>
      </c>
      <c r="H194" s="155"/>
      <c r="I194" s="122">
        <v>166692206</v>
      </c>
      <c r="J194" s="122">
        <v>921675736</v>
      </c>
      <c r="K194" s="155">
        <v>0.7</v>
      </c>
    </row>
    <row r="195" spans="1:11" s="267" customFormat="1" ht="21" customHeight="1">
      <c r="A195" s="281" t="s">
        <v>590</v>
      </c>
      <c r="B195" s="294">
        <v>76</v>
      </c>
      <c r="C195" s="273"/>
      <c r="D195" s="187" t="s">
        <v>388</v>
      </c>
      <c r="E195" s="295">
        <v>272832</v>
      </c>
      <c r="F195" s="295">
        <v>1063267</v>
      </c>
      <c r="G195" s="279">
        <v>41.1</v>
      </c>
      <c r="H195" s="279"/>
      <c r="I195" s="295">
        <v>598020</v>
      </c>
      <c r="J195" s="295">
        <v>2296087</v>
      </c>
      <c r="K195" s="279">
        <v>-74.8</v>
      </c>
    </row>
    <row r="196" spans="1:11" s="267" customFormat="1" ht="12.75">
      <c r="A196" s="281" t="s">
        <v>591</v>
      </c>
      <c r="B196" s="294">
        <v>77</v>
      </c>
      <c r="C196" s="273"/>
      <c r="D196" s="187" t="s">
        <v>389</v>
      </c>
      <c r="E196" s="295">
        <v>81314</v>
      </c>
      <c r="F196" s="295">
        <v>193930</v>
      </c>
      <c r="G196" s="279">
        <v>-46.5</v>
      </c>
      <c r="H196" s="279"/>
      <c r="I196" s="295">
        <v>132299</v>
      </c>
      <c r="J196" s="295">
        <v>474679</v>
      </c>
      <c r="K196" s="279">
        <v>-25.8</v>
      </c>
    </row>
    <row r="197" spans="1:11" s="267" customFormat="1" ht="12.75">
      <c r="A197" s="281" t="s">
        <v>592</v>
      </c>
      <c r="B197" s="294">
        <v>78</v>
      </c>
      <c r="C197" s="273"/>
      <c r="D197" s="187" t="s">
        <v>390</v>
      </c>
      <c r="E197" s="295">
        <v>146620</v>
      </c>
      <c r="F197" s="295">
        <v>1208836</v>
      </c>
      <c r="G197" s="279">
        <v>-55.5</v>
      </c>
      <c r="H197" s="279"/>
      <c r="I197" s="295">
        <v>308233</v>
      </c>
      <c r="J197" s="295">
        <v>2869122</v>
      </c>
      <c r="K197" s="279">
        <v>-35.9</v>
      </c>
    </row>
    <row r="198" spans="1:11" ht="12.75">
      <c r="A198" s="281" t="s">
        <v>593</v>
      </c>
      <c r="B198" s="294">
        <v>79</v>
      </c>
      <c r="C198" s="273"/>
      <c r="D198" s="187" t="s">
        <v>391</v>
      </c>
      <c r="E198" s="295">
        <v>2555051</v>
      </c>
      <c r="F198" s="295">
        <v>6429685</v>
      </c>
      <c r="G198" s="279">
        <v>-9.3</v>
      </c>
      <c r="H198" s="279"/>
      <c r="I198" s="295">
        <v>3289840</v>
      </c>
      <c r="J198" s="295">
        <v>10469461</v>
      </c>
      <c r="K198" s="279">
        <v>-10.6</v>
      </c>
    </row>
    <row r="199" spans="1:11" ht="12.75">
      <c r="A199" s="281" t="s">
        <v>594</v>
      </c>
      <c r="B199" s="294">
        <v>80</v>
      </c>
      <c r="C199" s="273"/>
      <c r="D199" s="187" t="s">
        <v>392</v>
      </c>
      <c r="E199" s="295">
        <v>259721</v>
      </c>
      <c r="F199" s="295">
        <v>1845743</v>
      </c>
      <c r="G199" s="279">
        <v>275.7</v>
      </c>
      <c r="H199" s="279"/>
      <c r="I199" s="295">
        <v>330669</v>
      </c>
      <c r="J199" s="295">
        <v>2485617</v>
      </c>
      <c r="K199" s="279">
        <v>283.8</v>
      </c>
    </row>
    <row r="200" spans="1:11" ht="12.75">
      <c r="A200" s="281" t="s">
        <v>595</v>
      </c>
      <c r="B200" s="294">
        <v>81</v>
      </c>
      <c r="C200" s="273"/>
      <c r="D200" s="187" t="s">
        <v>393</v>
      </c>
      <c r="E200" s="295">
        <v>58488</v>
      </c>
      <c r="F200" s="295">
        <v>1136638</v>
      </c>
      <c r="G200" s="279">
        <v>-0.7</v>
      </c>
      <c r="H200" s="279"/>
      <c r="I200" s="295">
        <v>114806</v>
      </c>
      <c r="J200" s="295">
        <v>1786750</v>
      </c>
      <c r="K200" s="279">
        <v>-39.5</v>
      </c>
    </row>
    <row r="201" spans="1:12" ht="12.75">
      <c r="A201" s="281" t="s">
        <v>596</v>
      </c>
      <c r="B201" s="294">
        <v>82</v>
      </c>
      <c r="C201" s="273"/>
      <c r="D201" s="187" t="s">
        <v>394</v>
      </c>
      <c r="E201" s="295">
        <v>20264</v>
      </c>
      <c r="F201" s="295">
        <v>35439</v>
      </c>
      <c r="G201" s="279">
        <v>234.7</v>
      </c>
      <c r="H201" s="279"/>
      <c r="I201" s="295">
        <v>21142</v>
      </c>
      <c r="J201" s="295">
        <v>45003</v>
      </c>
      <c r="K201" s="279">
        <v>85.6</v>
      </c>
      <c r="L201" s="17"/>
    </row>
    <row r="202" spans="1:11" ht="12.75">
      <c r="A202" s="281" t="s">
        <v>597</v>
      </c>
      <c r="B202" s="294">
        <v>83</v>
      </c>
      <c r="C202" s="273"/>
      <c r="D202" s="187" t="s">
        <v>1012</v>
      </c>
      <c r="E202" s="295">
        <v>46491</v>
      </c>
      <c r="F202" s="295">
        <v>189162</v>
      </c>
      <c r="G202" s="279">
        <v>118.6</v>
      </c>
      <c r="H202" s="279"/>
      <c r="I202" s="295">
        <v>106541</v>
      </c>
      <c r="J202" s="295">
        <v>349293</v>
      </c>
      <c r="K202" s="279">
        <v>69.1</v>
      </c>
    </row>
    <row r="203" spans="1:11" ht="12.75">
      <c r="A203" s="281" t="s">
        <v>783</v>
      </c>
      <c r="B203" s="294">
        <v>604</v>
      </c>
      <c r="C203" s="273"/>
      <c r="D203" s="187" t="s">
        <v>132</v>
      </c>
      <c r="E203" s="295">
        <v>455003</v>
      </c>
      <c r="F203" s="295">
        <v>1615475</v>
      </c>
      <c r="G203" s="279">
        <v>-7.3</v>
      </c>
      <c r="H203" s="279"/>
      <c r="I203" s="295">
        <v>999461</v>
      </c>
      <c r="J203" s="295">
        <v>3029975</v>
      </c>
      <c r="K203" s="279">
        <v>-5.9</v>
      </c>
    </row>
    <row r="204" spans="1:11" ht="12.75">
      <c r="A204" s="281" t="s">
        <v>784</v>
      </c>
      <c r="B204" s="294">
        <v>608</v>
      </c>
      <c r="C204" s="273"/>
      <c r="D204" s="187" t="s">
        <v>133</v>
      </c>
      <c r="E204" s="295">
        <v>6539</v>
      </c>
      <c r="F204" s="295">
        <v>36092</v>
      </c>
      <c r="G204" s="279">
        <v>-93.2</v>
      </c>
      <c r="H204" s="279"/>
      <c r="I204" s="295">
        <v>175537</v>
      </c>
      <c r="J204" s="295">
        <v>1028990</v>
      </c>
      <c r="K204" s="279">
        <v>11.4</v>
      </c>
    </row>
    <row r="205" spans="1:11" ht="12.75">
      <c r="A205" s="281" t="s">
        <v>785</v>
      </c>
      <c r="B205" s="294">
        <v>612</v>
      </c>
      <c r="C205" s="273"/>
      <c r="D205" s="187" t="s">
        <v>134</v>
      </c>
      <c r="E205" s="295">
        <v>551031</v>
      </c>
      <c r="F205" s="295">
        <v>3976447</v>
      </c>
      <c r="G205" s="279">
        <v>27</v>
      </c>
      <c r="H205" s="279"/>
      <c r="I205" s="295">
        <v>2150875</v>
      </c>
      <c r="J205" s="295">
        <v>18624065</v>
      </c>
      <c r="K205" s="279">
        <v>334.8</v>
      </c>
    </row>
    <row r="206" spans="1:11" ht="12.75">
      <c r="A206" s="281" t="s">
        <v>786</v>
      </c>
      <c r="B206" s="294">
        <v>616</v>
      </c>
      <c r="C206" s="273"/>
      <c r="D206" s="187" t="s">
        <v>135</v>
      </c>
      <c r="E206" s="295">
        <v>217721</v>
      </c>
      <c r="F206" s="295">
        <v>5628739</v>
      </c>
      <c r="G206" s="279">
        <v>-29</v>
      </c>
      <c r="H206" s="279"/>
      <c r="I206" s="295">
        <v>428342</v>
      </c>
      <c r="J206" s="295">
        <v>8973296</v>
      </c>
      <c r="K206" s="279">
        <v>-31.7</v>
      </c>
    </row>
    <row r="207" spans="1:11" ht="12.75">
      <c r="A207" s="281" t="s">
        <v>787</v>
      </c>
      <c r="B207" s="294">
        <v>624</v>
      </c>
      <c r="C207" s="273"/>
      <c r="D207" s="187" t="s">
        <v>136</v>
      </c>
      <c r="E207" s="295">
        <v>2771036</v>
      </c>
      <c r="F207" s="295">
        <v>17588279</v>
      </c>
      <c r="G207" s="279">
        <v>-21.3</v>
      </c>
      <c r="H207" s="279"/>
      <c r="I207" s="295">
        <v>5186829</v>
      </c>
      <c r="J207" s="295">
        <v>38778554</v>
      </c>
      <c r="K207" s="279">
        <v>2.3</v>
      </c>
    </row>
    <row r="208" spans="1:11" ht="12.75">
      <c r="A208" s="281" t="s">
        <v>788</v>
      </c>
      <c r="B208" s="294">
        <v>625</v>
      </c>
      <c r="C208" s="273"/>
      <c r="D208" s="187" t="s">
        <v>494</v>
      </c>
      <c r="E208" s="295">
        <v>112</v>
      </c>
      <c r="F208" s="295">
        <v>4305</v>
      </c>
      <c r="G208" s="279">
        <v>-75.5</v>
      </c>
      <c r="H208" s="279"/>
      <c r="I208" s="295">
        <v>1305</v>
      </c>
      <c r="J208" s="295">
        <v>58670</v>
      </c>
      <c r="K208" s="279">
        <v>194.1</v>
      </c>
    </row>
    <row r="209" spans="1:11" ht="12.75">
      <c r="A209" s="281" t="s">
        <v>1011</v>
      </c>
      <c r="B209" s="294">
        <v>626</v>
      </c>
      <c r="C209" s="273"/>
      <c r="D209" s="187" t="s">
        <v>137</v>
      </c>
      <c r="E209" s="295">
        <v>15</v>
      </c>
      <c r="F209" s="295">
        <v>7735</v>
      </c>
      <c r="G209" s="279">
        <v>89.8</v>
      </c>
      <c r="H209" s="279"/>
      <c r="I209" s="295">
        <v>24</v>
      </c>
      <c r="J209" s="295">
        <v>27993</v>
      </c>
      <c r="K209" s="279">
        <v>586.8</v>
      </c>
    </row>
    <row r="210" spans="1:11" ht="12.75">
      <c r="A210" s="281" t="s">
        <v>789</v>
      </c>
      <c r="B210" s="294">
        <v>628</v>
      </c>
      <c r="C210" s="273"/>
      <c r="D210" s="187" t="s">
        <v>138</v>
      </c>
      <c r="E210" s="295">
        <v>3371908</v>
      </c>
      <c r="F210" s="295">
        <v>2834887</v>
      </c>
      <c r="G210" s="279">
        <v>-63.1</v>
      </c>
      <c r="H210" s="279"/>
      <c r="I210" s="295">
        <v>6025591</v>
      </c>
      <c r="J210" s="295">
        <v>5327970</v>
      </c>
      <c r="K210" s="279">
        <v>-51.9</v>
      </c>
    </row>
    <row r="211" spans="1:11" ht="12.75">
      <c r="A211" s="281" t="s">
        <v>790</v>
      </c>
      <c r="B211" s="294">
        <v>632</v>
      </c>
      <c r="C211" s="273"/>
      <c r="D211" s="187" t="s">
        <v>139</v>
      </c>
      <c r="E211" s="295">
        <v>9287238</v>
      </c>
      <c r="F211" s="295">
        <v>22899166</v>
      </c>
      <c r="G211" s="279">
        <v>-9.2</v>
      </c>
      <c r="H211" s="279"/>
      <c r="I211" s="295">
        <v>21339473</v>
      </c>
      <c r="J211" s="295">
        <v>39298782</v>
      </c>
      <c r="K211" s="279">
        <v>-12.5</v>
      </c>
    </row>
    <row r="212" spans="1:11" ht="12.75">
      <c r="A212" s="281" t="s">
        <v>791</v>
      </c>
      <c r="B212" s="294">
        <v>636</v>
      </c>
      <c r="C212" s="273"/>
      <c r="D212" s="187" t="s">
        <v>140</v>
      </c>
      <c r="E212" s="295">
        <v>2821427</v>
      </c>
      <c r="F212" s="295">
        <v>3172376</v>
      </c>
      <c r="G212" s="279">
        <v>-16.6</v>
      </c>
      <c r="H212" s="279"/>
      <c r="I212" s="295">
        <v>4093975</v>
      </c>
      <c r="J212" s="295">
        <v>5184267</v>
      </c>
      <c r="K212" s="279">
        <v>-25.4</v>
      </c>
    </row>
    <row r="213" spans="1:11" ht="12.75">
      <c r="A213" s="281" t="s">
        <v>792</v>
      </c>
      <c r="B213" s="294">
        <v>640</v>
      </c>
      <c r="C213" s="273"/>
      <c r="D213" s="187" t="s">
        <v>141</v>
      </c>
      <c r="E213" s="295">
        <v>678474</v>
      </c>
      <c r="F213" s="295">
        <v>849221</v>
      </c>
      <c r="G213" s="279">
        <v>42.4</v>
      </c>
      <c r="H213" s="279"/>
      <c r="I213" s="295">
        <v>1427734</v>
      </c>
      <c r="J213" s="295">
        <v>1399412</v>
      </c>
      <c r="K213" s="279">
        <v>-21.6</v>
      </c>
    </row>
    <row r="214" spans="1:11" ht="12.75">
      <c r="A214" s="281" t="s">
        <v>793</v>
      </c>
      <c r="B214" s="294">
        <v>644</v>
      </c>
      <c r="C214" s="273"/>
      <c r="D214" s="187" t="s">
        <v>142</v>
      </c>
      <c r="E214" s="295">
        <v>407760</v>
      </c>
      <c r="F214" s="295">
        <v>2347569</v>
      </c>
      <c r="G214" s="279">
        <v>46.8</v>
      </c>
      <c r="H214" s="279"/>
      <c r="I214" s="295">
        <v>641306</v>
      </c>
      <c r="J214" s="295">
        <v>3744632</v>
      </c>
      <c r="K214" s="279">
        <v>57.3</v>
      </c>
    </row>
    <row r="215" spans="1:11" ht="12.75">
      <c r="A215" s="281" t="s">
        <v>794</v>
      </c>
      <c r="B215" s="294">
        <v>647</v>
      </c>
      <c r="C215" s="273"/>
      <c r="D215" s="187" t="s">
        <v>143</v>
      </c>
      <c r="E215" s="295">
        <v>2987051</v>
      </c>
      <c r="F215" s="295">
        <v>9080824</v>
      </c>
      <c r="G215" s="279">
        <v>15.4</v>
      </c>
      <c r="H215" s="279"/>
      <c r="I215" s="295">
        <v>5053032</v>
      </c>
      <c r="J215" s="295">
        <v>18826474</v>
      </c>
      <c r="K215" s="279">
        <v>26.8</v>
      </c>
    </row>
    <row r="216" spans="1:11" ht="12.75">
      <c r="A216" s="281" t="s">
        <v>795</v>
      </c>
      <c r="B216" s="294">
        <v>649</v>
      </c>
      <c r="C216" s="273"/>
      <c r="D216" s="187" t="s">
        <v>144</v>
      </c>
      <c r="E216" s="295">
        <v>138441</v>
      </c>
      <c r="F216" s="295">
        <v>425546</v>
      </c>
      <c r="G216" s="279">
        <v>-13.3</v>
      </c>
      <c r="H216" s="279"/>
      <c r="I216" s="295">
        <v>599539</v>
      </c>
      <c r="J216" s="295">
        <v>909617</v>
      </c>
      <c r="K216" s="279">
        <v>-8.7</v>
      </c>
    </row>
    <row r="217" spans="1:11" ht="12.75">
      <c r="A217" s="281" t="s">
        <v>796</v>
      </c>
      <c r="B217" s="294">
        <v>653</v>
      </c>
      <c r="C217" s="273"/>
      <c r="D217" s="187" t="s">
        <v>145</v>
      </c>
      <c r="E217" s="295">
        <v>93838</v>
      </c>
      <c r="F217" s="295">
        <v>815764</v>
      </c>
      <c r="G217" s="279">
        <v>-7.8</v>
      </c>
      <c r="H217" s="279"/>
      <c r="I217" s="295">
        <v>384340</v>
      </c>
      <c r="J217" s="295">
        <v>2654615</v>
      </c>
      <c r="K217" s="279">
        <v>141.3</v>
      </c>
    </row>
    <row r="218" spans="1:11" ht="12.75">
      <c r="A218" s="281" t="s">
        <v>797</v>
      </c>
      <c r="B218" s="294">
        <v>660</v>
      </c>
      <c r="C218" s="273"/>
      <c r="D218" s="187" t="s">
        <v>146</v>
      </c>
      <c r="E218" s="295">
        <v>68023</v>
      </c>
      <c r="F218" s="295">
        <v>1314925</v>
      </c>
      <c r="G218" s="279">
        <v>327.7</v>
      </c>
      <c r="H218" s="279"/>
      <c r="I218" s="295">
        <v>251923</v>
      </c>
      <c r="J218" s="295">
        <v>2231782</v>
      </c>
      <c r="K218" s="279">
        <v>207.3</v>
      </c>
    </row>
    <row r="219" spans="1:11" ht="12.75">
      <c r="A219" s="281" t="s">
        <v>798</v>
      </c>
      <c r="B219" s="294">
        <v>662</v>
      </c>
      <c r="C219" s="273"/>
      <c r="D219" s="187" t="s">
        <v>147</v>
      </c>
      <c r="E219" s="295">
        <v>1760056</v>
      </c>
      <c r="F219" s="295">
        <v>2313697</v>
      </c>
      <c r="G219" s="279">
        <v>-5.6</v>
      </c>
      <c r="H219" s="279"/>
      <c r="I219" s="295">
        <v>2856912</v>
      </c>
      <c r="J219" s="295">
        <v>4765740</v>
      </c>
      <c r="K219" s="279">
        <v>4.8</v>
      </c>
    </row>
    <row r="220" spans="1:11" ht="12.75">
      <c r="A220" s="281" t="s">
        <v>799</v>
      </c>
      <c r="B220" s="294">
        <v>664</v>
      </c>
      <c r="C220" s="273"/>
      <c r="D220" s="187" t="s">
        <v>148</v>
      </c>
      <c r="E220" s="295">
        <v>8441011</v>
      </c>
      <c r="F220" s="295">
        <v>33135486</v>
      </c>
      <c r="G220" s="279">
        <v>-4.7</v>
      </c>
      <c r="H220" s="279"/>
      <c r="I220" s="295">
        <v>15628867</v>
      </c>
      <c r="J220" s="295">
        <v>63783259</v>
      </c>
      <c r="K220" s="279">
        <v>-25</v>
      </c>
    </row>
    <row r="221" spans="1:11" ht="12.75">
      <c r="A221" s="281" t="s">
        <v>800</v>
      </c>
      <c r="B221" s="294">
        <v>666</v>
      </c>
      <c r="C221" s="273"/>
      <c r="D221" s="187" t="s">
        <v>149</v>
      </c>
      <c r="E221" s="295">
        <v>21629</v>
      </c>
      <c r="F221" s="295">
        <v>289655</v>
      </c>
      <c r="G221" s="279">
        <v>-2.5</v>
      </c>
      <c r="H221" s="279"/>
      <c r="I221" s="295">
        <v>102690</v>
      </c>
      <c r="J221" s="295">
        <v>1052014</v>
      </c>
      <c r="K221" s="279">
        <v>58.9</v>
      </c>
    </row>
    <row r="222" spans="1:11" ht="12.75">
      <c r="A222" s="281" t="s">
        <v>801</v>
      </c>
      <c r="B222" s="294">
        <v>667</v>
      </c>
      <c r="C222" s="273"/>
      <c r="D222" s="187" t="s">
        <v>150</v>
      </c>
      <c r="E222" s="295">
        <v>5913</v>
      </c>
      <c r="F222" s="295">
        <v>48238</v>
      </c>
      <c r="G222" s="279">
        <v>276.5</v>
      </c>
      <c r="H222" s="279"/>
      <c r="I222" s="295">
        <v>8723</v>
      </c>
      <c r="J222" s="295">
        <v>80116</v>
      </c>
      <c r="K222" s="279">
        <v>265.3</v>
      </c>
    </row>
    <row r="223" spans="1:11" ht="12.75">
      <c r="A223" s="281" t="s">
        <v>802</v>
      </c>
      <c r="B223" s="294">
        <v>669</v>
      </c>
      <c r="C223" s="273"/>
      <c r="D223" s="187" t="s">
        <v>151</v>
      </c>
      <c r="E223" s="295">
        <v>23651</v>
      </c>
      <c r="F223" s="295">
        <v>338860</v>
      </c>
      <c r="G223" s="279">
        <v>-5.4</v>
      </c>
      <c r="H223" s="279"/>
      <c r="I223" s="295">
        <v>76144</v>
      </c>
      <c r="J223" s="295">
        <v>996145</v>
      </c>
      <c r="K223" s="279">
        <v>44.7</v>
      </c>
    </row>
    <row r="224" spans="1:11" ht="12.75">
      <c r="A224" s="281" t="s">
        <v>803</v>
      </c>
      <c r="B224" s="294">
        <v>672</v>
      </c>
      <c r="C224" s="273"/>
      <c r="D224" s="187" t="s">
        <v>152</v>
      </c>
      <c r="E224" s="295">
        <v>16928</v>
      </c>
      <c r="F224" s="295">
        <v>51244</v>
      </c>
      <c r="G224" s="279">
        <v>-55.8</v>
      </c>
      <c r="H224" s="279"/>
      <c r="I224" s="295">
        <v>34424</v>
      </c>
      <c r="J224" s="295">
        <v>117322</v>
      </c>
      <c r="K224" s="279">
        <v>1.1</v>
      </c>
    </row>
    <row r="225" spans="1:11" ht="12.75">
      <c r="A225" s="281" t="s">
        <v>804</v>
      </c>
      <c r="B225" s="294">
        <v>675</v>
      </c>
      <c r="C225" s="273"/>
      <c r="D225" s="187" t="s">
        <v>153</v>
      </c>
      <c r="E225" s="295">
        <v>7</v>
      </c>
      <c r="F225" s="295">
        <v>1500</v>
      </c>
      <c r="G225" s="279" t="s">
        <v>739</v>
      </c>
      <c r="H225" s="279"/>
      <c r="I225" s="295">
        <v>7</v>
      </c>
      <c r="J225" s="295">
        <v>1500</v>
      </c>
      <c r="K225" s="279">
        <v>-48.8</v>
      </c>
    </row>
    <row r="228" spans="1:12" ht="14.25">
      <c r="A228" s="637" t="s">
        <v>1229</v>
      </c>
      <c r="B228" s="637"/>
      <c r="C228" s="637"/>
      <c r="D228" s="637"/>
      <c r="E228" s="637"/>
      <c r="F228" s="637"/>
      <c r="G228" s="637"/>
      <c r="H228" s="637"/>
      <c r="I228" s="637"/>
      <c r="J228" s="637"/>
      <c r="K228" s="637"/>
      <c r="L228" s="638"/>
    </row>
    <row r="229" spans="4:11" ht="12.75">
      <c r="D229" s="281"/>
      <c r="E229" s="286"/>
      <c r="F229" s="287"/>
      <c r="I229" s="298"/>
      <c r="J229" s="299"/>
      <c r="K229" s="300"/>
    </row>
    <row r="230" spans="1:12" ht="17.25" customHeight="1">
      <c r="A230" s="639" t="s">
        <v>1201</v>
      </c>
      <c r="B230" s="640"/>
      <c r="C230" s="644" t="s">
        <v>1202</v>
      </c>
      <c r="D230" s="556"/>
      <c r="E230" s="604" t="s">
        <v>1172</v>
      </c>
      <c r="F230" s="614"/>
      <c r="G230" s="614"/>
      <c r="H230" s="606"/>
      <c r="I230" s="565" t="s">
        <v>1193</v>
      </c>
      <c r="J230" s="614"/>
      <c r="K230" s="614"/>
      <c r="L230" s="615"/>
    </row>
    <row r="231" spans="1:12" ht="16.5" customHeight="1">
      <c r="A231" s="529"/>
      <c r="B231" s="641"/>
      <c r="C231" s="645"/>
      <c r="D231" s="646"/>
      <c r="E231" s="85" t="s">
        <v>480</v>
      </c>
      <c r="F231" s="616" t="s">
        <v>481</v>
      </c>
      <c r="G231" s="617"/>
      <c r="H231" s="618"/>
      <c r="I231" s="154" t="s">
        <v>480</v>
      </c>
      <c r="J231" s="633" t="s">
        <v>481</v>
      </c>
      <c r="K231" s="634"/>
      <c r="L231" s="603"/>
    </row>
    <row r="232" spans="1:12" ht="12.75" customHeight="1">
      <c r="A232" s="529"/>
      <c r="B232" s="641"/>
      <c r="C232" s="645"/>
      <c r="D232" s="646"/>
      <c r="E232" s="649" t="s">
        <v>112</v>
      </c>
      <c r="F232" s="629" t="s">
        <v>108</v>
      </c>
      <c r="G232" s="626" t="s">
        <v>1194</v>
      </c>
      <c r="H232" s="611"/>
      <c r="I232" s="629" t="s">
        <v>112</v>
      </c>
      <c r="J232" s="629" t="s">
        <v>108</v>
      </c>
      <c r="K232" s="610" t="s">
        <v>1289</v>
      </c>
      <c r="L232" s="619"/>
    </row>
    <row r="233" spans="1:12" ht="12.75" customHeight="1">
      <c r="A233" s="529"/>
      <c r="B233" s="641"/>
      <c r="C233" s="645"/>
      <c r="D233" s="646"/>
      <c r="E233" s="650"/>
      <c r="F233" s="630"/>
      <c r="G233" s="627"/>
      <c r="H233" s="534"/>
      <c r="I233" s="630"/>
      <c r="J233" s="630"/>
      <c r="K233" s="612"/>
      <c r="L233" s="620"/>
    </row>
    <row r="234" spans="1:12" ht="12.75" customHeight="1">
      <c r="A234" s="529"/>
      <c r="B234" s="641"/>
      <c r="C234" s="645"/>
      <c r="D234" s="646"/>
      <c r="E234" s="650"/>
      <c r="F234" s="630"/>
      <c r="G234" s="627"/>
      <c r="H234" s="534"/>
      <c r="I234" s="630"/>
      <c r="J234" s="630"/>
      <c r="K234" s="612"/>
      <c r="L234" s="620"/>
    </row>
    <row r="235" spans="1:12" ht="28.5" customHeight="1">
      <c r="A235" s="642"/>
      <c r="B235" s="643"/>
      <c r="C235" s="647"/>
      <c r="D235" s="648"/>
      <c r="E235" s="651"/>
      <c r="F235" s="631"/>
      <c r="G235" s="628"/>
      <c r="H235" s="535"/>
      <c r="I235" s="631"/>
      <c r="J235" s="631"/>
      <c r="K235" s="613"/>
      <c r="L235" s="621"/>
    </row>
    <row r="236" spans="1:10" ht="12.75">
      <c r="A236" s="281"/>
      <c r="B236" s="293"/>
      <c r="C236" s="273"/>
      <c r="D236" s="292"/>
      <c r="E236" s="286"/>
      <c r="F236" s="287"/>
      <c r="I236" s="286"/>
      <c r="J236" s="287"/>
    </row>
    <row r="237" spans="2:4" ht="12.75">
      <c r="B237" s="302"/>
      <c r="C237" s="303" t="s">
        <v>867</v>
      </c>
      <c r="D237" s="292"/>
    </row>
    <row r="238" spans="1:4" ht="12.75">
      <c r="A238" s="281"/>
      <c r="B238" s="301"/>
      <c r="C238" s="273"/>
      <c r="D238" s="292"/>
    </row>
    <row r="239" spans="1:11" ht="12.75" customHeight="1">
      <c r="A239" s="281" t="s">
        <v>805</v>
      </c>
      <c r="B239" s="294">
        <v>676</v>
      </c>
      <c r="C239" s="273"/>
      <c r="D239" s="187" t="s">
        <v>154</v>
      </c>
      <c r="E239" s="295">
        <v>900</v>
      </c>
      <c r="F239" s="295">
        <v>122850</v>
      </c>
      <c r="G239" s="279">
        <v>40.1</v>
      </c>
      <c r="H239" s="279"/>
      <c r="I239" s="295">
        <v>1780</v>
      </c>
      <c r="J239" s="295">
        <v>154695</v>
      </c>
      <c r="K239" s="279">
        <v>46.1</v>
      </c>
    </row>
    <row r="240" spans="1:11" ht="12.75" customHeight="1">
      <c r="A240" s="281" t="s">
        <v>806</v>
      </c>
      <c r="B240" s="294">
        <v>680</v>
      </c>
      <c r="C240" s="273"/>
      <c r="D240" s="187" t="s">
        <v>155</v>
      </c>
      <c r="E240" s="295">
        <v>1967719</v>
      </c>
      <c r="F240" s="295">
        <v>11048958</v>
      </c>
      <c r="G240" s="279">
        <v>19.2</v>
      </c>
      <c r="H240" s="279"/>
      <c r="I240" s="295">
        <v>2535924</v>
      </c>
      <c r="J240" s="295">
        <v>20040994</v>
      </c>
      <c r="K240" s="279">
        <v>23.6</v>
      </c>
    </row>
    <row r="241" spans="1:12" ht="12.75">
      <c r="A241" s="1" t="s">
        <v>807</v>
      </c>
      <c r="B241" s="160">
        <v>684</v>
      </c>
      <c r="C241" s="32"/>
      <c r="D241" s="30" t="s">
        <v>156</v>
      </c>
      <c r="E241" s="125">
        <v>1690</v>
      </c>
      <c r="F241" s="125">
        <v>77855</v>
      </c>
      <c r="G241" s="158">
        <v>-82.3</v>
      </c>
      <c r="H241" s="119"/>
      <c r="I241" s="125">
        <v>9280</v>
      </c>
      <c r="J241" s="125">
        <v>239260</v>
      </c>
      <c r="K241" s="158">
        <v>-45.7</v>
      </c>
      <c r="L241"/>
    </row>
    <row r="242" spans="1:12" ht="12.75">
      <c r="A242" s="1" t="s">
        <v>808</v>
      </c>
      <c r="B242" s="160">
        <v>690</v>
      </c>
      <c r="C242" s="32"/>
      <c r="D242" s="30" t="s">
        <v>157</v>
      </c>
      <c r="E242" s="125">
        <v>1799482</v>
      </c>
      <c r="F242" s="125">
        <v>5982863</v>
      </c>
      <c r="G242" s="158">
        <v>72.4</v>
      </c>
      <c r="H242" s="119"/>
      <c r="I242" s="125">
        <v>3325827</v>
      </c>
      <c r="J242" s="125">
        <v>9030528</v>
      </c>
      <c r="K242" s="158">
        <v>29.9</v>
      </c>
      <c r="L242"/>
    </row>
    <row r="243" spans="1:12" ht="12.75">
      <c r="A243" s="1" t="s">
        <v>809</v>
      </c>
      <c r="B243" s="160">
        <v>696</v>
      </c>
      <c r="C243" s="32"/>
      <c r="D243" s="30" t="s">
        <v>158</v>
      </c>
      <c r="E243" s="125">
        <v>22072</v>
      </c>
      <c r="F243" s="125">
        <v>35599</v>
      </c>
      <c r="G243" s="158">
        <v>282.8</v>
      </c>
      <c r="H243" s="119"/>
      <c r="I243" s="125">
        <v>22181</v>
      </c>
      <c r="J243" s="125">
        <v>64741</v>
      </c>
      <c r="K243" s="158">
        <v>596.1</v>
      </c>
      <c r="L243"/>
    </row>
    <row r="244" spans="1:12" ht="12.75">
      <c r="A244" s="1" t="s">
        <v>810</v>
      </c>
      <c r="B244" s="160">
        <v>700</v>
      </c>
      <c r="C244" s="32"/>
      <c r="D244" s="30" t="s">
        <v>159</v>
      </c>
      <c r="E244" s="125">
        <v>492321</v>
      </c>
      <c r="F244" s="125">
        <v>5959859</v>
      </c>
      <c r="G244" s="158">
        <v>-10.1</v>
      </c>
      <c r="H244" s="119"/>
      <c r="I244" s="125">
        <v>787856</v>
      </c>
      <c r="J244" s="125">
        <v>10186244</v>
      </c>
      <c r="K244" s="158">
        <v>-65.3</v>
      </c>
      <c r="L244"/>
    </row>
    <row r="245" spans="1:12" ht="12.75">
      <c r="A245" s="1" t="s">
        <v>811</v>
      </c>
      <c r="B245" s="160">
        <v>701</v>
      </c>
      <c r="C245" s="32"/>
      <c r="D245" s="30" t="s">
        <v>160</v>
      </c>
      <c r="E245" s="125">
        <v>3180651</v>
      </c>
      <c r="F245" s="125">
        <v>19773200</v>
      </c>
      <c r="G245" s="158">
        <v>53.6</v>
      </c>
      <c r="H245" s="119"/>
      <c r="I245" s="125">
        <v>5258193</v>
      </c>
      <c r="J245" s="125">
        <v>41892308</v>
      </c>
      <c r="K245" s="158">
        <v>35.2</v>
      </c>
      <c r="L245"/>
    </row>
    <row r="246" spans="1:12" ht="12.75">
      <c r="A246" s="1" t="s">
        <v>812</v>
      </c>
      <c r="B246" s="160">
        <v>703</v>
      </c>
      <c r="C246" s="32"/>
      <c r="D246" s="30" t="s">
        <v>161</v>
      </c>
      <c r="E246" s="125">
        <v>7807</v>
      </c>
      <c r="F246" s="125">
        <v>100938</v>
      </c>
      <c r="G246" s="158">
        <v>6.4</v>
      </c>
      <c r="H246" s="119"/>
      <c r="I246" s="125">
        <v>18510</v>
      </c>
      <c r="J246" s="125">
        <v>215874</v>
      </c>
      <c r="K246" s="158">
        <v>47.7</v>
      </c>
      <c r="L246"/>
    </row>
    <row r="247" spans="1:12" ht="12.75">
      <c r="A247" s="1" t="s">
        <v>813</v>
      </c>
      <c r="B247" s="160">
        <v>706</v>
      </c>
      <c r="C247" s="32"/>
      <c r="D247" s="30" t="s">
        <v>162</v>
      </c>
      <c r="E247" s="125">
        <v>1271348</v>
      </c>
      <c r="F247" s="125">
        <v>11665760</v>
      </c>
      <c r="G247" s="158">
        <v>-47.1</v>
      </c>
      <c r="H247" s="119"/>
      <c r="I247" s="125">
        <v>2189339</v>
      </c>
      <c r="J247" s="125">
        <v>21332889</v>
      </c>
      <c r="K247" s="158">
        <v>-48.9</v>
      </c>
      <c r="L247"/>
    </row>
    <row r="248" spans="1:12" ht="12.75">
      <c r="A248" s="1" t="s">
        <v>814</v>
      </c>
      <c r="B248" s="160">
        <v>708</v>
      </c>
      <c r="C248" s="32"/>
      <c r="D248" s="30" t="s">
        <v>163</v>
      </c>
      <c r="E248" s="125">
        <v>720647</v>
      </c>
      <c r="F248" s="125">
        <v>5638017</v>
      </c>
      <c r="G248" s="158">
        <v>15.6</v>
      </c>
      <c r="H248" s="119"/>
      <c r="I248" s="125">
        <v>869892</v>
      </c>
      <c r="J248" s="125">
        <v>9898798</v>
      </c>
      <c r="K248" s="158">
        <v>-21.9</v>
      </c>
      <c r="L248"/>
    </row>
    <row r="249" spans="1:12" ht="12.75">
      <c r="A249" s="1" t="s">
        <v>815</v>
      </c>
      <c r="B249" s="160">
        <v>716</v>
      </c>
      <c r="C249" s="32"/>
      <c r="D249" s="30" t="s">
        <v>164</v>
      </c>
      <c r="E249" s="125">
        <v>240059</v>
      </c>
      <c r="F249" s="125">
        <v>535690</v>
      </c>
      <c r="G249" s="158">
        <v>141.9</v>
      </c>
      <c r="H249" s="119"/>
      <c r="I249" s="125">
        <v>382125</v>
      </c>
      <c r="J249" s="125">
        <v>1164073</v>
      </c>
      <c r="K249" s="158">
        <v>147.8</v>
      </c>
      <c r="L249"/>
    </row>
    <row r="250" spans="1:12" ht="12.75">
      <c r="A250" s="1" t="s">
        <v>816</v>
      </c>
      <c r="B250" s="160">
        <v>720</v>
      </c>
      <c r="C250" s="32"/>
      <c r="D250" s="30" t="s">
        <v>165</v>
      </c>
      <c r="E250" s="125">
        <v>36203900</v>
      </c>
      <c r="F250" s="125">
        <v>181660355</v>
      </c>
      <c r="G250" s="158">
        <v>31.8</v>
      </c>
      <c r="H250" s="119"/>
      <c r="I250" s="125">
        <v>60597694</v>
      </c>
      <c r="J250" s="125">
        <v>333427370</v>
      </c>
      <c r="K250" s="158">
        <v>22.5</v>
      </c>
      <c r="L250"/>
    </row>
    <row r="251" spans="1:12" ht="12.75">
      <c r="A251" s="1" t="s">
        <v>817</v>
      </c>
      <c r="B251" s="160">
        <v>724</v>
      </c>
      <c r="C251" s="32"/>
      <c r="D251" s="30" t="s">
        <v>166</v>
      </c>
      <c r="E251" s="125">
        <v>11096</v>
      </c>
      <c r="F251" s="125">
        <v>8639</v>
      </c>
      <c r="G251" s="158">
        <v>-94.9</v>
      </c>
      <c r="H251" s="119"/>
      <c r="I251" s="125">
        <v>11703</v>
      </c>
      <c r="J251" s="125">
        <v>9852</v>
      </c>
      <c r="K251" s="158">
        <v>-94.9</v>
      </c>
      <c r="L251"/>
    </row>
    <row r="252" spans="1:12" ht="12.75">
      <c r="A252" s="1" t="s">
        <v>818</v>
      </c>
      <c r="B252" s="160">
        <v>728</v>
      </c>
      <c r="C252" s="32"/>
      <c r="D252" s="30" t="s">
        <v>167</v>
      </c>
      <c r="E252" s="125">
        <v>3320318</v>
      </c>
      <c r="F252" s="125">
        <v>36073879</v>
      </c>
      <c r="G252" s="158">
        <v>35.8</v>
      </c>
      <c r="H252" s="119"/>
      <c r="I252" s="125">
        <v>6929502</v>
      </c>
      <c r="J252" s="125">
        <v>67866906</v>
      </c>
      <c r="K252" s="158">
        <v>7.8</v>
      </c>
      <c r="L252"/>
    </row>
    <row r="253" spans="1:12" ht="12.75">
      <c r="A253" s="1" t="s">
        <v>819</v>
      </c>
      <c r="B253" s="160">
        <v>732</v>
      </c>
      <c r="C253" s="32"/>
      <c r="D253" s="30" t="s">
        <v>168</v>
      </c>
      <c r="E253" s="125">
        <v>3441218</v>
      </c>
      <c r="F253" s="125">
        <v>45892146</v>
      </c>
      <c r="G253" s="158">
        <v>16.7</v>
      </c>
      <c r="H253" s="119"/>
      <c r="I253" s="125">
        <v>6041362</v>
      </c>
      <c r="J253" s="125">
        <v>99895783</v>
      </c>
      <c r="K253" s="158">
        <v>9.5</v>
      </c>
      <c r="L253"/>
    </row>
    <row r="254" spans="1:12" ht="12.75">
      <c r="A254" s="1" t="s">
        <v>820</v>
      </c>
      <c r="B254" s="160">
        <v>736</v>
      </c>
      <c r="C254" s="32"/>
      <c r="D254" s="30" t="s">
        <v>169</v>
      </c>
      <c r="E254" s="125">
        <v>2090795</v>
      </c>
      <c r="F254" s="125">
        <v>16603947</v>
      </c>
      <c r="G254" s="158">
        <v>-18.1</v>
      </c>
      <c r="H254" s="119"/>
      <c r="I254" s="125">
        <v>3361196</v>
      </c>
      <c r="J254" s="125">
        <v>31421497</v>
      </c>
      <c r="K254" s="158">
        <v>-46.6</v>
      </c>
      <c r="L254"/>
    </row>
    <row r="255" spans="1:11" s="267" customFormat="1" ht="12.75">
      <c r="A255" s="281" t="s">
        <v>821</v>
      </c>
      <c r="B255" s="301">
        <v>740</v>
      </c>
      <c r="C255" s="273"/>
      <c r="D255" s="187" t="s">
        <v>170</v>
      </c>
      <c r="E255" s="295">
        <v>1036910</v>
      </c>
      <c r="F255" s="295">
        <v>15582078</v>
      </c>
      <c r="G255" s="279">
        <v>4.1</v>
      </c>
      <c r="H255" s="279"/>
      <c r="I255" s="295">
        <v>1978202</v>
      </c>
      <c r="J255" s="295">
        <v>33078290</v>
      </c>
      <c r="K255" s="279">
        <v>28.7</v>
      </c>
    </row>
    <row r="256" spans="1:11" s="267" customFormat="1" ht="12.75">
      <c r="A256" s="281" t="s">
        <v>822</v>
      </c>
      <c r="B256" s="301">
        <v>743</v>
      </c>
      <c r="C256" s="273"/>
      <c r="D256" s="187" t="s">
        <v>171</v>
      </c>
      <c r="E256" s="295">
        <v>298</v>
      </c>
      <c r="F256" s="295">
        <v>64746</v>
      </c>
      <c r="G256" s="279">
        <v>620.4</v>
      </c>
      <c r="H256" s="279"/>
      <c r="I256" s="295">
        <v>3037</v>
      </c>
      <c r="J256" s="295">
        <v>84432</v>
      </c>
      <c r="K256" s="279">
        <v>839.4</v>
      </c>
    </row>
    <row r="257" spans="1:11" s="17" customFormat="1" ht="33.75" customHeight="1">
      <c r="A257" s="117" t="s">
        <v>692</v>
      </c>
      <c r="B257" s="116" t="s">
        <v>692</v>
      </c>
      <c r="C257" s="652" t="s">
        <v>1223</v>
      </c>
      <c r="D257" s="653"/>
      <c r="E257" s="122">
        <v>3352921</v>
      </c>
      <c r="F257" s="122">
        <v>18802337</v>
      </c>
      <c r="G257" s="155">
        <v>2.8</v>
      </c>
      <c r="H257" s="155"/>
      <c r="I257" s="122">
        <v>6095420</v>
      </c>
      <c r="J257" s="122">
        <v>37110410</v>
      </c>
      <c r="K257" s="155">
        <v>9</v>
      </c>
    </row>
    <row r="258" spans="1:11" s="17" customFormat="1" ht="21" customHeight="1">
      <c r="A258" s="281" t="s">
        <v>823</v>
      </c>
      <c r="B258" s="301">
        <v>800</v>
      </c>
      <c r="C258" s="273"/>
      <c r="D258" s="187" t="s">
        <v>172</v>
      </c>
      <c r="E258" s="295">
        <v>3220267</v>
      </c>
      <c r="F258" s="295">
        <v>17758427</v>
      </c>
      <c r="G258" s="279">
        <v>3.9</v>
      </c>
      <c r="H258" s="279"/>
      <c r="I258" s="295">
        <v>5632938</v>
      </c>
      <c r="J258" s="295">
        <v>33753274</v>
      </c>
      <c r="K258" s="279">
        <v>6.6</v>
      </c>
    </row>
    <row r="259" spans="1:11" s="267" customFormat="1" ht="12.75">
      <c r="A259" s="281" t="s">
        <v>824</v>
      </c>
      <c r="B259" s="301">
        <v>801</v>
      </c>
      <c r="C259" s="273"/>
      <c r="D259" s="187" t="s">
        <v>173</v>
      </c>
      <c r="E259" s="295">
        <v>650</v>
      </c>
      <c r="F259" s="295">
        <v>14640</v>
      </c>
      <c r="G259" s="279" t="s">
        <v>739</v>
      </c>
      <c r="H259" s="279"/>
      <c r="I259" s="295">
        <v>653</v>
      </c>
      <c r="J259" s="295">
        <v>15390</v>
      </c>
      <c r="K259" s="279" t="s">
        <v>739</v>
      </c>
    </row>
    <row r="260" spans="1:11" s="267" customFormat="1" ht="12.75">
      <c r="A260" s="281" t="s">
        <v>825</v>
      </c>
      <c r="B260" s="301">
        <v>803</v>
      </c>
      <c r="C260" s="273"/>
      <c r="D260" s="187" t="s">
        <v>174</v>
      </c>
      <c r="E260" s="295" t="s">
        <v>107</v>
      </c>
      <c r="F260" s="295" t="s">
        <v>107</v>
      </c>
      <c r="G260" s="279" t="s">
        <v>107</v>
      </c>
      <c r="H260" s="279"/>
      <c r="I260" s="295" t="s">
        <v>107</v>
      </c>
      <c r="J260" s="295" t="s">
        <v>107</v>
      </c>
      <c r="K260" s="279" t="s">
        <v>107</v>
      </c>
    </row>
    <row r="261" spans="1:12" ht="12.75">
      <c r="A261" s="1" t="s">
        <v>826</v>
      </c>
      <c r="B261" s="160">
        <v>804</v>
      </c>
      <c r="C261" s="32"/>
      <c r="D261" s="30" t="s">
        <v>175</v>
      </c>
      <c r="E261" s="125">
        <v>131508</v>
      </c>
      <c r="F261" s="125">
        <v>1022623</v>
      </c>
      <c r="G261" s="158">
        <v>2.9</v>
      </c>
      <c r="H261" s="119"/>
      <c r="I261" s="125">
        <v>391925</v>
      </c>
      <c r="J261" s="125">
        <v>3282172</v>
      </c>
      <c r="K261" s="158">
        <v>57.3</v>
      </c>
      <c r="L261"/>
    </row>
    <row r="262" spans="1:11" ht="12.75">
      <c r="A262" s="281" t="s">
        <v>827</v>
      </c>
      <c r="B262" s="301">
        <v>806</v>
      </c>
      <c r="C262" s="273"/>
      <c r="D262" s="187" t="s">
        <v>176</v>
      </c>
      <c r="E262" s="295" t="s">
        <v>107</v>
      </c>
      <c r="F262" s="295" t="s">
        <v>107</v>
      </c>
      <c r="G262" s="279" t="s">
        <v>107</v>
      </c>
      <c r="H262" s="279"/>
      <c r="I262" s="295" t="s">
        <v>107</v>
      </c>
      <c r="J262" s="295" t="s">
        <v>107</v>
      </c>
      <c r="K262" s="279" t="s">
        <v>107</v>
      </c>
    </row>
    <row r="263" spans="1:11" ht="12.75">
      <c r="A263" s="281" t="s">
        <v>828</v>
      </c>
      <c r="B263" s="301">
        <v>807</v>
      </c>
      <c r="C263" s="273"/>
      <c r="D263" s="187" t="s">
        <v>177</v>
      </c>
      <c r="E263" s="295" t="s">
        <v>107</v>
      </c>
      <c r="F263" s="295" t="s">
        <v>107</v>
      </c>
      <c r="G263" s="279" t="s">
        <v>107</v>
      </c>
      <c r="H263" s="279"/>
      <c r="I263" s="295" t="s">
        <v>107</v>
      </c>
      <c r="J263" s="295" t="s">
        <v>107</v>
      </c>
      <c r="K263" s="279" t="s">
        <v>107</v>
      </c>
    </row>
    <row r="264" spans="1:11" ht="12.75">
      <c r="A264" s="281" t="s">
        <v>829</v>
      </c>
      <c r="B264" s="301">
        <v>809</v>
      </c>
      <c r="C264" s="273"/>
      <c r="D264" s="187" t="s">
        <v>178</v>
      </c>
      <c r="E264" s="295">
        <v>66</v>
      </c>
      <c r="F264" s="295">
        <v>2018</v>
      </c>
      <c r="G264" s="279">
        <v>-98.5</v>
      </c>
      <c r="H264" s="279"/>
      <c r="I264" s="295">
        <v>75</v>
      </c>
      <c r="J264" s="295">
        <v>2329</v>
      </c>
      <c r="K264" s="279">
        <v>-98.4</v>
      </c>
    </row>
    <row r="265" spans="1:11" ht="12.75">
      <c r="A265" s="281" t="s">
        <v>830</v>
      </c>
      <c r="B265" s="301">
        <v>811</v>
      </c>
      <c r="C265" s="273"/>
      <c r="D265" s="187" t="s">
        <v>179</v>
      </c>
      <c r="E265" s="295" t="s">
        <v>107</v>
      </c>
      <c r="F265" s="295" t="s">
        <v>107</v>
      </c>
      <c r="G265" s="279" t="s">
        <v>107</v>
      </c>
      <c r="H265" s="279"/>
      <c r="I265" s="295" t="s">
        <v>107</v>
      </c>
      <c r="J265" s="295" t="s">
        <v>107</v>
      </c>
      <c r="K265" s="279" t="s">
        <v>107</v>
      </c>
    </row>
    <row r="266" spans="1:11" ht="12.75">
      <c r="A266" s="281" t="s">
        <v>831</v>
      </c>
      <c r="B266" s="301">
        <v>812</v>
      </c>
      <c r="C266" s="273"/>
      <c r="D266" s="187" t="s">
        <v>180</v>
      </c>
      <c r="E266" s="295" t="s">
        <v>107</v>
      </c>
      <c r="F266" s="295" t="s">
        <v>107</v>
      </c>
      <c r="G266" s="279" t="s">
        <v>107</v>
      </c>
      <c r="H266" s="279"/>
      <c r="I266" s="295" t="s">
        <v>107</v>
      </c>
      <c r="J266" s="295" t="s">
        <v>107</v>
      </c>
      <c r="K266" s="279" t="s">
        <v>107</v>
      </c>
    </row>
    <row r="267" spans="1:11" ht="12.75">
      <c r="A267" s="281" t="s">
        <v>832</v>
      </c>
      <c r="B267" s="301">
        <v>813</v>
      </c>
      <c r="C267" s="273"/>
      <c r="D267" s="187" t="s">
        <v>181</v>
      </c>
      <c r="E267" s="295" t="s">
        <v>107</v>
      </c>
      <c r="F267" s="295" t="s">
        <v>107</v>
      </c>
      <c r="G267" s="279" t="s">
        <v>107</v>
      </c>
      <c r="H267" s="279"/>
      <c r="I267" s="295" t="s">
        <v>107</v>
      </c>
      <c r="J267" s="295" t="s">
        <v>107</v>
      </c>
      <c r="K267" s="279" t="s">
        <v>107</v>
      </c>
    </row>
    <row r="268" spans="1:11" ht="12.75">
      <c r="A268" s="281" t="s">
        <v>833</v>
      </c>
      <c r="B268" s="301">
        <v>815</v>
      </c>
      <c r="C268" s="273"/>
      <c r="D268" s="187" t="s">
        <v>182</v>
      </c>
      <c r="E268" s="295">
        <v>39</v>
      </c>
      <c r="F268" s="295">
        <v>384</v>
      </c>
      <c r="G268" s="279" t="s">
        <v>739</v>
      </c>
      <c r="H268" s="279"/>
      <c r="I268" s="295">
        <v>563</v>
      </c>
      <c r="J268" s="295">
        <v>6352</v>
      </c>
      <c r="K268" s="279">
        <v>931.2</v>
      </c>
    </row>
    <row r="269" spans="1:11" ht="12.75">
      <c r="A269" s="281" t="s">
        <v>834</v>
      </c>
      <c r="B269" s="301">
        <v>816</v>
      </c>
      <c r="C269" s="273"/>
      <c r="D269" s="187" t="s">
        <v>183</v>
      </c>
      <c r="E269" s="295" t="s">
        <v>107</v>
      </c>
      <c r="F269" s="295" t="s">
        <v>107</v>
      </c>
      <c r="G269" s="279" t="s">
        <v>107</v>
      </c>
      <c r="H269" s="279"/>
      <c r="I269" s="295" t="s">
        <v>107</v>
      </c>
      <c r="J269" s="295" t="s">
        <v>107</v>
      </c>
      <c r="K269" s="279" t="s">
        <v>107</v>
      </c>
    </row>
    <row r="270" spans="1:11" ht="12.75">
      <c r="A270" s="281" t="s">
        <v>835</v>
      </c>
      <c r="B270" s="301">
        <v>817</v>
      </c>
      <c r="C270" s="273"/>
      <c r="D270" s="187" t="s">
        <v>184</v>
      </c>
      <c r="E270" s="295" t="s">
        <v>107</v>
      </c>
      <c r="F270" s="295" t="s">
        <v>107</v>
      </c>
      <c r="G270" s="279" t="s">
        <v>107</v>
      </c>
      <c r="H270" s="279"/>
      <c r="I270" s="295" t="s">
        <v>107</v>
      </c>
      <c r="J270" s="295" t="s">
        <v>107</v>
      </c>
      <c r="K270" s="279" t="s">
        <v>107</v>
      </c>
    </row>
    <row r="271" spans="1:11" ht="12.75">
      <c r="A271" s="281" t="s">
        <v>836</v>
      </c>
      <c r="B271" s="301">
        <v>819</v>
      </c>
      <c r="C271" s="273"/>
      <c r="D271" s="187" t="s">
        <v>185</v>
      </c>
      <c r="E271" s="295" t="s">
        <v>107</v>
      </c>
      <c r="F271" s="295" t="s">
        <v>107</v>
      </c>
      <c r="G271" s="279" t="s">
        <v>107</v>
      </c>
      <c r="H271" s="279"/>
      <c r="I271" s="295" t="s">
        <v>107</v>
      </c>
      <c r="J271" s="295" t="s">
        <v>107</v>
      </c>
      <c r="K271" s="279" t="s">
        <v>107</v>
      </c>
    </row>
    <row r="272" spans="1:11" ht="12.75">
      <c r="A272" s="281" t="s">
        <v>837</v>
      </c>
      <c r="B272" s="301">
        <v>820</v>
      </c>
      <c r="C272" s="273"/>
      <c r="D272" s="187" t="s">
        <v>493</v>
      </c>
      <c r="E272" s="295" t="s">
        <v>107</v>
      </c>
      <c r="F272" s="295" t="s">
        <v>107</v>
      </c>
      <c r="G272" s="279" t="s">
        <v>107</v>
      </c>
      <c r="H272" s="279"/>
      <c r="I272" s="295" t="s">
        <v>107</v>
      </c>
      <c r="J272" s="295" t="s">
        <v>107</v>
      </c>
      <c r="K272" s="279" t="s">
        <v>107</v>
      </c>
    </row>
    <row r="273" spans="1:11" ht="12.75">
      <c r="A273" s="281" t="s">
        <v>838</v>
      </c>
      <c r="B273" s="301">
        <v>822</v>
      </c>
      <c r="C273" s="273"/>
      <c r="D273" s="187" t="s">
        <v>492</v>
      </c>
      <c r="E273" s="295">
        <v>128</v>
      </c>
      <c r="F273" s="295">
        <v>3232</v>
      </c>
      <c r="G273" s="279">
        <v>-32.2</v>
      </c>
      <c r="H273" s="279"/>
      <c r="I273" s="295">
        <v>69003</v>
      </c>
      <c r="J273" s="295">
        <v>49880</v>
      </c>
      <c r="K273" s="279">
        <v>673.5</v>
      </c>
    </row>
    <row r="274" spans="1:11" ht="12.75">
      <c r="A274" s="281" t="s">
        <v>839</v>
      </c>
      <c r="B274" s="301">
        <v>823</v>
      </c>
      <c r="C274" s="273"/>
      <c r="D274" s="187" t="s">
        <v>882</v>
      </c>
      <c r="E274" s="295" t="s">
        <v>107</v>
      </c>
      <c r="F274" s="295" t="s">
        <v>107</v>
      </c>
      <c r="G274" s="279" t="s">
        <v>107</v>
      </c>
      <c r="H274" s="279"/>
      <c r="I274" s="295" t="s">
        <v>107</v>
      </c>
      <c r="J274" s="295" t="s">
        <v>107</v>
      </c>
      <c r="K274" s="279" t="s">
        <v>107</v>
      </c>
    </row>
    <row r="275" spans="1:11" ht="12.75">
      <c r="A275" s="281" t="s">
        <v>840</v>
      </c>
      <c r="B275" s="301">
        <v>824</v>
      </c>
      <c r="C275" s="273"/>
      <c r="D275" s="187" t="s">
        <v>186</v>
      </c>
      <c r="E275" s="295" t="s">
        <v>107</v>
      </c>
      <c r="F275" s="295" t="s">
        <v>107</v>
      </c>
      <c r="G275" s="279">
        <v>-100</v>
      </c>
      <c r="H275" s="279"/>
      <c r="I275" s="295" t="s">
        <v>107</v>
      </c>
      <c r="J275" s="295" t="s">
        <v>107</v>
      </c>
      <c r="K275" s="279">
        <v>-100</v>
      </c>
    </row>
    <row r="276" spans="1:11" ht="12.75">
      <c r="A276" s="281" t="s">
        <v>841</v>
      </c>
      <c r="B276" s="301">
        <v>825</v>
      </c>
      <c r="C276" s="273"/>
      <c r="D276" s="187" t="s">
        <v>187</v>
      </c>
      <c r="E276" s="295" t="s">
        <v>107</v>
      </c>
      <c r="F276" s="295" t="s">
        <v>107</v>
      </c>
      <c r="G276" s="279" t="s">
        <v>107</v>
      </c>
      <c r="H276" s="279"/>
      <c r="I276" s="295" t="s">
        <v>107</v>
      </c>
      <c r="J276" s="295" t="s">
        <v>107</v>
      </c>
      <c r="K276" s="279" t="s">
        <v>107</v>
      </c>
    </row>
    <row r="277" spans="1:11" ht="12.75">
      <c r="A277" s="281" t="s">
        <v>842</v>
      </c>
      <c r="B277" s="301">
        <v>830</v>
      </c>
      <c r="C277" s="273"/>
      <c r="D277" s="187" t="s">
        <v>188</v>
      </c>
      <c r="E277" s="295" t="s">
        <v>107</v>
      </c>
      <c r="F277" s="295" t="s">
        <v>107</v>
      </c>
      <c r="G277" s="279" t="s">
        <v>107</v>
      </c>
      <c r="H277" s="279"/>
      <c r="I277" s="295" t="s">
        <v>107</v>
      </c>
      <c r="J277" s="295" t="s">
        <v>107</v>
      </c>
      <c r="K277" s="279" t="s">
        <v>107</v>
      </c>
    </row>
    <row r="278" spans="1:11" ht="12.75">
      <c r="A278" s="281" t="s">
        <v>843</v>
      </c>
      <c r="B278" s="301">
        <v>831</v>
      </c>
      <c r="C278" s="273"/>
      <c r="D278" s="187" t="s">
        <v>189</v>
      </c>
      <c r="E278" s="295" t="s">
        <v>107</v>
      </c>
      <c r="F278" s="295" t="s">
        <v>107</v>
      </c>
      <c r="G278" s="279" t="s">
        <v>107</v>
      </c>
      <c r="H278" s="279"/>
      <c r="I278" s="295" t="s">
        <v>107</v>
      </c>
      <c r="J278" s="295" t="s">
        <v>107</v>
      </c>
      <c r="K278" s="279" t="s">
        <v>107</v>
      </c>
    </row>
    <row r="279" spans="1:11" ht="12.75">
      <c r="A279" s="281" t="s">
        <v>844</v>
      </c>
      <c r="B279" s="301">
        <v>832</v>
      </c>
      <c r="C279" s="273"/>
      <c r="D279" s="187" t="s">
        <v>546</v>
      </c>
      <c r="E279" s="295" t="s">
        <v>107</v>
      </c>
      <c r="F279" s="295" t="s">
        <v>107</v>
      </c>
      <c r="G279" s="279" t="s">
        <v>107</v>
      </c>
      <c r="H279" s="279"/>
      <c r="I279" s="295" t="s">
        <v>107</v>
      </c>
      <c r="J279" s="295" t="s">
        <v>107</v>
      </c>
      <c r="K279" s="279" t="s">
        <v>107</v>
      </c>
    </row>
    <row r="280" spans="1:11" ht="12.75">
      <c r="A280" s="281" t="s">
        <v>845</v>
      </c>
      <c r="B280" s="301">
        <v>833</v>
      </c>
      <c r="C280" s="273"/>
      <c r="D280" s="187" t="s">
        <v>190</v>
      </c>
      <c r="E280" s="295" t="s">
        <v>107</v>
      </c>
      <c r="F280" s="295" t="s">
        <v>107</v>
      </c>
      <c r="G280" s="279" t="s">
        <v>107</v>
      </c>
      <c r="H280" s="279"/>
      <c r="I280" s="295" t="s">
        <v>107</v>
      </c>
      <c r="J280" s="295" t="s">
        <v>107</v>
      </c>
      <c r="K280" s="279" t="s">
        <v>107</v>
      </c>
    </row>
    <row r="281" spans="1:11" ht="12.75">
      <c r="A281" s="281" t="s">
        <v>846</v>
      </c>
      <c r="B281" s="301">
        <v>834</v>
      </c>
      <c r="C281" s="273"/>
      <c r="D281" s="187" t="s">
        <v>191</v>
      </c>
      <c r="E281" s="295" t="s">
        <v>107</v>
      </c>
      <c r="F281" s="295" t="s">
        <v>107</v>
      </c>
      <c r="G281" s="279" t="s">
        <v>107</v>
      </c>
      <c r="H281" s="279"/>
      <c r="I281" s="295" t="s">
        <v>107</v>
      </c>
      <c r="J281" s="295" t="s">
        <v>107</v>
      </c>
      <c r="K281" s="279" t="s">
        <v>107</v>
      </c>
    </row>
    <row r="282" spans="1:11" ht="12.75">
      <c r="A282" s="281" t="s">
        <v>847</v>
      </c>
      <c r="B282" s="301">
        <v>835</v>
      </c>
      <c r="C282" s="273"/>
      <c r="D282" s="187" t="s">
        <v>192</v>
      </c>
      <c r="E282" s="295" t="s">
        <v>107</v>
      </c>
      <c r="F282" s="295" t="s">
        <v>107</v>
      </c>
      <c r="G282" s="279" t="s">
        <v>107</v>
      </c>
      <c r="H282" s="279"/>
      <c r="I282" s="295" t="s">
        <v>107</v>
      </c>
      <c r="J282" s="295" t="s">
        <v>107</v>
      </c>
      <c r="K282" s="279" t="s">
        <v>107</v>
      </c>
    </row>
    <row r="283" spans="1:11" ht="12.75">
      <c r="A283" s="281" t="s">
        <v>848</v>
      </c>
      <c r="B283" s="301">
        <v>836</v>
      </c>
      <c r="C283" s="273"/>
      <c r="D283" s="187" t="s">
        <v>193</v>
      </c>
      <c r="E283" s="295" t="s">
        <v>107</v>
      </c>
      <c r="F283" s="295" t="s">
        <v>107</v>
      </c>
      <c r="G283" s="279" t="s">
        <v>107</v>
      </c>
      <c r="H283" s="279"/>
      <c r="I283" s="295" t="s">
        <v>107</v>
      </c>
      <c r="J283" s="295" t="s">
        <v>107</v>
      </c>
      <c r="K283" s="279" t="s">
        <v>107</v>
      </c>
    </row>
    <row r="284" spans="1:11" ht="12.75">
      <c r="A284" s="281" t="s">
        <v>849</v>
      </c>
      <c r="B284" s="301">
        <v>837</v>
      </c>
      <c r="C284" s="273"/>
      <c r="D284" s="187" t="s">
        <v>194</v>
      </c>
      <c r="E284" s="295" t="s">
        <v>107</v>
      </c>
      <c r="F284" s="295" t="s">
        <v>107</v>
      </c>
      <c r="G284" s="279" t="s">
        <v>107</v>
      </c>
      <c r="H284" s="279"/>
      <c r="I284" s="295" t="s">
        <v>107</v>
      </c>
      <c r="J284" s="295" t="s">
        <v>107</v>
      </c>
      <c r="K284" s="279" t="s">
        <v>107</v>
      </c>
    </row>
    <row r="285" spans="1:11" ht="12.75">
      <c r="A285" s="281" t="s">
        <v>850</v>
      </c>
      <c r="B285" s="301">
        <v>838</v>
      </c>
      <c r="C285" s="273"/>
      <c r="D285" s="187" t="s">
        <v>195</v>
      </c>
      <c r="E285" s="295" t="s">
        <v>107</v>
      </c>
      <c r="F285" s="295" t="s">
        <v>107</v>
      </c>
      <c r="G285" s="279" t="s">
        <v>107</v>
      </c>
      <c r="H285" s="279"/>
      <c r="I285" s="295" t="s">
        <v>107</v>
      </c>
      <c r="J285" s="295" t="s">
        <v>107</v>
      </c>
      <c r="K285" s="279" t="s">
        <v>107</v>
      </c>
    </row>
    <row r="286" spans="1:11" ht="12.75">
      <c r="A286" s="281" t="s">
        <v>851</v>
      </c>
      <c r="B286" s="301">
        <v>839</v>
      </c>
      <c r="C286" s="273"/>
      <c r="D286" s="187" t="s">
        <v>196</v>
      </c>
      <c r="E286" s="295" t="s">
        <v>107</v>
      </c>
      <c r="F286" s="295" t="s">
        <v>107</v>
      </c>
      <c r="G286" s="279" t="s">
        <v>107</v>
      </c>
      <c r="H286" s="279"/>
      <c r="I286" s="295" t="s">
        <v>107</v>
      </c>
      <c r="J286" s="295" t="s">
        <v>107</v>
      </c>
      <c r="K286" s="279" t="s">
        <v>107</v>
      </c>
    </row>
    <row r="287" spans="1:11" ht="12.75">
      <c r="A287" s="281" t="s">
        <v>852</v>
      </c>
      <c r="B287" s="301">
        <v>891</v>
      </c>
      <c r="C287" s="273"/>
      <c r="D287" s="187" t="s">
        <v>197</v>
      </c>
      <c r="E287" s="295" t="s">
        <v>107</v>
      </c>
      <c r="F287" s="295" t="s">
        <v>107</v>
      </c>
      <c r="G287" s="279" t="s">
        <v>107</v>
      </c>
      <c r="H287" s="279"/>
      <c r="I287" s="295" t="s">
        <v>107</v>
      </c>
      <c r="J287" s="295" t="s">
        <v>107</v>
      </c>
      <c r="K287" s="279" t="s">
        <v>107</v>
      </c>
    </row>
    <row r="288" spans="1:11" ht="12.75">
      <c r="A288" s="281" t="s">
        <v>853</v>
      </c>
      <c r="B288" s="301">
        <v>892</v>
      </c>
      <c r="C288" s="273"/>
      <c r="D288" s="187" t="s">
        <v>198</v>
      </c>
      <c r="E288" s="295" t="s">
        <v>107</v>
      </c>
      <c r="F288" s="295" t="s">
        <v>107</v>
      </c>
      <c r="G288" s="279" t="s">
        <v>107</v>
      </c>
      <c r="H288" s="279"/>
      <c r="I288" s="295" t="s">
        <v>107</v>
      </c>
      <c r="J288" s="295" t="s">
        <v>107</v>
      </c>
      <c r="K288" s="279" t="s">
        <v>107</v>
      </c>
    </row>
    <row r="289" spans="1:11" s="267" customFormat="1" ht="12.75">
      <c r="A289" s="281" t="s">
        <v>854</v>
      </c>
      <c r="B289" s="301">
        <v>893</v>
      </c>
      <c r="C289" s="273"/>
      <c r="D289" s="187" t="s">
        <v>491</v>
      </c>
      <c r="E289" s="295" t="s">
        <v>107</v>
      </c>
      <c r="F289" s="295" t="s">
        <v>107</v>
      </c>
      <c r="G289" s="279" t="s">
        <v>107</v>
      </c>
      <c r="H289" s="279"/>
      <c r="I289" s="295" t="s">
        <v>107</v>
      </c>
      <c r="J289" s="295" t="s">
        <v>107</v>
      </c>
      <c r="K289" s="279" t="s">
        <v>107</v>
      </c>
    </row>
    <row r="290" spans="1:11" s="267" customFormat="1" ht="12.75">
      <c r="A290" s="281" t="s">
        <v>855</v>
      </c>
      <c r="B290" s="301">
        <v>894</v>
      </c>
      <c r="C290" s="273"/>
      <c r="D290" s="187" t="s">
        <v>1224</v>
      </c>
      <c r="E290" s="295">
        <v>263</v>
      </c>
      <c r="F290" s="295">
        <v>1013</v>
      </c>
      <c r="G290" s="279">
        <v>-98.4</v>
      </c>
      <c r="H290" s="279"/>
      <c r="I290" s="295">
        <v>263</v>
      </c>
      <c r="J290" s="295">
        <v>1013</v>
      </c>
      <c r="K290" s="279">
        <v>-99.4</v>
      </c>
    </row>
    <row r="291" spans="1:11" s="17" customFormat="1" ht="24" customHeight="1">
      <c r="A291" s="308" t="s">
        <v>692</v>
      </c>
      <c r="B291" s="296" t="s">
        <v>692</v>
      </c>
      <c r="C291" s="65" t="s">
        <v>1225</v>
      </c>
      <c r="D291" s="49"/>
      <c r="E291" s="122">
        <v>20926</v>
      </c>
      <c r="F291" s="122">
        <v>70063</v>
      </c>
      <c r="G291" s="155" t="s">
        <v>739</v>
      </c>
      <c r="H291" s="120"/>
      <c r="I291" s="122">
        <v>27236</v>
      </c>
      <c r="J291" s="122">
        <v>87968</v>
      </c>
      <c r="K291" s="155">
        <v>179.5</v>
      </c>
    </row>
    <row r="292" spans="1:11" s="17" customFormat="1" ht="24" customHeight="1">
      <c r="A292" s="281" t="s">
        <v>856</v>
      </c>
      <c r="B292" s="301">
        <v>950</v>
      </c>
      <c r="C292" s="273"/>
      <c r="D292" s="187" t="s">
        <v>199</v>
      </c>
      <c r="E292" s="295">
        <v>20926</v>
      </c>
      <c r="F292" s="295">
        <v>70063</v>
      </c>
      <c r="G292" s="279" t="s">
        <v>739</v>
      </c>
      <c r="H292" s="279"/>
      <c r="I292" s="295">
        <v>27236</v>
      </c>
      <c r="J292" s="295">
        <v>87968</v>
      </c>
      <c r="K292" s="279">
        <v>179.5</v>
      </c>
    </row>
    <row r="293" spans="1:11" s="17" customFormat="1" ht="12.75" customHeight="1">
      <c r="A293" s="281" t="s">
        <v>1226</v>
      </c>
      <c r="B293" s="301">
        <v>953</v>
      </c>
      <c r="C293" s="273"/>
      <c r="D293" s="187" t="s">
        <v>1227</v>
      </c>
      <c r="E293" s="295" t="s">
        <v>107</v>
      </c>
      <c r="F293" s="295" t="s">
        <v>107</v>
      </c>
      <c r="G293" s="279" t="s">
        <v>107</v>
      </c>
      <c r="H293" s="279"/>
      <c r="I293" s="295" t="s">
        <v>107</v>
      </c>
      <c r="J293" s="295" t="s">
        <v>107</v>
      </c>
      <c r="K293" s="279" t="s">
        <v>107</v>
      </c>
    </row>
    <row r="294" spans="1:11" s="17" customFormat="1" ht="12.75" customHeight="1">
      <c r="A294" s="281" t="s">
        <v>1014</v>
      </c>
      <c r="B294" s="301">
        <v>958</v>
      </c>
      <c r="C294" s="273"/>
      <c r="D294" s="187" t="s">
        <v>1127</v>
      </c>
      <c r="E294" s="295" t="s">
        <v>107</v>
      </c>
      <c r="F294" s="295" t="s">
        <v>107</v>
      </c>
      <c r="G294" s="279" t="s">
        <v>107</v>
      </c>
      <c r="H294" s="279"/>
      <c r="I294" s="295" t="s">
        <v>107</v>
      </c>
      <c r="J294" s="295" t="s">
        <v>107</v>
      </c>
      <c r="K294" s="279" t="s">
        <v>107</v>
      </c>
    </row>
    <row r="295" spans="1:11" s="17" customFormat="1" ht="30" customHeight="1">
      <c r="A295" s="117"/>
      <c r="B295" s="301"/>
      <c r="C295" s="117" t="s">
        <v>1228</v>
      </c>
      <c r="D295" s="49"/>
      <c r="E295" s="122">
        <v>1122304195</v>
      </c>
      <c r="F295" s="122">
        <v>3184074683</v>
      </c>
      <c r="G295" s="155">
        <v>-0.1</v>
      </c>
      <c r="H295" s="155"/>
      <c r="I295" s="122">
        <v>2182285055</v>
      </c>
      <c r="J295" s="122">
        <v>6122306088</v>
      </c>
      <c r="K295" s="155">
        <v>-5.4</v>
      </c>
    </row>
    <row r="296" spans="1:13" ht="12.75">
      <c r="A296" s="281"/>
      <c r="B296" s="309"/>
      <c r="C296" s="281"/>
      <c r="E296" s="295"/>
      <c r="F296" s="295"/>
      <c r="G296" s="282"/>
      <c r="H296" s="282"/>
      <c r="I296" s="295"/>
      <c r="J296" s="295"/>
      <c r="K296" s="282"/>
      <c r="M296" s="119"/>
    </row>
    <row r="297" spans="7:13" ht="12.75">
      <c r="G297" s="295"/>
      <c r="H297" s="295"/>
      <c r="I297" s="295"/>
      <c r="J297" s="282"/>
      <c r="K297" s="295"/>
      <c r="L297" s="295"/>
      <c r="M297" s="119"/>
    </row>
    <row r="298" spans="7:13" ht="12.75">
      <c r="G298" s="295"/>
      <c r="H298" s="295"/>
      <c r="I298" s="295"/>
      <c r="J298" s="282"/>
      <c r="K298" s="295"/>
      <c r="L298" s="295"/>
      <c r="M298" s="119"/>
    </row>
    <row r="299" spans="7:13" ht="12.75">
      <c r="G299" s="295"/>
      <c r="H299" s="295"/>
      <c r="I299" s="295"/>
      <c r="J299" s="282"/>
      <c r="K299" s="295"/>
      <c r="L299" s="295"/>
      <c r="M299" s="119"/>
    </row>
    <row r="300" spans="7:13" ht="12.75">
      <c r="G300" s="295"/>
      <c r="H300" s="295"/>
      <c r="I300" s="295"/>
      <c r="J300" s="282"/>
      <c r="K300" s="295"/>
      <c r="L300" s="295"/>
      <c r="M300" s="119"/>
    </row>
    <row r="301" spans="7:13" ht="12.75">
      <c r="G301" s="295"/>
      <c r="H301" s="295"/>
      <c r="I301" s="295"/>
      <c r="J301" s="282"/>
      <c r="K301" s="295"/>
      <c r="L301" s="295"/>
      <c r="M301" s="119"/>
    </row>
    <row r="302" spans="7:13" ht="12.75">
      <c r="G302" s="295"/>
      <c r="H302" s="295"/>
      <c r="I302" s="295"/>
      <c r="J302" s="282"/>
      <c r="K302" s="295"/>
      <c r="L302" s="295"/>
      <c r="M302" s="119"/>
    </row>
    <row r="303" spans="7:13" ht="12.75">
      <c r="G303" s="295"/>
      <c r="H303" s="295"/>
      <c r="I303" s="295"/>
      <c r="J303" s="282"/>
      <c r="K303" s="295"/>
      <c r="L303" s="295"/>
      <c r="M303" s="119"/>
    </row>
    <row r="304" spans="7:13" ht="12.75">
      <c r="G304" s="295"/>
      <c r="H304" s="295"/>
      <c r="I304" s="295"/>
      <c r="J304" s="282"/>
      <c r="K304" s="295"/>
      <c r="L304" s="295"/>
      <c r="M304" s="119"/>
    </row>
    <row r="305" spans="7:13" ht="12.75">
      <c r="G305" s="295"/>
      <c r="H305" s="295"/>
      <c r="I305" s="295"/>
      <c r="J305" s="282"/>
      <c r="K305" s="295"/>
      <c r="L305" s="295"/>
      <c r="M305" s="119"/>
    </row>
    <row r="306" spans="7:13" ht="12.75">
      <c r="G306" s="295"/>
      <c r="H306" s="295"/>
      <c r="I306" s="295"/>
      <c r="J306" s="282"/>
      <c r="K306" s="295"/>
      <c r="L306" s="295"/>
      <c r="M306" s="119"/>
    </row>
    <row r="307" spans="7:13" ht="12.75">
      <c r="G307" s="295"/>
      <c r="H307" s="295"/>
      <c r="I307" s="295"/>
      <c r="J307" s="282"/>
      <c r="K307" s="295"/>
      <c r="L307" s="295"/>
      <c r="M307" s="119"/>
    </row>
    <row r="308" spans="7:13" ht="12.75">
      <c r="G308" s="295"/>
      <c r="H308" s="295"/>
      <c r="I308" s="295"/>
      <c r="J308" s="282"/>
      <c r="K308" s="295"/>
      <c r="L308" s="295"/>
      <c r="M308" s="119"/>
    </row>
    <row r="309" spans="7:13" ht="12.75">
      <c r="G309" s="295"/>
      <c r="H309" s="295"/>
      <c r="I309" s="295"/>
      <c r="J309" s="282"/>
      <c r="K309" s="295"/>
      <c r="L309" s="295"/>
      <c r="M309" s="119"/>
    </row>
    <row r="310" spans="7:13" ht="12.75">
      <c r="G310" s="295"/>
      <c r="H310" s="295"/>
      <c r="I310" s="295"/>
      <c r="J310" s="282"/>
      <c r="K310" s="295"/>
      <c r="L310" s="295"/>
      <c r="M310" s="119"/>
    </row>
    <row r="311" spans="7:13" ht="12.75">
      <c r="G311" s="295"/>
      <c r="H311" s="295"/>
      <c r="I311" s="295"/>
      <c r="J311" s="282"/>
      <c r="K311" s="295"/>
      <c r="L311" s="295"/>
      <c r="M311" s="119"/>
    </row>
    <row r="312" spans="7:13" ht="12.75">
      <c r="G312" s="295"/>
      <c r="H312" s="295"/>
      <c r="I312" s="295"/>
      <c r="J312" s="282"/>
      <c r="K312" s="295"/>
      <c r="L312" s="295"/>
      <c r="M312" s="119"/>
    </row>
    <row r="313" spans="7:13" ht="12.75">
      <c r="G313" s="295"/>
      <c r="H313" s="295"/>
      <c r="I313" s="295"/>
      <c r="J313" s="282"/>
      <c r="K313" s="295"/>
      <c r="L313" s="295"/>
      <c r="M313" s="119"/>
    </row>
    <row r="314" spans="7:13" ht="12.75">
      <c r="G314" s="295"/>
      <c r="H314" s="295"/>
      <c r="I314" s="295"/>
      <c r="J314" s="282"/>
      <c r="K314" s="295"/>
      <c r="L314" s="295"/>
      <c r="M314" s="119"/>
    </row>
    <row r="315" spans="7:13" ht="12.75">
      <c r="G315" s="295"/>
      <c r="H315" s="295"/>
      <c r="I315" s="295"/>
      <c r="J315" s="282"/>
      <c r="K315" s="295"/>
      <c r="L315" s="295"/>
      <c r="M315" s="119"/>
    </row>
    <row r="316" spans="7:13" ht="12.75">
      <c r="G316" s="295"/>
      <c r="H316" s="295"/>
      <c r="I316" s="295"/>
      <c r="J316" s="282"/>
      <c r="K316" s="295"/>
      <c r="L316" s="295"/>
      <c r="M316" s="119"/>
    </row>
    <row r="317" spans="7:13" ht="12.75">
      <c r="G317" s="295"/>
      <c r="H317" s="295"/>
      <c r="I317" s="295"/>
      <c r="J317" s="282"/>
      <c r="K317" s="295"/>
      <c r="L317" s="295"/>
      <c r="M317" s="119"/>
    </row>
    <row r="318" spans="7:13" ht="12.75">
      <c r="G318" s="295"/>
      <c r="H318" s="295"/>
      <c r="I318" s="295"/>
      <c r="J318" s="282"/>
      <c r="K318" s="295"/>
      <c r="L318" s="295"/>
      <c r="M318" s="119"/>
    </row>
    <row r="319" spans="7:13" ht="12.75">
      <c r="G319" s="295"/>
      <c r="H319" s="295"/>
      <c r="I319" s="295"/>
      <c r="J319" s="282"/>
      <c r="K319" s="295"/>
      <c r="L319" s="295"/>
      <c r="M319" s="119"/>
    </row>
    <row r="320" spans="7:13" ht="12.75">
      <c r="G320" s="295"/>
      <c r="H320" s="295"/>
      <c r="I320" s="295"/>
      <c r="J320" s="282"/>
      <c r="K320" s="295"/>
      <c r="L320" s="295"/>
      <c r="M320" s="119"/>
    </row>
    <row r="321" spans="7:13" ht="12.75">
      <c r="G321" s="295"/>
      <c r="H321" s="295"/>
      <c r="I321" s="295"/>
      <c r="J321" s="282"/>
      <c r="K321" s="295"/>
      <c r="L321" s="295"/>
      <c r="M321" s="119"/>
    </row>
    <row r="322" spans="7:13" ht="12.75">
      <c r="G322" s="295"/>
      <c r="H322" s="295"/>
      <c r="I322" s="295"/>
      <c r="J322" s="282"/>
      <c r="K322" s="295"/>
      <c r="L322" s="295"/>
      <c r="M322" s="119"/>
    </row>
    <row r="323" spans="7:13" ht="12.75">
      <c r="G323" s="295"/>
      <c r="H323" s="295"/>
      <c r="I323" s="295"/>
      <c r="J323" s="282"/>
      <c r="K323" s="295"/>
      <c r="L323" s="295"/>
      <c r="M323" s="119"/>
    </row>
    <row r="324" spans="7:13" ht="12.75">
      <c r="G324" s="295"/>
      <c r="H324" s="295"/>
      <c r="I324" s="295"/>
      <c r="J324" s="282"/>
      <c r="K324" s="295"/>
      <c r="L324" s="295"/>
      <c r="M324" s="119"/>
    </row>
    <row r="325" spans="7:13" ht="12.75">
      <c r="G325" s="295"/>
      <c r="H325" s="295"/>
      <c r="I325" s="295"/>
      <c r="J325" s="282"/>
      <c r="K325" s="295"/>
      <c r="L325" s="295"/>
      <c r="M325" s="119"/>
    </row>
    <row r="326" spans="7:13" ht="12.75">
      <c r="G326" s="295"/>
      <c r="H326" s="295"/>
      <c r="I326" s="295"/>
      <c r="J326" s="282"/>
      <c r="K326" s="295"/>
      <c r="L326" s="295"/>
      <c r="M326" s="119"/>
    </row>
    <row r="327" spans="7:13" ht="12.75">
      <c r="G327" s="295"/>
      <c r="H327" s="295"/>
      <c r="I327" s="295"/>
      <c r="J327" s="282"/>
      <c r="K327" s="295"/>
      <c r="L327" s="295"/>
      <c r="M327" s="119"/>
    </row>
    <row r="328" spans="7:13" ht="12.75">
      <c r="G328" s="295"/>
      <c r="H328" s="295"/>
      <c r="I328" s="295"/>
      <c r="J328" s="282"/>
      <c r="K328" s="295"/>
      <c r="L328" s="295"/>
      <c r="M328" s="119"/>
    </row>
    <row r="329" spans="7:13" ht="12.75">
      <c r="G329" s="295"/>
      <c r="H329" s="295"/>
      <c r="I329" s="295"/>
      <c r="J329" s="282"/>
      <c r="K329" s="295"/>
      <c r="L329" s="295"/>
      <c r="M329" s="119"/>
    </row>
    <row r="330" spans="7:13" ht="12.75">
      <c r="G330" s="295"/>
      <c r="H330" s="295"/>
      <c r="I330" s="295"/>
      <c r="J330" s="282"/>
      <c r="K330" s="295"/>
      <c r="L330" s="295"/>
      <c r="M330" s="119"/>
    </row>
    <row r="331" spans="7:13" ht="12.75">
      <c r="G331" s="295"/>
      <c r="H331" s="295"/>
      <c r="I331" s="295"/>
      <c r="J331" s="282"/>
      <c r="K331" s="295"/>
      <c r="L331" s="295"/>
      <c r="M331" s="119"/>
    </row>
    <row r="332" spans="7:13" ht="12.75">
      <c r="G332" s="295"/>
      <c r="H332" s="295"/>
      <c r="I332" s="295"/>
      <c r="J332" s="282"/>
      <c r="K332" s="295"/>
      <c r="L332" s="295"/>
      <c r="M332" s="119"/>
    </row>
    <row r="333" spans="7:13" ht="12.75">
      <c r="G333" s="295"/>
      <c r="H333" s="295"/>
      <c r="I333" s="295"/>
      <c r="J333" s="282"/>
      <c r="K333" s="295"/>
      <c r="L333" s="295"/>
      <c r="M333" s="119"/>
    </row>
    <row r="334" spans="7:13" ht="12.75">
      <c r="G334" s="295"/>
      <c r="H334" s="295"/>
      <c r="I334" s="295"/>
      <c r="J334" s="282"/>
      <c r="K334" s="295"/>
      <c r="L334" s="295"/>
      <c r="M334" s="119"/>
    </row>
    <row r="335" spans="7:13" ht="12.75">
      <c r="G335" s="295"/>
      <c r="H335" s="295"/>
      <c r="I335" s="295"/>
      <c r="J335" s="282"/>
      <c r="K335" s="295"/>
      <c r="L335" s="295"/>
      <c r="M335" s="119"/>
    </row>
    <row r="336" spans="7:13" ht="12.75">
      <c r="G336" s="295"/>
      <c r="H336" s="295"/>
      <c r="I336" s="295"/>
      <c r="J336" s="282"/>
      <c r="K336" s="295"/>
      <c r="L336" s="295"/>
      <c r="M336" s="119"/>
    </row>
    <row r="337" spans="7:13" ht="12.75">
      <c r="G337" s="295"/>
      <c r="H337" s="295"/>
      <c r="I337" s="295"/>
      <c r="J337" s="282"/>
      <c r="K337" s="295"/>
      <c r="L337" s="295"/>
      <c r="M337" s="119"/>
    </row>
    <row r="338" spans="7:13" ht="12.75">
      <c r="G338" s="295"/>
      <c r="H338" s="295"/>
      <c r="I338" s="295"/>
      <c r="J338" s="282"/>
      <c r="K338" s="295"/>
      <c r="L338" s="295"/>
      <c r="M338" s="119"/>
    </row>
    <row r="339" spans="7:13" ht="12.75">
      <c r="G339" s="295"/>
      <c r="H339" s="295"/>
      <c r="I339" s="295"/>
      <c r="J339" s="282"/>
      <c r="K339" s="295"/>
      <c r="L339" s="295"/>
      <c r="M339" s="119"/>
    </row>
    <row r="340" spans="7:13" ht="12.75">
      <c r="G340" s="295"/>
      <c r="H340" s="295"/>
      <c r="I340" s="295"/>
      <c r="J340" s="282"/>
      <c r="K340" s="295"/>
      <c r="L340" s="295"/>
      <c r="M340" s="119"/>
    </row>
    <row r="341" spans="7:13" ht="12.75">
      <c r="G341" s="295"/>
      <c r="H341" s="295"/>
      <c r="I341" s="295"/>
      <c r="J341" s="282"/>
      <c r="K341" s="295"/>
      <c r="L341" s="295"/>
      <c r="M341" s="119"/>
    </row>
    <row r="342" spans="7:13" ht="12.75">
      <c r="G342" s="295"/>
      <c r="H342" s="295"/>
      <c r="I342" s="295"/>
      <c r="J342" s="282"/>
      <c r="K342" s="295"/>
      <c r="L342" s="295"/>
      <c r="M342" s="119"/>
    </row>
    <row r="343" spans="7:13" ht="12.75">
      <c r="G343" s="295"/>
      <c r="H343" s="295"/>
      <c r="I343" s="295"/>
      <c r="J343" s="282"/>
      <c r="K343" s="295"/>
      <c r="L343" s="295"/>
      <c r="M343" s="119"/>
    </row>
    <row r="344" ht="12.75">
      <c r="M344" s="119"/>
    </row>
    <row r="345" ht="12.75">
      <c r="M345" s="119"/>
    </row>
    <row r="346" ht="12.75">
      <c r="M346" s="119"/>
    </row>
    <row r="347" ht="12.75">
      <c r="M347" s="119"/>
    </row>
    <row r="348" ht="12.75">
      <c r="M348" s="119"/>
    </row>
    <row r="349" ht="12.75">
      <c r="M349" s="119"/>
    </row>
    <row r="350" ht="12.75">
      <c r="M350" s="119"/>
    </row>
    <row r="351" ht="12.75">
      <c r="M351" s="119"/>
    </row>
    <row r="352" ht="12.75">
      <c r="M352" s="119"/>
    </row>
    <row r="353" ht="12.75">
      <c r="M353" s="119"/>
    </row>
  </sheetData>
  <sheetProtection/>
  <mergeCells count="53">
    <mergeCell ref="F232:F235"/>
    <mergeCell ref="G232:H235"/>
    <mergeCell ref="I232:I235"/>
    <mergeCell ref="J232:J235"/>
    <mergeCell ref="K232:L235"/>
    <mergeCell ref="C257:D257"/>
    <mergeCell ref="J155:J158"/>
    <mergeCell ref="K155:L158"/>
    <mergeCell ref="A228:L228"/>
    <mergeCell ref="A230:B235"/>
    <mergeCell ref="C230:D235"/>
    <mergeCell ref="E230:H230"/>
    <mergeCell ref="I230:L230"/>
    <mergeCell ref="F231:H231"/>
    <mergeCell ref="J231:L231"/>
    <mergeCell ref="E232:E235"/>
    <mergeCell ref="J81:J84"/>
    <mergeCell ref="K81:L84"/>
    <mergeCell ref="A151:L151"/>
    <mergeCell ref="A153:B158"/>
    <mergeCell ref="C153:D158"/>
    <mergeCell ref="E153:H153"/>
    <mergeCell ref="I153:L153"/>
    <mergeCell ref="F154:H154"/>
    <mergeCell ref="J154:L154"/>
    <mergeCell ref="E155:E158"/>
    <mergeCell ref="A79:B84"/>
    <mergeCell ref="C79:D84"/>
    <mergeCell ref="E79:H79"/>
    <mergeCell ref="I79:L79"/>
    <mergeCell ref="F80:H80"/>
    <mergeCell ref="J80:L80"/>
    <mergeCell ref="E81:E84"/>
    <mergeCell ref="F81:F84"/>
    <mergeCell ref="G81:H84"/>
    <mergeCell ref="I81:I84"/>
    <mergeCell ref="E5:E8"/>
    <mergeCell ref="F5:F8"/>
    <mergeCell ref="E3:H3"/>
    <mergeCell ref="I3:L3"/>
    <mergeCell ref="F4:H4"/>
    <mergeCell ref="J4:L4"/>
    <mergeCell ref="I5:I8"/>
    <mergeCell ref="A1:K1"/>
    <mergeCell ref="A77:L77"/>
    <mergeCell ref="K5:L8"/>
    <mergeCell ref="F155:F158"/>
    <mergeCell ref="G155:H158"/>
    <mergeCell ref="I155:I158"/>
    <mergeCell ref="J5:J8"/>
    <mergeCell ref="A3:B8"/>
    <mergeCell ref="C3:D8"/>
    <mergeCell ref="G5:H8"/>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50" max="255" man="1"/>
    <brk id="227"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 t="s">
        <v>1307</v>
      </c>
      <c r="B1" s="88"/>
    </row>
    <row r="6" spans="1:2" ht="14.25">
      <c r="A6" s="80">
        <v>0</v>
      </c>
      <c r="B6" s="36" t="s">
        <v>1308</v>
      </c>
    </row>
    <row r="7" spans="1:2" ht="14.25">
      <c r="A7" s="28"/>
      <c r="B7" s="36" t="s">
        <v>1309</v>
      </c>
    </row>
    <row r="8" spans="1:2" ht="14.25">
      <c r="A8" s="80" t="s">
        <v>107</v>
      </c>
      <c r="B8" s="36" t="s">
        <v>1310</v>
      </c>
    </row>
    <row r="9" spans="1:2" ht="14.25">
      <c r="A9" s="80" t="s">
        <v>1311</v>
      </c>
      <c r="B9" s="36" t="s">
        <v>1312</v>
      </c>
    </row>
    <row r="10" spans="1:2" ht="14.25">
      <c r="A10" s="80" t="s">
        <v>1313</v>
      </c>
      <c r="B10" s="36" t="s">
        <v>1314</v>
      </c>
    </row>
    <row r="11" spans="1:2" ht="14.25">
      <c r="A11" s="80" t="s">
        <v>1315</v>
      </c>
      <c r="B11" s="36" t="s">
        <v>1316</v>
      </c>
    </row>
    <row r="12" spans="1:2" ht="14.25">
      <c r="A12" s="80" t="s">
        <v>739</v>
      </c>
      <c r="B12" s="36" t="s">
        <v>1317</v>
      </c>
    </row>
    <row r="13" spans="1:2" ht="14.25">
      <c r="A13" s="80" t="s">
        <v>1318</v>
      </c>
      <c r="B13" s="36" t="s">
        <v>1319</v>
      </c>
    </row>
    <row r="14" spans="1:2" ht="14.25">
      <c r="A14" s="80" t="s">
        <v>1320</v>
      </c>
      <c r="B14" s="36" t="s">
        <v>1321</v>
      </c>
    </row>
    <row r="15" spans="1:2" ht="14.25">
      <c r="A15" s="80" t="s">
        <v>1322</v>
      </c>
      <c r="B15" s="36" t="s">
        <v>1323</v>
      </c>
    </row>
    <row r="16" ht="14.25">
      <c r="A16" s="36"/>
    </row>
    <row r="17" spans="1:2" ht="14.25">
      <c r="A17" s="36" t="s">
        <v>1324</v>
      </c>
      <c r="B17" s="36" t="s">
        <v>1325</v>
      </c>
    </row>
    <row r="18" spans="1:2" ht="14.25">
      <c r="A18" s="36" t="s">
        <v>1326</v>
      </c>
      <c r="B18" s="36" t="s">
        <v>1327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O353"/>
  <sheetViews>
    <sheetView zoomScale="115" zoomScaleNormal="115" zoomScalePageLayoutView="0" workbookViewId="0" topLeftCell="A1">
      <selection activeCell="A1" sqref="A1:K1"/>
    </sheetView>
  </sheetViews>
  <sheetFormatPr defaultColWidth="11.421875" defaultRowHeight="12.75"/>
  <cols>
    <col min="1" max="1" width="4.00390625" style="267" customWidth="1"/>
    <col min="2" max="2" width="3.8515625" style="285" customWidth="1"/>
    <col min="3" max="3" width="1.28515625" style="267" customWidth="1"/>
    <col min="4" max="4" width="35.28125" style="267" customWidth="1"/>
    <col min="5" max="5" width="13.28125" style="267" customWidth="1"/>
    <col min="6" max="6" width="13.8515625" style="267" customWidth="1"/>
    <col min="7" max="7" width="10.7109375" style="288" customWidth="1"/>
    <col min="8" max="8" width="0.71875" style="288" customWidth="1"/>
    <col min="9" max="9" width="13.28125" style="267" customWidth="1"/>
    <col min="10" max="10" width="13.421875" style="267" customWidth="1"/>
    <col min="11" max="11" width="10.421875" style="288" customWidth="1"/>
    <col min="12" max="12" width="0.85546875" style="267" customWidth="1"/>
  </cols>
  <sheetData>
    <row r="1" spans="1:15" ht="15">
      <c r="A1" s="635" t="s">
        <v>528</v>
      </c>
      <c r="B1" s="635"/>
      <c r="C1" s="635"/>
      <c r="D1" s="635"/>
      <c r="E1" s="635"/>
      <c r="F1" s="635"/>
      <c r="G1" s="635"/>
      <c r="H1" s="635"/>
      <c r="I1" s="635"/>
      <c r="J1" s="635"/>
      <c r="K1" s="636"/>
      <c r="L1" s="284"/>
      <c r="M1" s="59"/>
      <c r="N1" s="59"/>
      <c r="O1" s="59"/>
    </row>
    <row r="2" spans="4:11" ht="12.75">
      <c r="D2" s="281"/>
      <c r="E2" s="286"/>
      <c r="F2" s="287"/>
      <c r="I2" s="289"/>
      <c r="J2" s="290"/>
      <c r="K2" s="291"/>
    </row>
    <row r="3" spans="1:12" ht="17.25" customHeight="1">
      <c r="A3" s="639" t="s">
        <v>1201</v>
      </c>
      <c r="B3" s="640"/>
      <c r="C3" s="644" t="s">
        <v>1202</v>
      </c>
      <c r="D3" s="556"/>
      <c r="E3" s="604" t="s">
        <v>1172</v>
      </c>
      <c r="F3" s="614"/>
      <c r="G3" s="614"/>
      <c r="H3" s="606"/>
      <c r="I3" s="565" t="s">
        <v>1193</v>
      </c>
      <c r="J3" s="614"/>
      <c r="K3" s="614"/>
      <c r="L3" s="615"/>
    </row>
    <row r="4" spans="1:12" ht="16.5" customHeight="1">
      <c r="A4" s="529"/>
      <c r="B4" s="641"/>
      <c r="C4" s="645"/>
      <c r="D4" s="646"/>
      <c r="E4" s="85" t="s">
        <v>480</v>
      </c>
      <c r="F4" s="616" t="s">
        <v>481</v>
      </c>
      <c r="G4" s="617"/>
      <c r="H4" s="618"/>
      <c r="I4" s="154" t="s">
        <v>480</v>
      </c>
      <c r="J4" s="633" t="s">
        <v>481</v>
      </c>
      <c r="K4" s="634"/>
      <c r="L4" s="603"/>
    </row>
    <row r="5" spans="1:12" ht="12.75" customHeight="1">
      <c r="A5" s="529"/>
      <c r="B5" s="641"/>
      <c r="C5" s="645"/>
      <c r="D5" s="646"/>
      <c r="E5" s="649" t="s">
        <v>112</v>
      </c>
      <c r="F5" s="629" t="s">
        <v>108</v>
      </c>
      <c r="G5" s="626" t="s">
        <v>1194</v>
      </c>
      <c r="H5" s="611"/>
      <c r="I5" s="629" t="s">
        <v>112</v>
      </c>
      <c r="J5" s="629" t="s">
        <v>108</v>
      </c>
      <c r="K5" s="610" t="s">
        <v>1289</v>
      </c>
      <c r="L5" s="619"/>
    </row>
    <row r="6" spans="1:12" ht="12.75" customHeight="1">
      <c r="A6" s="529"/>
      <c r="B6" s="641"/>
      <c r="C6" s="645"/>
      <c r="D6" s="646"/>
      <c r="E6" s="650"/>
      <c r="F6" s="630"/>
      <c r="G6" s="627"/>
      <c r="H6" s="534"/>
      <c r="I6" s="630"/>
      <c r="J6" s="630"/>
      <c r="K6" s="612"/>
      <c r="L6" s="620"/>
    </row>
    <row r="7" spans="1:12" ht="12.75" customHeight="1">
      <c r="A7" s="529"/>
      <c r="B7" s="641"/>
      <c r="C7" s="645"/>
      <c r="D7" s="646"/>
      <c r="E7" s="650"/>
      <c r="F7" s="630"/>
      <c r="G7" s="627"/>
      <c r="H7" s="534"/>
      <c r="I7" s="630"/>
      <c r="J7" s="630"/>
      <c r="K7" s="612"/>
      <c r="L7" s="620"/>
    </row>
    <row r="8" spans="1:12" ht="28.5" customHeight="1">
      <c r="A8" s="642"/>
      <c r="B8" s="643"/>
      <c r="C8" s="647"/>
      <c r="D8" s="648"/>
      <c r="E8" s="651"/>
      <c r="F8" s="631"/>
      <c r="G8" s="628"/>
      <c r="H8" s="535"/>
      <c r="I8" s="631"/>
      <c r="J8" s="631"/>
      <c r="K8" s="613"/>
      <c r="L8" s="621"/>
    </row>
    <row r="9" spans="1:10" ht="9" customHeight="1">
      <c r="A9" s="281"/>
      <c r="B9" s="293"/>
      <c r="C9" s="273"/>
      <c r="D9" s="187"/>
      <c r="E9" s="286"/>
      <c r="F9" s="287"/>
      <c r="I9" s="286"/>
      <c r="J9" s="286"/>
    </row>
    <row r="10" spans="2:11" s="17" customFormat="1" ht="12.75">
      <c r="B10" s="156"/>
      <c r="C10" s="65" t="s">
        <v>1203</v>
      </c>
      <c r="D10" s="49"/>
      <c r="E10" s="122">
        <v>823973815</v>
      </c>
      <c r="F10" s="122">
        <v>1640271627</v>
      </c>
      <c r="G10" s="155">
        <v>2.9</v>
      </c>
      <c r="H10" s="155"/>
      <c r="I10" s="122">
        <v>1658504555</v>
      </c>
      <c r="J10" s="122">
        <v>3197543480</v>
      </c>
      <c r="K10" s="155">
        <v>-0.2</v>
      </c>
    </row>
    <row r="11" spans="1:11" ht="24" customHeight="1">
      <c r="A11" s="281" t="s">
        <v>549</v>
      </c>
      <c r="B11" s="294">
        <v>1</v>
      </c>
      <c r="C11" s="273"/>
      <c r="D11" s="187" t="s">
        <v>353</v>
      </c>
      <c r="E11" s="295">
        <v>63071511</v>
      </c>
      <c r="F11" s="295">
        <v>112666977</v>
      </c>
      <c r="G11" s="279">
        <v>3.5</v>
      </c>
      <c r="H11" s="279"/>
      <c r="I11" s="295">
        <v>125209153</v>
      </c>
      <c r="J11" s="295">
        <v>224263477</v>
      </c>
      <c r="K11" s="279">
        <v>6.2</v>
      </c>
    </row>
    <row r="12" spans="1:11" ht="12.75">
      <c r="A12" s="281" t="s">
        <v>550</v>
      </c>
      <c r="B12" s="294">
        <v>3</v>
      </c>
      <c r="C12" s="273"/>
      <c r="D12" s="187" t="s">
        <v>354</v>
      </c>
      <c r="E12" s="295">
        <v>84953818</v>
      </c>
      <c r="F12" s="295">
        <v>148634185</v>
      </c>
      <c r="G12" s="279">
        <v>13.9</v>
      </c>
      <c r="H12" s="279"/>
      <c r="I12" s="295">
        <v>162057563</v>
      </c>
      <c r="J12" s="295">
        <v>284052583</v>
      </c>
      <c r="K12" s="279">
        <v>9.6</v>
      </c>
    </row>
    <row r="13" spans="1:11" ht="12.75">
      <c r="A13" s="281" t="s">
        <v>551</v>
      </c>
      <c r="B13" s="294">
        <v>5</v>
      </c>
      <c r="C13" s="273"/>
      <c r="D13" s="187" t="s">
        <v>355</v>
      </c>
      <c r="E13" s="295">
        <v>101504866</v>
      </c>
      <c r="F13" s="295">
        <v>192654528</v>
      </c>
      <c r="G13" s="279">
        <v>16</v>
      </c>
      <c r="H13" s="279"/>
      <c r="I13" s="295">
        <v>196492836</v>
      </c>
      <c r="J13" s="295">
        <v>380810912</v>
      </c>
      <c r="K13" s="279">
        <v>16.3</v>
      </c>
    </row>
    <row r="14" spans="1:11" ht="12.75">
      <c r="A14" s="281" t="s">
        <v>552</v>
      </c>
      <c r="B14" s="294">
        <v>6</v>
      </c>
      <c r="C14" s="273"/>
      <c r="D14" s="187" t="s">
        <v>502</v>
      </c>
      <c r="E14" s="295">
        <v>28007697</v>
      </c>
      <c r="F14" s="295">
        <v>195969083</v>
      </c>
      <c r="G14" s="279">
        <v>26.5</v>
      </c>
      <c r="H14" s="279"/>
      <c r="I14" s="295">
        <v>56804862</v>
      </c>
      <c r="J14" s="295">
        <v>367446853</v>
      </c>
      <c r="K14" s="279">
        <v>22.4</v>
      </c>
    </row>
    <row r="15" spans="1:11" ht="12.75">
      <c r="A15" s="281" t="s">
        <v>553</v>
      </c>
      <c r="B15" s="294">
        <v>7</v>
      </c>
      <c r="C15" s="273"/>
      <c r="D15" s="187" t="s">
        <v>356</v>
      </c>
      <c r="E15" s="295">
        <v>2025594</v>
      </c>
      <c r="F15" s="295">
        <v>10369811</v>
      </c>
      <c r="G15" s="279">
        <v>-38.3</v>
      </c>
      <c r="H15" s="279"/>
      <c r="I15" s="295">
        <v>3827493</v>
      </c>
      <c r="J15" s="295">
        <v>20500579</v>
      </c>
      <c r="K15" s="279">
        <v>-36.3</v>
      </c>
    </row>
    <row r="16" spans="1:11" ht="12.75">
      <c r="A16" s="281" t="s">
        <v>554</v>
      </c>
      <c r="B16" s="294">
        <v>8</v>
      </c>
      <c r="C16" s="273"/>
      <c r="D16" s="187" t="s">
        <v>501</v>
      </c>
      <c r="E16" s="295">
        <v>13588777</v>
      </c>
      <c r="F16" s="295">
        <v>28982431</v>
      </c>
      <c r="G16" s="279">
        <v>-16.4</v>
      </c>
      <c r="H16" s="279"/>
      <c r="I16" s="295">
        <v>32139023</v>
      </c>
      <c r="J16" s="295">
        <v>57677436</v>
      </c>
      <c r="K16" s="279">
        <v>-12.4</v>
      </c>
    </row>
    <row r="17" spans="1:11" ht="12.75">
      <c r="A17" s="281" t="s">
        <v>555</v>
      </c>
      <c r="B17" s="294">
        <v>9</v>
      </c>
      <c r="C17" s="273"/>
      <c r="D17" s="187" t="s">
        <v>357</v>
      </c>
      <c r="E17" s="295">
        <v>2623483</v>
      </c>
      <c r="F17" s="295">
        <v>5331834</v>
      </c>
      <c r="G17" s="279">
        <v>5.8</v>
      </c>
      <c r="H17" s="279"/>
      <c r="I17" s="295">
        <v>5289455</v>
      </c>
      <c r="J17" s="295">
        <v>10087603</v>
      </c>
      <c r="K17" s="279">
        <v>-2.3</v>
      </c>
    </row>
    <row r="18" spans="1:11" ht="12.75">
      <c r="A18" s="281" t="s">
        <v>556</v>
      </c>
      <c r="B18" s="294">
        <v>10</v>
      </c>
      <c r="C18" s="273"/>
      <c r="D18" s="187" t="s">
        <v>358</v>
      </c>
      <c r="E18" s="295">
        <v>6240258</v>
      </c>
      <c r="F18" s="295">
        <v>13829087</v>
      </c>
      <c r="G18" s="279">
        <v>-27.3</v>
      </c>
      <c r="H18" s="279"/>
      <c r="I18" s="295">
        <v>12670936</v>
      </c>
      <c r="J18" s="295">
        <v>26675201</v>
      </c>
      <c r="K18" s="279">
        <v>-35.9</v>
      </c>
    </row>
    <row r="19" spans="1:11" ht="12.75">
      <c r="A19" s="281" t="s">
        <v>557</v>
      </c>
      <c r="B19" s="294">
        <v>11</v>
      </c>
      <c r="C19" s="273"/>
      <c r="D19" s="187" t="s">
        <v>359</v>
      </c>
      <c r="E19" s="295">
        <v>45185353</v>
      </c>
      <c r="F19" s="295">
        <v>104401018</v>
      </c>
      <c r="G19" s="279">
        <v>9.8</v>
      </c>
      <c r="H19" s="279"/>
      <c r="I19" s="295">
        <v>86020252</v>
      </c>
      <c r="J19" s="295">
        <v>196190234</v>
      </c>
      <c r="K19" s="279">
        <v>-9.8</v>
      </c>
    </row>
    <row r="20" spans="1:11" ht="12.75">
      <c r="A20" s="281" t="s">
        <v>558</v>
      </c>
      <c r="B20" s="294">
        <v>13</v>
      </c>
      <c r="C20" s="273"/>
      <c r="D20" s="187" t="s">
        <v>360</v>
      </c>
      <c r="E20" s="295">
        <v>25775613</v>
      </c>
      <c r="F20" s="295">
        <v>31305292</v>
      </c>
      <c r="G20" s="279">
        <v>21.9</v>
      </c>
      <c r="H20" s="279"/>
      <c r="I20" s="295">
        <v>53845746</v>
      </c>
      <c r="J20" s="295">
        <v>63899501</v>
      </c>
      <c r="K20" s="279">
        <v>24.6</v>
      </c>
    </row>
    <row r="21" spans="1:11" ht="12.75">
      <c r="A21" s="281" t="s">
        <v>559</v>
      </c>
      <c r="B21" s="294">
        <v>14</v>
      </c>
      <c r="C21" s="273"/>
      <c r="D21" s="187" t="s">
        <v>361</v>
      </c>
      <c r="E21" s="295">
        <v>10185055</v>
      </c>
      <c r="F21" s="295">
        <v>12203429</v>
      </c>
      <c r="G21" s="279">
        <v>-23.8</v>
      </c>
      <c r="H21" s="279"/>
      <c r="I21" s="295">
        <v>20329680</v>
      </c>
      <c r="J21" s="295">
        <v>24442719</v>
      </c>
      <c r="K21" s="279">
        <v>-3.7</v>
      </c>
    </row>
    <row r="22" spans="1:11" ht="12.75">
      <c r="A22" s="281" t="s">
        <v>560</v>
      </c>
      <c r="B22" s="294">
        <v>15</v>
      </c>
      <c r="C22" s="273"/>
      <c r="D22" s="187" t="s">
        <v>486</v>
      </c>
      <c r="E22" s="295">
        <v>56877823</v>
      </c>
      <c r="F22" s="295">
        <v>123087801</v>
      </c>
      <c r="G22" s="279">
        <v>0.7</v>
      </c>
      <c r="H22" s="279"/>
      <c r="I22" s="295">
        <v>117133573</v>
      </c>
      <c r="J22" s="295">
        <v>247092451</v>
      </c>
      <c r="K22" s="279">
        <v>-2.2</v>
      </c>
    </row>
    <row r="23" spans="1:11" ht="12.75">
      <c r="A23" s="281" t="s">
        <v>561</v>
      </c>
      <c r="B23" s="294">
        <v>17</v>
      </c>
      <c r="C23" s="273"/>
      <c r="D23" s="187" t="s">
        <v>364</v>
      </c>
      <c r="E23" s="295">
        <v>71298342</v>
      </c>
      <c r="F23" s="295">
        <v>102915427</v>
      </c>
      <c r="G23" s="279">
        <v>11.4</v>
      </c>
      <c r="H23" s="279"/>
      <c r="I23" s="295">
        <v>140921817</v>
      </c>
      <c r="J23" s="295">
        <v>198740479</v>
      </c>
      <c r="K23" s="279">
        <v>3.4</v>
      </c>
    </row>
    <row r="24" spans="1:11" ht="12.75">
      <c r="A24" s="281" t="s">
        <v>562</v>
      </c>
      <c r="B24" s="294">
        <v>18</v>
      </c>
      <c r="C24" s="273"/>
      <c r="D24" s="30" t="s">
        <v>365</v>
      </c>
      <c r="E24" s="295">
        <v>14543490</v>
      </c>
      <c r="F24" s="295">
        <v>28248186</v>
      </c>
      <c r="G24" s="279">
        <v>-8.4</v>
      </c>
      <c r="H24" s="279"/>
      <c r="I24" s="295">
        <v>27638060</v>
      </c>
      <c r="J24" s="295">
        <v>55936680</v>
      </c>
      <c r="K24" s="279">
        <v>-10.3</v>
      </c>
    </row>
    <row r="25" spans="1:11" ht="12.75">
      <c r="A25" s="281" t="s">
        <v>565</v>
      </c>
      <c r="B25" s="294">
        <v>24</v>
      </c>
      <c r="C25" s="273"/>
      <c r="D25" s="187" t="s">
        <v>368</v>
      </c>
      <c r="E25" s="295">
        <v>620671</v>
      </c>
      <c r="F25" s="295">
        <v>1071149</v>
      </c>
      <c r="G25" s="279" t="s">
        <v>739</v>
      </c>
      <c r="H25" s="279"/>
      <c r="I25" s="295">
        <v>621268</v>
      </c>
      <c r="J25" s="295">
        <v>1089128</v>
      </c>
      <c r="K25" s="279" t="s">
        <v>739</v>
      </c>
    </row>
    <row r="26" spans="1:11" ht="12.75">
      <c r="A26" s="281" t="s">
        <v>566</v>
      </c>
      <c r="B26" s="294">
        <v>28</v>
      </c>
      <c r="C26" s="273"/>
      <c r="D26" s="187" t="s">
        <v>369</v>
      </c>
      <c r="E26" s="295">
        <v>4235925</v>
      </c>
      <c r="F26" s="295">
        <v>8996520</v>
      </c>
      <c r="G26" s="279">
        <v>97.1</v>
      </c>
      <c r="H26" s="279"/>
      <c r="I26" s="295">
        <v>6340731</v>
      </c>
      <c r="J26" s="295">
        <v>13747335</v>
      </c>
      <c r="K26" s="279">
        <v>62.4</v>
      </c>
    </row>
    <row r="27" spans="1:11" ht="12.75">
      <c r="A27" s="281" t="s">
        <v>567</v>
      </c>
      <c r="B27" s="294">
        <v>37</v>
      </c>
      <c r="C27" s="273"/>
      <c r="D27" s="187" t="s">
        <v>370</v>
      </c>
      <c r="E27" s="295">
        <v>33195</v>
      </c>
      <c r="F27" s="295">
        <v>2150428</v>
      </c>
      <c r="G27" s="279">
        <v>6.7</v>
      </c>
      <c r="H27" s="279"/>
      <c r="I27" s="295">
        <v>53986</v>
      </c>
      <c r="J27" s="295">
        <v>4763205</v>
      </c>
      <c r="K27" s="279">
        <v>4.4</v>
      </c>
    </row>
    <row r="28" spans="1:11" ht="12.75">
      <c r="A28" s="281" t="s">
        <v>568</v>
      </c>
      <c r="B28" s="294">
        <v>39</v>
      </c>
      <c r="C28" s="273"/>
      <c r="D28" s="187" t="s">
        <v>371</v>
      </c>
      <c r="E28" s="295">
        <v>14141081</v>
      </c>
      <c r="F28" s="295">
        <v>52240372</v>
      </c>
      <c r="G28" s="279">
        <v>51.4</v>
      </c>
      <c r="H28" s="279"/>
      <c r="I28" s="295">
        <v>25966826</v>
      </c>
      <c r="J28" s="295">
        <v>90064382</v>
      </c>
      <c r="K28" s="279">
        <v>26</v>
      </c>
    </row>
    <row r="29" spans="1:11" ht="12.75">
      <c r="A29" s="281" t="s">
        <v>569</v>
      </c>
      <c r="B29" s="294">
        <v>41</v>
      </c>
      <c r="C29" s="273"/>
      <c r="D29" s="187" t="s">
        <v>500</v>
      </c>
      <c r="E29" s="295">
        <v>10</v>
      </c>
      <c r="F29" s="295">
        <v>4705</v>
      </c>
      <c r="G29" s="279">
        <v>7.4</v>
      </c>
      <c r="H29" s="279"/>
      <c r="I29" s="295">
        <v>13</v>
      </c>
      <c r="J29" s="295">
        <v>10898</v>
      </c>
      <c r="K29" s="279">
        <v>26.9</v>
      </c>
    </row>
    <row r="30" spans="1:11" ht="12.75">
      <c r="A30" s="281" t="s">
        <v>570</v>
      </c>
      <c r="B30" s="294">
        <v>43</v>
      </c>
      <c r="C30" s="273"/>
      <c r="D30" s="187" t="s">
        <v>372</v>
      </c>
      <c r="E30" s="295" t="s">
        <v>107</v>
      </c>
      <c r="F30" s="295" t="s">
        <v>107</v>
      </c>
      <c r="G30" s="279" t="s">
        <v>107</v>
      </c>
      <c r="H30" s="279"/>
      <c r="I30" s="295" t="s">
        <v>107</v>
      </c>
      <c r="J30" s="295" t="s">
        <v>107</v>
      </c>
      <c r="K30" s="279" t="s">
        <v>107</v>
      </c>
    </row>
    <row r="31" spans="1:11" ht="12.75">
      <c r="A31" s="281" t="s">
        <v>571</v>
      </c>
      <c r="B31" s="294">
        <v>44</v>
      </c>
      <c r="C31" s="273"/>
      <c r="D31" s="187" t="s">
        <v>373</v>
      </c>
      <c r="E31" s="295" t="s">
        <v>107</v>
      </c>
      <c r="F31" s="295" t="s">
        <v>107</v>
      </c>
      <c r="G31" s="279">
        <v>-100</v>
      </c>
      <c r="H31" s="279"/>
      <c r="I31" s="295" t="s">
        <v>107</v>
      </c>
      <c r="J31" s="295">
        <v>176</v>
      </c>
      <c r="K31" s="279">
        <v>-80.3</v>
      </c>
    </row>
    <row r="32" spans="1:11" ht="12.75">
      <c r="A32" s="281" t="s">
        <v>572</v>
      </c>
      <c r="B32" s="294">
        <v>45</v>
      </c>
      <c r="C32" s="273"/>
      <c r="D32" s="187" t="s">
        <v>921</v>
      </c>
      <c r="E32" s="295" t="s">
        <v>107</v>
      </c>
      <c r="F32" s="295">
        <v>3393</v>
      </c>
      <c r="G32" s="279">
        <v>-47.8</v>
      </c>
      <c r="H32" s="279"/>
      <c r="I32" s="295">
        <v>3</v>
      </c>
      <c r="J32" s="295">
        <v>11668</v>
      </c>
      <c r="K32" s="279">
        <v>26</v>
      </c>
    </row>
    <row r="33" spans="1:11" ht="12.75">
      <c r="A33" s="281" t="s">
        <v>573</v>
      </c>
      <c r="B33" s="294">
        <v>46</v>
      </c>
      <c r="C33" s="273"/>
      <c r="D33" s="187" t="s">
        <v>374</v>
      </c>
      <c r="E33" s="295">
        <v>7628</v>
      </c>
      <c r="F33" s="295">
        <v>68354</v>
      </c>
      <c r="G33" s="279">
        <v>72.7</v>
      </c>
      <c r="H33" s="279"/>
      <c r="I33" s="295">
        <v>12514</v>
      </c>
      <c r="J33" s="295">
        <v>116402</v>
      </c>
      <c r="K33" s="279">
        <v>74.2</v>
      </c>
    </row>
    <row r="34" spans="1:11" ht="12.75">
      <c r="A34" s="281" t="s">
        <v>574</v>
      </c>
      <c r="B34" s="294">
        <v>47</v>
      </c>
      <c r="C34" s="273"/>
      <c r="D34" s="187" t="s">
        <v>375</v>
      </c>
      <c r="E34" s="295">
        <v>5198</v>
      </c>
      <c r="F34" s="295">
        <v>49008</v>
      </c>
      <c r="G34" s="279">
        <v>46.9</v>
      </c>
      <c r="H34" s="279"/>
      <c r="I34" s="295">
        <v>7365</v>
      </c>
      <c r="J34" s="295">
        <v>73973</v>
      </c>
      <c r="K34" s="279">
        <v>23.6</v>
      </c>
    </row>
    <row r="35" spans="1:11" ht="12.75">
      <c r="A35" s="281" t="s">
        <v>575</v>
      </c>
      <c r="B35" s="294">
        <v>52</v>
      </c>
      <c r="C35" s="273"/>
      <c r="D35" s="187" t="s">
        <v>545</v>
      </c>
      <c r="E35" s="295">
        <v>5771404</v>
      </c>
      <c r="F35" s="295">
        <v>19526637</v>
      </c>
      <c r="G35" s="279">
        <v>-20</v>
      </c>
      <c r="H35" s="279"/>
      <c r="I35" s="295">
        <v>11250088</v>
      </c>
      <c r="J35" s="295">
        <v>38352121</v>
      </c>
      <c r="K35" s="279">
        <v>-30.7</v>
      </c>
    </row>
    <row r="36" spans="1:11" ht="12.75">
      <c r="A36" s="281" t="s">
        <v>576</v>
      </c>
      <c r="B36" s="294">
        <v>53</v>
      </c>
      <c r="C36" s="273"/>
      <c r="D36" s="187" t="s">
        <v>376</v>
      </c>
      <c r="E36" s="295">
        <v>263390</v>
      </c>
      <c r="F36" s="295">
        <v>688201</v>
      </c>
      <c r="G36" s="279">
        <v>-42.7</v>
      </c>
      <c r="H36" s="279"/>
      <c r="I36" s="295">
        <v>608904</v>
      </c>
      <c r="J36" s="295">
        <v>1452324</v>
      </c>
      <c r="K36" s="279">
        <v>-59.7</v>
      </c>
    </row>
    <row r="37" spans="1:11" ht="12.75">
      <c r="A37" s="281" t="s">
        <v>577</v>
      </c>
      <c r="B37" s="294">
        <v>54</v>
      </c>
      <c r="C37" s="273"/>
      <c r="D37" s="187" t="s">
        <v>377</v>
      </c>
      <c r="E37" s="295">
        <v>2579390</v>
      </c>
      <c r="F37" s="295">
        <v>2593481</v>
      </c>
      <c r="G37" s="279">
        <v>-23.7</v>
      </c>
      <c r="H37" s="279"/>
      <c r="I37" s="295">
        <v>7413114</v>
      </c>
      <c r="J37" s="295">
        <v>5261128</v>
      </c>
      <c r="K37" s="279">
        <v>-5.3</v>
      </c>
    </row>
    <row r="38" spans="1:11" ht="12.75">
      <c r="A38" s="281" t="s">
        <v>578</v>
      </c>
      <c r="B38" s="294">
        <v>55</v>
      </c>
      <c r="C38" s="273"/>
      <c r="D38" s="187" t="s">
        <v>378</v>
      </c>
      <c r="E38" s="295">
        <v>8828647</v>
      </c>
      <c r="F38" s="295">
        <v>8971315</v>
      </c>
      <c r="G38" s="279">
        <v>-34.6</v>
      </c>
      <c r="H38" s="279"/>
      <c r="I38" s="295">
        <v>25255255</v>
      </c>
      <c r="J38" s="295">
        <v>27644443</v>
      </c>
      <c r="K38" s="279">
        <v>-10.2</v>
      </c>
    </row>
    <row r="39" spans="1:11" ht="12.75">
      <c r="A39" s="281" t="s">
        <v>579</v>
      </c>
      <c r="B39" s="294">
        <v>60</v>
      </c>
      <c r="C39" s="273"/>
      <c r="D39" s="187" t="s">
        <v>379</v>
      </c>
      <c r="E39" s="295">
        <v>74656348</v>
      </c>
      <c r="F39" s="295">
        <v>131744496</v>
      </c>
      <c r="G39" s="279">
        <v>-6</v>
      </c>
      <c r="H39" s="279"/>
      <c r="I39" s="295">
        <v>139366817</v>
      </c>
      <c r="J39" s="295">
        <v>252938998</v>
      </c>
      <c r="K39" s="279">
        <v>-3.8</v>
      </c>
    </row>
    <row r="40" spans="1:11" ht="12.75">
      <c r="A40" s="281" t="s">
        <v>580</v>
      </c>
      <c r="B40" s="294">
        <v>61</v>
      </c>
      <c r="C40" s="273"/>
      <c r="D40" s="187" t="s">
        <v>380</v>
      </c>
      <c r="E40" s="295">
        <v>110800337</v>
      </c>
      <c r="F40" s="295">
        <v>116810305</v>
      </c>
      <c r="G40" s="279">
        <v>-13.9</v>
      </c>
      <c r="H40" s="279"/>
      <c r="I40" s="295">
        <v>246597534</v>
      </c>
      <c r="J40" s="295">
        <v>238038598</v>
      </c>
      <c r="K40" s="279">
        <v>-3.4</v>
      </c>
    </row>
    <row r="41" spans="1:11" ht="12.75">
      <c r="A41" s="281" t="s">
        <v>581</v>
      </c>
      <c r="B41" s="294">
        <v>63</v>
      </c>
      <c r="C41" s="273"/>
      <c r="D41" s="187" t="s">
        <v>381</v>
      </c>
      <c r="E41" s="295">
        <v>22028820</v>
      </c>
      <c r="F41" s="295">
        <v>43581898</v>
      </c>
      <c r="G41" s="279">
        <v>18.9</v>
      </c>
      <c r="H41" s="279"/>
      <c r="I41" s="295">
        <v>44355465</v>
      </c>
      <c r="J41" s="295">
        <v>84118320</v>
      </c>
      <c r="K41" s="279">
        <v>15.1</v>
      </c>
    </row>
    <row r="42" spans="1:11" ht="12.75">
      <c r="A42" s="281" t="s">
        <v>582</v>
      </c>
      <c r="B42" s="294">
        <v>64</v>
      </c>
      <c r="C42" s="273"/>
      <c r="D42" s="187" t="s">
        <v>382</v>
      </c>
      <c r="E42" s="295">
        <v>13862233</v>
      </c>
      <c r="F42" s="295">
        <v>39452689</v>
      </c>
      <c r="G42" s="279">
        <v>-10.2</v>
      </c>
      <c r="H42" s="279"/>
      <c r="I42" s="295">
        <v>30227786</v>
      </c>
      <c r="J42" s="295">
        <v>76498486</v>
      </c>
      <c r="K42" s="279">
        <v>-10.5</v>
      </c>
    </row>
    <row r="43" spans="1:11" ht="12.75">
      <c r="A43" s="281" t="s">
        <v>583</v>
      </c>
      <c r="B43" s="294">
        <v>66</v>
      </c>
      <c r="C43" s="273"/>
      <c r="D43" s="187" t="s">
        <v>499</v>
      </c>
      <c r="E43" s="295">
        <v>9107108</v>
      </c>
      <c r="F43" s="295">
        <v>43618337</v>
      </c>
      <c r="G43" s="279">
        <v>39.9</v>
      </c>
      <c r="H43" s="279"/>
      <c r="I43" s="295">
        <v>18490759</v>
      </c>
      <c r="J43" s="295">
        <v>86897800</v>
      </c>
      <c r="K43" s="279">
        <v>36.6</v>
      </c>
    </row>
    <row r="44" spans="1:11" ht="12.75">
      <c r="A44" s="281" t="s">
        <v>584</v>
      </c>
      <c r="B44" s="294">
        <v>68</v>
      </c>
      <c r="C44" s="273"/>
      <c r="D44" s="187" t="s">
        <v>383</v>
      </c>
      <c r="E44" s="295">
        <v>3053069</v>
      </c>
      <c r="F44" s="295">
        <v>6808712</v>
      </c>
      <c r="G44" s="279">
        <v>-10.7</v>
      </c>
      <c r="H44" s="279"/>
      <c r="I44" s="295">
        <v>5972826</v>
      </c>
      <c r="J44" s="295">
        <v>14797748</v>
      </c>
      <c r="K44" s="279">
        <v>-0.7</v>
      </c>
    </row>
    <row r="45" spans="1:11" ht="12.75">
      <c r="A45" s="281" t="s">
        <v>585</v>
      </c>
      <c r="B45" s="294">
        <v>70</v>
      </c>
      <c r="C45" s="273"/>
      <c r="D45" s="187" t="s">
        <v>384</v>
      </c>
      <c r="E45" s="295">
        <v>2</v>
      </c>
      <c r="F45" s="295">
        <v>426</v>
      </c>
      <c r="G45" s="279">
        <v>-99</v>
      </c>
      <c r="H45" s="279"/>
      <c r="I45" s="295">
        <v>10209</v>
      </c>
      <c r="J45" s="295">
        <v>36235</v>
      </c>
      <c r="K45" s="279">
        <v>-70.1</v>
      </c>
    </row>
    <row r="46" spans="1:11" ht="12.75">
      <c r="A46" s="281" t="s">
        <v>586</v>
      </c>
      <c r="B46" s="294">
        <v>72</v>
      </c>
      <c r="C46" s="273"/>
      <c r="D46" s="187" t="s">
        <v>385</v>
      </c>
      <c r="E46" s="295">
        <v>2506167</v>
      </c>
      <c r="F46" s="295">
        <v>2940739</v>
      </c>
      <c r="G46" s="279">
        <v>-32.8</v>
      </c>
      <c r="H46" s="279"/>
      <c r="I46" s="295">
        <v>4244416</v>
      </c>
      <c r="J46" s="295">
        <v>5601801</v>
      </c>
      <c r="K46" s="279">
        <v>-39.1</v>
      </c>
    </row>
    <row r="47" spans="1:11" ht="12.75">
      <c r="A47" s="281" t="s">
        <v>587</v>
      </c>
      <c r="B47" s="294">
        <v>73</v>
      </c>
      <c r="C47" s="273"/>
      <c r="D47" s="187" t="s">
        <v>386</v>
      </c>
      <c r="E47" s="295">
        <v>3264841</v>
      </c>
      <c r="F47" s="295">
        <v>6827937</v>
      </c>
      <c r="G47" s="279">
        <v>-39.4</v>
      </c>
      <c r="H47" s="279"/>
      <c r="I47" s="295">
        <v>7333182</v>
      </c>
      <c r="J47" s="295">
        <v>13706291</v>
      </c>
      <c r="K47" s="279">
        <v>-34.9</v>
      </c>
    </row>
    <row r="48" spans="1:11" ht="12.75">
      <c r="A48" s="281" t="s">
        <v>588</v>
      </c>
      <c r="B48" s="294">
        <v>74</v>
      </c>
      <c r="C48" s="273"/>
      <c r="D48" s="187" t="s">
        <v>387</v>
      </c>
      <c r="E48" s="295">
        <v>40830</v>
      </c>
      <c r="F48" s="295">
        <v>57033</v>
      </c>
      <c r="G48" s="279" t="s">
        <v>739</v>
      </c>
      <c r="H48" s="279"/>
      <c r="I48" s="295">
        <v>163170</v>
      </c>
      <c r="J48" s="295">
        <v>198670</v>
      </c>
      <c r="K48" s="279" t="s">
        <v>739</v>
      </c>
    </row>
    <row r="49" spans="1:11" ht="12.75">
      <c r="A49" s="281" t="s">
        <v>589</v>
      </c>
      <c r="B49" s="294">
        <v>75</v>
      </c>
      <c r="C49" s="273"/>
      <c r="D49" s="187" t="s">
        <v>485</v>
      </c>
      <c r="E49" s="295">
        <v>11830198</v>
      </c>
      <c r="F49" s="295">
        <v>18410037</v>
      </c>
      <c r="G49" s="279">
        <v>-70</v>
      </c>
      <c r="H49" s="279"/>
      <c r="I49" s="295">
        <v>22843050</v>
      </c>
      <c r="J49" s="295">
        <v>36519079</v>
      </c>
      <c r="K49" s="279">
        <v>-76.8</v>
      </c>
    </row>
    <row r="50" spans="1:11" ht="12.75">
      <c r="A50" s="281" t="s">
        <v>598</v>
      </c>
      <c r="B50" s="294">
        <v>91</v>
      </c>
      <c r="C50" s="273"/>
      <c r="D50" s="187" t="s">
        <v>395</v>
      </c>
      <c r="E50" s="295">
        <v>6351839</v>
      </c>
      <c r="F50" s="295">
        <v>15532282</v>
      </c>
      <c r="G50" s="279">
        <v>7.3</v>
      </c>
      <c r="H50" s="279"/>
      <c r="I50" s="295">
        <v>13585264</v>
      </c>
      <c r="J50" s="295">
        <v>32998357</v>
      </c>
      <c r="K50" s="279">
        <v>14.4</v>
      </c>
    </row>
    <row r="51" spans="1:11" ht="12.75">
      <c r="A51" s="281" t="s">
        <v>599</v>
      </c>
      <c r="B51" s="294">
        <v>92</v>
      </c>
      <c r="C51" s="273"/>
      <c r="D51" s="187" t="s">
        <v>396</v>
      </c>
      <c r="E51" s="295">
        <v>712077</v>
      </c>
      <c r="F51" s="295">
        <v>2178839</v>
      </c>
      <c r="G51" s="279">
        <v>26.2</v>
      </c>
      <c r="H51" s="279"/>
      <c r="I51" s="295">
        <v>1318157</v>
      </c>
      <c r="J51" s="295">
        <v>4868817</v>
      </c>
      <c r="K51" s="279">
        <v>50.6</v>
      </c>
    </row>
    <row r="52" spans="1:11" ht="12.75">
      <c r="A52" s="281" t="s">
        <v>600</v>
      </c>
      <c r="B52" s="294">
        <v>93</v>
      </c>
      <c r="C52" s="273"/>
      <c r="D52" s="187" t="s">
        <v>397</v>
      </c>
      <c r="E52" s="295">
        <v>1094599</v>
      </c>
      <c r="F52" s="295">
        <v>1843033</v>
      </c>
      <c r="G52" s="279">
        <v>87.6</v>
      </c>
      <c r="H52" s="279"/>
      <c r="I52" s="295">
        <v>1858490</v>
      </c>
      <c r="J52" s="295">
        <v>3435861</v>
      </c>
      <c r="K52" s="279">
        <v>50.4</v>
      </c>
    </row>
    <row r="53" spans="1:11" ht="12.75">
      <c r="A53" s="281" t="s">
        <v>984</v>
      </c>
      <c r="B53" s="294">
        <v>95</v>
      </c>
      <c r="C53" s="273"/>
      <c r="D53" s="187" t="s">
        <v>879</v>
      </c>
      <c r="E53" s="295" t="s">
        <v>107</v>
      </c>
      <c r="F53" s="295" t="s">
        <v>107</v>
      </c>
      <c r="G53" s="279">
        <v>-100</v>
      </c>
      <c r="H53" s="279"/>
      <c r="I53" s="295" t="s">
        <v>107</v>
      </c>
      <c r="J53" s="295">
        <v>40</v>
      </c>
      <c r="K53" s="279">
        <v>263.6</v>
      </c>
    </row>
    <row r="54" spans="1:11" ht="12.75">
      <c r="A54" s="281" t="s">
        <v>601</v>
      </c>
      <c r="B54" s="294">
        <v>96</v>
      </c>
      <c r="C54" s="273"/>
      <c r="D54" s="187" t="s">
        <v>868</v>
      </c>
      <c r="E54" s="295">
        <v>62783</v>
      </c>
      <c r="F54" s="295">
        <v>114579</v>
      </c>
      <c r="G54" s="279">
        <v>-9.5</v>
      </c>
      <c r="H54" s="279"/>
      <c r="I54" s="295">
        <v>171806</v>
      </c>
      <c r="J54" s="295">
        <v>279372</v>
      </c>
      <c r="K54" s="279">
        <v>5.5</v>
      </c>
    </row>
    <row r="55" spans="1:11" s="267" customFormat="1" ht="12.75">
      <c r="A55" s="281" t="s">
        <v>908</v>
      </c>
      <c r="B55" s="294">
        <v>97</v>
      </c>
      <c r="C55" s="273"/>
      <c r="D55" s="187" t="s">
        <v>880</v>
      </c>
      <c r="E55" s="295">
        <v>2191</v>
      </c>
      <c r="F55" s="295">
        <v>11261</v>
      </c>
      <c r="G55" s="279" t="s">
        <v>739</v>
      </c>
      <c r="H55" s="279"/>
      <c r="I55" s="295">
        <v>2379</v>
      </c>
      <c r="J55" s="295">
        <v>13864</v>
      </c>
      <c r="K55" s="279">
        <v>-57.3</v>
      </c>
    </row>
    <row r="56" spans="1:11" s="267" customFormat="1" ht="12.75">
      <c r="A56" s="281" t="s">
        <v>985</v>
      </c>
      <c r="B56" s="294">
        <v>98</v>
      </c>
      <c r="C56" s="273"/>
      <c r="D56" s="187" t="s">
        <v>881</v>
      </c>
      <c r="E56" s="295">
        <v>2189861</v>
      </c>
      <c r="F56" s="295">
        <v>3313673</v>
      </c>
      <c r="G56" s="279">
        <v>16.7</v>
      </c>
      <c r="H56" s="279"/>
      <c r="I56" s="295">
        <v>3969721</v>
      </c>
      <c r="J56" s="295">
        <v>5989969</v>
      </c>
      <c r="K56" s="279">
        <v>10.8</v>
      </c>
    </row>
    <row r="57" spans="1:11" s="267" customFormat="1" ht="12.75">
      <c r="A57" s="281" t="s">
        <v>782</v>
      </c>
      <c r="B57" s="294">
        <v>600</v>
      </c>
      <c r="C57" s="273"/>
      <c r="D57" s="187" t="s">
        <v>131</v>
      </c>
      <c r="E57" s="295">
        <v>42293</v>
      </c>
      <c r="F57" s="295">
        <v>62699</v>
      </c>
      <c r="G57" s="279">
        <v>6</v>
      </c>
      <c r="H57" s="279"/>
      <c r="I57" s="295">
        <v>83008</v>
      </c>
      <c r="J57" s="295">
        <v>201283</v>
      </c>
      <c r="K57" s="279">
        <v>240.2</v>
      </c>
    </row>
    <row r="58" spans="1:11" s="17" customFormat="1" ht="21" customHeight="1">
      <c r="A58" s="117" t="s">
        <v>692</v>
      </c>
      <c r="B58" s="296" t="s">
        <v>692</v>
      </c>
      <c r="C58" s="65" t="s">
        <v>1204</v>
      </c>
      <c r="D58" s="49"/>
      <c r="E58" s="122">
        <v>4973097</v>
      </c>
      <c r="F58" s="122">
        <v>24847223</v>
      </c>
      <c r="G58" s="155">
        <v>102.3</v>
      </c>
      <c r="H58" s="155"/>
      <c r="I58" s="122">
        <v>8751536</v>
      </c>
      <c r="J58" s="122">
        <v>36145057</v>
      </c>
      <c r="K58" s="155">
        <v>70.3</v>
      </c>
    </row>
    <row r="59" spans="1:11" s="267" customFormat="1" ht="21" customHeight="1">
      <c r="A59" s="281" t="s">
        <v>563</v>
      </c>
      <c r="B59" s="294">
        <v>20</v>
      </c>
      <c r="C59" s="273"/>
      <c r="D59" s="187" t="s">
        <v>366</v>
      </c>
      <c r="E59" s="295" t="s">
        <v>107</v>
      </c>
      <c r="F59" s="295" t="s">
        <v>107</v>
      </c>
      <c r="G59" s="279" t="s">
        <v>107</v>
      </c>
      <c r="H59" s="279"/>
      <c r="I59" s="295" t="s">
        <v>107</v>
      </c>
      <c r="J59" s="295" t="s">
        <v>107</v>
      </c>
      <c r="K59" s="279">
        <v>-100</v>
      </c>
    </row>
    <row r="60" spans="1:11" s="267" customFormat="1" ht="12.75">
      <c r="A60" s="281" t="s">
        <v>564</v>
      </c>
      <c r="B60" s="294">
        <v>23</v>
      </c>
      <c r="C60" s="273"/>
      <c r="D60" s="187" t="s">
        <v>367</v>
      </c>
      <c r="E60" s="295" t="s">
        <v>107</v>
      </c>
      <c r="F60" s="295" t="s">
        <v>107</v>
      </c>
      <c r="G60" s="279" t="s">
        <v>107</v>
      </c>
      <c r="H60" s="279"/>
      <c r="I60" s="295" t="s">
        <v>107</v>
      </c>
      <c r="J60" s="295" t="s">
        <v>107</v>
      </c>
      <c r="K60" s="279" t="s">
        <v>107</v>
      </c>
    </row>
    <row r="61" spans="1:11" s="267" customFormat="1" ht="12.75">
      <c r="A61" s="281" t="s">
        <v>602</v>
      </c>
      <c r="B61" s="294">
        <v>204</v>
      </c>
      <c r="C61" s="273"/>
      <c r="D61" s="187" t="s">
        <v>398</v>
      </c>
      <c r="E61" s="295">
        <v>685485</v>
      </c>
      <c r="F61" s="295">
        <v>1310111</v>
      </c>
      <c r="G61" s="279">
        <v>75.3</v>
      </c>
      <c r="H61" s="279"/>
      <c r="I61" s="295">
        <v>992191</v>
      </c>
      <c r="J61" s="295">
        <v>2129575</v>
      </c>
      <c r="K61" s="279">
        <v>48.1</v>
      </c>
    </row>
    <row r="62" spans="1:11" ht="12.75">
      <c r="A62" s="281" t="s">
        <v>1205</v>
      </c>
      <c r="B62" s="294">
        <v>206</v>
      </c>
      <c r="C62" s="17"/>
      <c r="D62" s="187" t="s">
        <v>1206</v>
      </c>
      <c r="E62" s="295" t="s">
        <v>107</v>
      </c>
      <c r="F62" s="295" t="s">
        <v>107</v>
      </c>
      <c r="G62" s="279" t="s">
        <v>107</v>
      </c>
      <c r="H62" s="279"/>
      <c r="I62" s="295" t="s">
        <v>107</v>
      </c>
      <c r="J62" s="295" t="s">
        <v>107</v>
      </c>
      <c r="K62" s="279" t="s">
        <v>107</v>
      </c>
    </row>
    <row r="63" spans="1:11" ht="12.75">
      <c r="A63" s="281" t="s">
        <v>603</v>
      </c>
      <c r="B63" s="294">
        <v>208</v>
      </c>
      <c r="C63" s="273"/>
      <c r="D63" s="187" t="s">
        <v>399</v>
      </c>
      <c r="E63" s="295" t="s">
        <v>107</v>
      </c>
      <c r="F63" s="295" t="s">
        <v>107</v>
      </c>
      <c r="G63" s="279">
        <v>-100</v>
      </c>
      <c r="H63" s="279"/>
      <c r="I63" s="295" t="s">
        <v>107</v>
      </c>
      <c r="J63" s="295" t="s">
        <v>107</v>
      </c>
      <c r="K63" s="279">
        <v>-100</v>
      </c>
    </row>
    <row r="64" spans="1:11" ht="12.75">
      <c r="A64" s="281" t="s">
        <v>604</v>
      </c>
      <c r="B64" s="294">
        <v>212</v>
      </c>
      <c r="C64" s="273"/>
      <c r="D64" s="187" t="s">
        <v>400</v>
      </c>
      <c r="E64" s="295">
        <v>286828</v>
      </c>
      <c r="F64" s="295">
        <v>4180774</v>
      </c>
      <c r="G64" s="279">
        <v>-2.4</v>
      </c>
      <c r="H64" s="279"/>
      <c r="I64" s="295">
        <v>560559</v>
      </c>
      <c r="J64" s="295">
        <v>8378411</v>
      </c>
      <c r="K64" s="279">
        <v>-5</v>
      </c>
    </row>
    <row r="65" spans="1:11" ht="12.75">
      <c r="A65" s="281" t="s">
        <v>605</v>
      </c>
      <c r="B65" s="294">
        <v>216</v>
      </c>
      <c r="C65" s="273"/>
      <c r="D65" s="187" t="s">
        <v>1207</v>
      </c>
      <c r="E65" s="295">
        <v>3</v>
      </c>
      <c r="F65" s="295">
        <v>481</v>
      </c>
      <c r="G65" s="279">
        <v>3.4</v>
      </c>
      <c r="H65" s="279"/>
      <c r="I65" s="295">
        <v>3</v>
      </c>
      <c r="J65" s="295">
        <v>578</v>
      </c>
      <c r="K65" s="279">
        <v>-34.5</v>
      </c>
    </row>
    <row r="66" spans="1:12" s="17" customFormat="1" ht="12.75">
      <c r="A66" s="281" t="s">
        <v>606</v>
      </c>
      <c r="B66" s="294">
        <v>220</v>
      </c>
      <c r="C66" s="273"/>
      <c r="D66" s="187" t="s">
        <v>498</v>
      </c>
      <c r="E66" s="295">
        <v>696702</v>
      </c>
      <c r="F66" s="295">
        <v>2145630</v>
      </c>
      <c r="G66" s="279">
        <v>-35.6</v>
      </c>
      <c r="H66" s="279"/>
      <c r="I66" s="295">
        <v>1922750</v>
      </c>
      <c r="J66" s="295">
        <v>5320801</v>
      </c>
      <c r="K66" s="279">
        <v>-2.3</v>
      </c>
      <c r="L66" s="267"/>
    </row>
    <row r="67" spans="1:12" ht="12.75">
      <c r="A67" s="281" t="s">
        <v>607</v>
      </c>
      <c r="B67" s="294">
        <v>224</v>
      </c>
      <c r="C67" s="273"/>
      <c r="D67" s="187" t="s">
        <v>401</v>
      </c>
      <c r="E67" s="295" t="s">
        <v>107</v>
      </c>
      <c r="F67" s="295" t="s">
        <v>107</v>
      </c>
      <c r="G67" s="279" t="s">
        <v>107</v>
      </c>
      <c r="H67" s="279"/>
      <c r="I67" s="295">
        <v>57</v>
      </c>
      <c r="J67" s="295">
        <v>23127</v>
      </c>
      <c r="K67" s="279" t="s">
        <v>739</v>
      </c>
      <c r="L67" s="17"/>
    </row>
    <row r="68" spans="1:12" ht="12.75">
      <c r="A68" s="281" t="s">
        <v>1208</v>
      </c>
      <c r="B68" s="294">
        <v>225</v>
      </c>
      <c r="C68" s="17"/>
      <c r="D68" s="187" t="s">
        <v>1209</v>
      </c>
      <c r="E68" s="295" t="s">
        <v>107</v>
      </c>
      <c r="F68" s="295" t="s">
        <v>107</v>
      </c>
      <c r="G68" s="279" t="s">
        <v>107</v>
      </c>
      <c r="H68" s="279"/>
      <c r="I68" s="295">
        <v>90</v>
      </c>
      <c r="J68" s="295">
        <v>241</v>
      </c>
      <c r="K68" s="279" t="s">
        <v>739</v>
      </c>
      <c r="L68" s="17"/>
    </row>
    <row r="69" spans="1:11" ht="12.75">
      <c r="A69" s="281" t="s">
        <v>608</v>
      </c>
      <c r="B69" s="294">
        <v>228</v>
      </c>
      <c r="C69" s="273"/>
      <c r="D69" s="187" t="s">
        <v>402</v>
      </c>
      <c r="E69" s="295" t="s">
        <v>107</v>
      </c>
      <c r="F69" s="295" t="s">
        <v>107</v>
      </c>
      <c r="G69" s="279" t="s">
        <v>107</v>
      </c>
      <c r="H69" s="279"/>
      <c r="I69" s="295" t="s">
        <v>107</v>
      </c>
      <c r="J69" s="295" t="s">
        <v>107</v>
      </c>
      <c r="K69" s="279" t="s">
        <v>107</v>
      </c>
    </row>
    <row r="70" spans="1:11" ht="12.75">
      <c r="A70" s="281" t="s">
        <v>609</v>
      </c>
      <c r="B70" s="294">
        <v>232</v>
      </c>
      <c r="C70" s="273"/>
      <c r="D70" s="187" t="s">
        <v>403</v>
      </c>
      <c r="E70" s="295">
        <v>2</v>
      </c>
      <c r="F70" s="295">
        <v>41</v>
      </c>
      <c r="G70" s="279" t="s">
        <v>739</v>
      </c>
      <c r="H70" s="279"/>
      <c r="I70" s="295">
        <v>2</v>
      </c>
      <c r="J70" s="295">
        <v>41</v>
      </c>
      <c r="K70" s="279">
        <v>-36.9</v>
      </c>
    </row>
    <row r="71" spans="1:11" ht="12.75">
      <c r="A71" s="281" t="s">
        <v>610</v>
      </c>
      <c r="B71" s="294">
        <v>236</v>
      </c>
      <c r="C71" s="273"/>
      <c r="D71" s="187" t="s">
        <v>404</v>
      </c>
      <c r="E71" s="295" t="s">
        <v>107</v>
      </c>
      <c r="F71" s="295">
        <v>6</v>
      </c>
      <c r="G71" s="279">
        <v>-100</v>
      </c>
      <c r="H71" s="279"/>
      <c r="I71" s="295">
        <v>776</v>
      </c>
      <c r="J71" s="295">
        <v>5073</v>
      </c>
      <c r="K71" s="279">
        <v>-92.2</v>
      </c>
    </row>
    <row r="72" spans="1:11" ht="12.75">
      <c r="A72" s="281" t="s">
        <v>611</v>
      </c>
      <c r="B72" s="294">
        <v>240</v>
      </c>
      <c r="C72" s="273"/>
      <c r="D72" s="187" t="s">
        <v>405</v>
      </c>
      <c r="E72" s="295" t="s">
        <v>107</v>
      </c>
      <c r="F72" s="295" t="s">
        <v>107</v>
      </c>
      <c r="G72" s="279" t="s">
        <v>107</v>
      </c>
      <c r="H72" s="279"/>
      <c r="I72" s="295">
        <v>7</v>
      </c>
      <c r="J72" s="295">
        <v>409</v>
      </c>
      <c r="K72" s="279" t="s">
        <v>739</v>
      </c>
    </row>
    <row r="73" spans="1:11" ht="12.75">
      <c r="A73" s="281" t="s">
        <v>612</v>
      </c>
      <c r="B73" s="294">
        <v>244</v>
      </c>
      <c r="C73" s="273"/>
      <c r="D73" s="187" t="s">
        <v>406</v>
      </c>
      <c r="E73" s="295" t="s">
        <v>107</v>
      </c>
      <c r="F73" s="295" t="s">
        <v>107</v>
      </c>
      <c r="G73" s="279" t="s">
        <v>107</v>
      </c>
      <c r="H73" s="279"/>
      <c r="I73" s="295" t="s">
        <v>107</v>
      </c>
      <c r="J73" s="295" t="s">
        <v>107</v>
      </c>
      <c r="K73" s="279" t="s">
        <v>107</v>
      </c>
    </row>
    <row r="74" spans="1:11" ht="12.75">
      <c r="A74" s="281" t="s">
        <v>613</v>
      </c>
      <c r="B74" s="294">
        <v>247</v>
      </c>
      <c r="C74" s="273"/>
      <c r="D74" s="187" t="s">
        <v>407</v>
      </c>
      <c r="E74" s="295">
        <v>258</v>
      </c>
      <c r="F74" s="295">
        <v>2570</v>
      </c>
      <c r="G74" s="279">
        <v>173.1</v>
      </c>
      <c r="H74" s="279"/>
      <c r="I74" s="295">
        <v>258</v>
      </c>
      <c r="J74" s="295">
        <v>2570</v>
      </c>
      <c r="K74" s="279">
        <v>-56</v>
      </c>
    </row>
    <row r="75" spans="1:15" ht="14.25">
      <c r="A75" s="281"/>
      <c r="B75" s="297"/>
      <c r="C75" s="273"/>
      <c r="D75" s="273"/>
      <c r="E75" s="295"/>
      <c r="F75" s="295"/>
      <c r="G75" s="282"/>
      <c r="H75" s="282"/>
      <c r="I75" s="295"/>
      <c r="J75" s="295"/>
      <c r="K75" s="282"/>
      <c r="M75" s="128"/>
      <c r="N75" s="128"/>
      <c r="O75" s="128"/>
    </row>
    <row r="76" spans="1:11" ht="12.75">
      <c r="A76" s="281"/>
      <c r="B76" s="297"/>
      <c r="C76" s="273"/>
      <c r="D76" s="273"/>
      <c r="E76" s="295"/>
      <c r="F76" s="295"/>
      <c r="G76" s="282"/>
      <c r="H76" s="282"/>
      <c r="I76" s="295"/>
      <c r="J76" s="295"/>
      <c r="K76" s="282"/>
    </row>
    <row r="77" spans="1:12" ht="17.25" customHeight="1">
      <c r="A77" s="637" t="s">
        <v>741</v>
      </c>
      <c r="B77" s="637"/>
      <c r="C77" s="637"/>
      <c r="D77" s="637"/>
      <c r="E77" s="637"/>
      <c r="F77" s="637"/>
      <c r="G77" s="637"/>
      <c r="H77" s="637"/>
      <c r="I77" s="637"/>
      <c r="J77" s="637"/>
      <c r="K77" s="637"/>
      <c r="L77" s="638"/>
    </row>
    <row r="78" spans="4:11" ht="16.5" customHeight="1">
      <c r="D78" s="281"/>
      <c r="E78" s="286"/>
      <c r="F78" s="287"/>
      <c r="I78" s="298"/>
      <c r="J78" s="299"/>
      <c r="K78" s="300"/>
    </row>
    <row r="79" spans="1:12" ht="17.25" customHeight="1">
      <c r="A79" s="639" t="s">
        <v>1201</v>
      </c>
      <c r="B79" s="640"/>
      <c r="C79" s="644" t="s">
        <v>1202</v>
      </c>
      <c r="D79" s="556"/>
      <c r="E79" s="604" t="s">
        <v>1172</v>
      </c>
      <c r="F79" s="614"/>
      <c r="G79" s="614"/>
      <c r="H79" s="606"/>
      <c r="I79" s="565" t="s">
        <v>1193</v>
      </c>
      <c r="J79" s="614"/>
      <c r="K79" s="614"/>
      <c r="L79" s="615"/>
    </row>
    <row r="80" spans="1:12" ht="16.5" customHeight="1">
      <c r="A80" s="529"/>
      <c r="B80" s="641"/>
      <c r="C80" s="645"/>
      <c r="D80" s="646"/>
      <c r="E80" s="85" t="s">
        <v>480</v>
      </c>
      <c r="F80" s="616" t="s">
        <v>481</v>
      </c>
      <c r="G80" s="617"/>
      <c r="H80" s="618"/>
      <c r="I80" s="154" t="s">
        <v>480</v>
      </c>
      <c r="J80" s="633" t="s">
        <v>481</v>
      </c>
      <c r="K80" s="634"/>
      <c r="L80" s="603"/>
    </row>
    <row r="81" spans="1:12" ht="12.75" customHeight="1">
      <c r="A81" s="529"/>
      <c r="B81" s="641"/>
      <c r="C81" s="645"/>
      <c r="D81" s="646"/>
      <c r="E81" s="649" t="s">
        <v>112</v>
      </c>
      <c r="F81" s="629" t="s">
        <v>108</v>
      </c>
      <c r="G81" s="626" t="s">
        <v>1194</v>
      </c>
      <c r="H81" s="611"/>
      <c r="I81" s="629" t="s">
        <v>112</v>
      </c>
      <c r="J81" s="629" t="s">
        <v>108</v>
      </c>
      <c r="K81" s="610" t="s">
        <v>1289</v>
      </c>
      <c r="L81" s="619"/>
    </row>
    <row r="82" spans="1:12" ht="12.75" customHeight="1">
      <c r="A82" s="529"/>
      <c r="B82" s="641"/>
      <c r="C82" s="645"/>
      <c r="D82" s="646"/>
      <c r="E82" s="650"/>
      <c r="F82" s="630"/>
      <c r="G82" s="627"/>
      <c r="H82" s="534"/>
      <c r="I82" s="630"/>
      <c r="J82" s="630"/>
      <c r="K82" s="612"/>
      <c r="L82" s="620"/>
    </row>
    <row r="83" spans="1:12" ht="12.75" customHeight="1">
      <c r="A83" s="529"/>
      <c r="B83" s="641"/>
      <c r="C83" s="645"/>
      <c r="D83" s="646"/>
      <c r="E83" s="650"/>
      <c r="F83" s="630"/>
      <c r="G83" s="627"/>
      <c r="H83" s="534"/>
      <c r="I83" s="630"/>
      <c r="J83" s="630"/>
      <c r="K83" s="612"/>
      <c r="L83" s="620"/>
    </row>
    <row r="84" spans="1:12" ht="28.5" customHeight="1">
      <c r="A84" s="642"/>
      <c r="B84" s="643"/>
      <c r="C84" s="647"/>
      <c r="D84" s="648"/>
      <c r="E84" s="651"/>
      <c r="F84" s="631"/>
      <c r="G84" s="628"/>
      <c r="H84" s="535"/>
      <c r="I84" s="631"/>
      <c r="J84" s="631"/>
      <c r="K84" s="613"/>
      <c r="L84" s="621"/>
    </row>
    <row r="85" spans="1:11" ht="11.25" customHeight="1">
      <c r="A85" s="281"/>
      <c r="B85" s="301"/>
      <c r="C85" s="273"/>
      <c r="D85" s="187"/>
      <c r="E85" s="295"/>
      <c r="F85" s="295"/>
      <c r="G85" s="282"/>
      <c r="H85" s="282"/>
      <c r="I85" s="295"/>
      <c r="J85" s="295"/>
      <c r="K85" s="282"/>
    </row>
    <row r="86" spans="2:4" ht="12.75">
      <c r="B86" s="302"/>
      <c r="C86" s="303" t="s">
        <v>865</v>
      </c>
      <c r="D86" s="304"/>
    </row>
    <row r="87" spans="1:11" ht="12.75">
      <c r="A87" s="281"/>
      <c r="B87" s="301"/>
      <c r="C87" s="273"/>
      <c r="D87" s="187"/>
      <c r="E87" s="295"/>
      <c r="F87" s="295"/>
      <c r="G87" s="282"/>
      <c r="H87" s="282"/>
      <c r="I87" s="295"/>
      <c r="J87" s="295"/>
      <c r="K87" s="282"/>
    </row>
    <row r="88" spans="1:11" ht="12.75">
      <c r="A88" s="281" t="s">
        <v>614</v>
      </c>
      <c r="B88" s="294">
        <v>248</v>
      </c>
      <c r="C88" s="273"/>
      <c r="D88" s="187" t="s">
        <v>408</v>
      </c>
      <c r="E88" s="295">
        <v>70</v>
      </c>
      <c r="F88" s="295">
        <v>1968</v>
      </c>
      <c r="G88" s="279">
        <v>-97.4</v>
      </c>
      <c r="H88" s="279"/>
      <c r="I88" s="295">
        <v>1671</v>
      </c>
      <c r="J88" s="295">
        <v>8126</v>
      </c>
      <c r="K88" s="279">
        <v>-90</v>
      </c>
    </row>
    <row r="89" spans="1:11" ht="12.75">
      <c r="A89" s="281" t="s">
        <v>615</v>
      </c>
      <c r="B89" s="294">
        <v>252</v>
      </c>
      <c r="C89" s="273"/>
      <c r="D89" s="187" t="s">
        <v>409</v>
      </c>
      <c r="E89" s="295" t="s">
        <v>107</v>
      </c>
      <c r="F89" s="295" t="s">
        <v>107</v>
      </c>
      <c r="G89" s="279" t="s">
        <v>107</v>
      </c>
      <c r="H89" s="279"/>
      <c r="I89" s="295" t="s">
        <v>107</v>
      </c>
      <c r="J89" s="295" t="s">
        <v>107</v>
      </c>
      <c r="K89" s="279" t="s">
        <v>107</v>
      </c>
    </row>
    <row r="90" spans="1:11" ht="12.75">
      <c r="A90" s="281" t="s">
        <v>616</v>
      </c>
      <c r="B90" s="294">
        <v>257</v>
      </c>
      <c r="C90" s="273"/>
      <c r="D90" s="187" t="s">
        <v>410</v>
      </c>
      <c r="E90" s="295" t="s">
        <v>107</v>
      </c>
      <c r="F90" s="295" t="s">
        <v>107</v>
      </c>
      <c r="G90" s="279" t="s">
        <v>107</v>
      </c>
      <c r="H90" s="279"/>
      <c r="I90" s="295" t="s">
        <v>107</v>
      </c>
      <c r="J90" s="295" t="s">
        <v>107</v>
      </c>
      <c r="K90" s="279" t="s">
        <v>107</v>
      </c>
    </row>
    <row r="91" spans="1:11" ht="12.75">
      <c r="A91" s="281" t="s">
        <v>617</v>
      </c>
      <c r="B91" s="294">
        <v>260</v>
      </c>
      <c r="C91" s="273"/>
      <c r="D91" s="187" t="s">
        <v>411</v>
      </c>
      <c r="E91" s="295" t="s">
        <v>107</v>
      </c>
      <c r="F91" s="295" t="s">
        <v>107</v>
      </c>
      <c r="G91" s="279" t="s">
        <v>107</v>
      </c>
      <c r="H91" s="279"/>
      <c r="I91" s="295" t="s">
        <v>107</v>
      </c>
      <c r="J91" s="295">
        <v>1018</v>
      </c>
      <c r="K91" s="279" t="s">
        <v>739</v>
      </c>
    </row>
    <row r="92" spans="1:11" ht="12.75">
      <c r="A92" s="281" t="s">
        <v>618</v>
      </c>
      <c r="B92" s="294">
        <v>264</v>
      </c>
      <c r="C92" s="273"/>
      <c r="D92" s="187" t="s">
        <v>412</v>
      </c>
      <c r="E92" s="295">
        <v>4248</v>
      </c>
      <c r="F92" s="295">
        <v>17867</v>
      </c>
      <c r="G92" s="279" t="s">
        <v>739</v>
      </c>
      <c r="H92" s="279"/>
      <c r="I92" s="295">
        <v>4294</v>
      </c>
      <c r="J92" s="295">
        <v>22398</v>
      </c>
      <c r="K92" s="279" t="s">
        <v>739</v>
      </c>
    </row>
    <row r="93" spans="1:11" ht="12.75">
      <c r="A93" s="281" t="s">
        <v>619</v>
      </c>
      <c r="B93" s="294">
        <v>268</v>
      </c>
      <c r="C93" s="273"/>
      <c r="D93" s="187" t="s">
        <v>413</v>
      </c>
      <c r="E93" s="295" t="s">
        <v>107</v>
      </c>
      <c r="F93" s="295" t="s">
        <v>107</v>
      </c>
      <c r="G93" s="279" t="s">
        <v>107</v>
      </c>
      <c r="H93" s="279"/>
      <c r="I93" s="295" t="s">
        <v>107</v>
      </c>
      <c r="J93" s="295" t="s">
        <v>107</v>
      </c>
      <c r="K93" s="279">
        <v>-100</v>
      </c>
    </row>
    <row r="94" spans="1:11" ht="12.75">
      <c r="A94" s="281" t="s">
        <v>620</v>
      </c>
      <c r="B94" s="294">
        <v>272</v>
      </c>
      <c r="C94" s="273"/>
      <c r="D94" s="187" t="s">
        <v>919</v>
      </c>
      <c r="E94" s="295">
        <v>465835</v>
      </c>
      <c r="F94" s="295">
        <v>1064346</v>
      </c>
      <c r="G94" s="279" t="s">
        <v>739</v>
      </c>
      <c r="H94" s="279"/>
      <c r="I94" s="295">
        <v>566761</v>
      </c>
      <c r="J94" s="295">
        <v>1291154</v>
      </c>
      <c r="K94" s="279" t="s">
        <v>739</v>
      </c>
    </row>
    <row r="95" spans="1:11" ht="12.75">
      <c r="A95" s="281" t="s">
        <v>621</v>
      </c>
      <c r="B95" s="294">
        <v>276</v>
      </c>
      <c r="C95" s="273"/>
      <c r="D95" s="187" t="s">
        <v>414</v>
      </c>
      <c r="E95" s="295">
        <v>7300</v>
      </c>
      <c r="F95" s="295">
        <v>20897</v>
      </c>
      <c r="G95" s="279" t="s">
        <v>739</v>
      </c>
      <c r="H95" s="279"/>
      <c r="I95" s="295">
        <v>13341</v>
      </c>
      <c r="J95" s="295">
        <v>35650</v>
      </c>
      <c r="K95" s="279">
        <v>228.5</v>
      </c>
    </row>
    <row r="96" spans="1:11" ht="12.75">
      <c r="A96" s="281" t="s">
        <v>622</v>
      </c>
      <c r="B96" s="294">
        <v>280</v>
      </c>
      <c r="C96" s="273"/>
      <c r="D96" s="187" t="s">
        <v>415</v>
      </c>
      <c r="E96" s="295" t="s">
        <v>107</v>
      </c>
      <c r="F96" s="295" t="s">
        <v>107</v>
      </c>
      <c r="G96" s="279" t="s">
        <v>107</v>
      </c>
      <c r="H96" s="279"/>
      <c r="I96" s="295" t="s">
        <v>107</v>
      </c>
      <c r="J96" s="295" t="s">
        <v>107</v>
      </c>
      <c r="K96" s="279">
        <v>-100</v>
      </c>
    </row>
    <row r="97" spans="1:11" ht="12.75">
      <c r="A97" s="281" t="s">
        <v>623</v>
      </c>
      <c r="B97" s="294">
        <v>284</v>
      </c>
      <c r="C97" s="273"/>
      <c r="D97" s="187" t="s">
        <v>416</v>
      </c>
      <c r="E97" s="295" t="s">
        <v>107</v>
      </c>
      <c r="F97" s="295" t="s">
        <v>107</v>
      </c>
      <c r="G97" s="279" t="s">
        <v>107</v>
      </c>
      <c r="H97" s="279"/>
      <c r="I97" s="295" t="s">
        <v>107</v>
      </c>
      <c r="J97" s="295" t="s">
        <v>107</v>
      </c>
      <c r="K97" s="279" t="s">
        <v>107</v>
      </c>
    </row>
    <row r="98" spans="1:11" ht="12.75">
      <c r="A98" s="281" t="s">
        <v>624</v>
      </c>
      <c r="B98" s="294">
        <v>288</v>
      </c>
      <c r="C98" s="273"/>
      <c r="D98" s="187" t="s">
        <v>417</v>
      </c>
      <c r="E98" s="295">
        <v>205134</v>
      </c>
      <c r="F98" s="295">
        <v>404868</v>
      </c>
      <c r="G98" s="279">
        <v>221.8</v>
      </c>
      <c r="H98" s="279"/>
      <c r="I98" s="295">
        <v>270060</v>
      </c>
      <c r="J98" s="295">
        <v>533252</v>
      </c>
      <c r="K98" s="279">
        <v>284</v>
      </c>
    </row>
    <row r="99" spans="1:11" ht="12.75">
      <c r="A99" s="281" t="s">
        <v>625</v>
      </c>
      <c r="B99" s="294">
        <v>302</v>
      </c>
      <c r="C99" s="273"/>
      <c r="D99" s="187" t="s">
        <v>418</v>
      </c>
      <c r="E99" s="295">
        <v>4</v>
      </c>
      <c r="F99" s="295">
        <v>83</v>
      </c>
      <c r="G99" s="279" t="s">
        <v>739</v>
      </c>
      <c r="H99" s="279"/>
      <c r="I99" s="295">
        <v>4</v>
      </c>
      <c r="J99" s="295">
        <v>83</v>
      </c>
      <c r="K99" s="279">
        <v>-90.4</v>
      </c>
    </row>
    <row r="100" spans="1:11" ht="12.75">
      <c r="A100" s="281" t="s">
        <v>626</v>
      </c>
      <c r="B100" s="294">
        <v>306</v>
      </c>
      <c r="C100" s="273"/>
      <c r="D100" s="187" t="s">
        <v>419</v>
      </c>
      <c r="E100" s="295" t="s">
        <v>107</v>
      </c>
      <c r="F100" s="295" t="s">
        <v>107</v>
      </c>
      <c r="G100" s="279" t="s">
        <v>107</v>
      </c>
      <c r="H100" s="279"/>
      <c r="I100" s="295" t="s">
        <v>107</v>
      </c>
      <c r="J100" s="295" t="s">
        <v>107</v>
      </c>
      <c r="K100" s="279" t="s">
        <v>107</v>
      </c>
    </row>
    <row r="101" spans="1:11" ht="12.75">
      <c r="A101" s="281" t="s">
        <v>627</v>
      </c>
      <c r="B101" s="294">
        <v>310</v>
      </c>
      <c r="C101" s="273"/>
      <c r="D101" s="187" t="s">
        <v>497</v>
      </c>
      <c r="E101" s="295" t="s">
        <v>107</v>
      </c>
      <c r="F101" s="295" t="s">
        <v>107</v>
      </c>
      <c r="G101" s="279" t="s">
        <v>107</v>
      </c>
      <c r="H101" s="279"/>
      <c r="I101" s="295">
        <v>8</v>
      </c>
      <c r="J101" s="295">
        <v>761</v>
      </c>
      <c r="K101" s="279" t="s">
        <v>739</v>
      </c>
    </row>
    <row r="102" spans="1:11" ht="12.75">
      <c r="A102" s="281" t="s">
        <v>628</v>
      </c>
      <c r="B102" s="294">
        <v>311</v>
      </c>
      <c r="C102" s="273"/>
      <c r="D102" s="187" t="s">
        <v>920</v>
      </c>
      <c r="E102" s="295" t="s">
        <v>107</v>
      </c>
      <c r="F102" s="295" t="s">
        <v>107</v>
      </c>
      <c r="G102" s="279" t="s">
        <v>107</v>
      </c>
      <c r="H102" s="279"/>
      <c r="I102" s="295" t="s">
        <v>107</v>
      </c>
      <c r="J102" s="295" t="s">
        <v>107</v>
      </c>
      <c r="K102" s="279" t="s">
        <v>107</v>
      </c>
    </row>
    <row r="103" spans="1:11" ht="12.75">
      <c r="A103" s="281" t="s">
        <v>629</v>
      </c>
      <c r="B103" s="294">
        <v>314</v>
      </c>
      <c r="C103" s="273"/>
      <c r="D103" s="187" t="s">
        <v>420</v>
      </c>
      <c r="E103" s="295" t="s">
        <v>107</v>
      </c>
      <c r="F103" s="295" t="s">
        <v>107</v>
      </c>
      <c r="G103" s="279" t="s">
        <v>107</v>
      </c>
      <c r="H103" s="279"/>
      <c r="I103" s="295">
        <v>1</v>
      </c>
      <c r="J103" s="295">
        <v>79</v>
      </c>
      <c r="K103" s="279" t="s">
        <v>739</v>
      </c>
    </row>
    <row r="104" spans="1:11" ht="12.75">
      <c r="A104" s="281" t="s">
        <v>630</v>
      </c>
      <c r="B104" s="294">
        <v>318</v>
      </c>
      <c r="C104" s="273"/>
      <c r="D104" s="187" t="s">
        <v>421</v>
      </c>
      <c r="E104" s="295" t="s">
        <v>107</v>
      </c>
      <c r="F104" s="295" t="s">
        <v>107</v>
      </c>
      <c r="G104" s="279" t="s">
        <v>107</v>
      </c>
      <c r="H104" s="279"/>
      <c r="I104" s="295" t="s">
        <v>107</v>
      </c>
      <c r="J104" s="295" t="s">
        <v>107</v>
      </c>
      <c r="K104" s="279" t="s">
        <v>107</v>
      </c>
    </row>
    <row r="105" spans="1:11" ht="12.75">
      <c r="A105" s="281" t="s">
        <v>631</v>
      </c>
      <c r="B105" s="294">
        <v>322</v>
      </c>
      <c r="C105" s="273"/>
      <c r="D105" s="187" t="s">
        <v>422</v>
      </c>
      <c r="E105" s="295" t="s">
        <v>107</v>
      </c>
      <c r="F105" s="295" t="s">
        <v>107</v>
      </c>
      <c r="G105" s="279" t="s">
        <v>107</v>
      </c>
      <c r="H105" s="279"/>
      <c r="I105" s="295" t="s">
        <v>107</v>
      </c>
      <c r="J105" s="295" t="s">
        <v>107</v>
      </c>
      <c r="K105" s="279" t="s">
        <v>107</v>
      </c>
    </row>
    <row r="106" spans="1:11" ht="12.75">
      <c r="A106" s="281" t="s">
        <v>632</v>
      </c>
      <c r="B106" s="294">
        <v>324</v>
      </c>
      <c r="C106" s="273"/>
      <c r="D106" s="187" t="s">
        <v>423</v>
      </c>
      <c r="E106" s="295" t="s">
        <v>107</v>
      </c>
      <c r="F106" s="295" t="s">
        <v>107</v>
      </c>
      <c r="G106" s="279" t="s">
        <v>107</v>
      </c>
      <c r="H106" s="279"/>
      <c r="I106" s="295" t="s">
        <v>107</v>
      </c>
      <c r="J106" s="295" t="s">
        <v>107</v>
      </c>
      <c r="K106" s="279" t="s">
        <v>107</v>
      </c>
    </row>
    <row r="107" spans="1:11" ht="12.75">
      <c r="A107" s="281" t="s">
        <v>633</v>
      </c>
      <c r="B107" s="294">
        <v>328</v>
      </c>
      <c r="C107" s="273"/>
      <c r="D107" s="187" t="s">
        <v>424</v>
      </c>
      <c r="E107" s="295" t="s">
        <v>107</v>
      </c>
      <c r="F107" s="295" t="s">
        <v>107</v>
      </c>
      <c r="G107" s="279" t="s">
        <v>107</v>
      </c>
      <c r="H107" s="279"/>
      <c r="I107" s="295" t="s">
        <v>107</v>
      </c>
      <c r="J107" s="295" t="s">
        <v>107</v>
      </c>
      <c r="K107" s="279" t="s">
        <v>107</v>
      </c>
    </row>
    <row r="108" spans="1:11" ht="12.75">
      <c r="A108" s="281" t="s">
        <v>634</v>
      </c>
      <c r="B108" s="294">
        <v>329</v>
      </c>
      <c r="C108" s="273"/>
      <c r="D108" s="187" t="s">
        <v>1210</v>
      </c>
      <c r="E108" s="295" t="s">
        <v>107</v>
      </c>
      <c r="F108" s="295" t="s">
        <v>107</v>
      </c>
      <c r="G108" s="279" t="s">
        <v>107</v>
      </c>
      <c r="H108" s="279"/>
      <c r="I108" s="295" t="s">
        <v>107</v>
      </c>
      <c r="J108" s="295" t="s">
        <v>107</v>
      </c>
      <c r="K108" s="279" t="s">
        <v>107</v>
      </c>
    </row>
    <row r="109" spans="1:11" ht="12.75">
      <c r="A109" s="281" t="s">
        <v>635</v>
      </c>
      <c r="B109" s="294">
        <v>330</v>
      </c>
      <c r="C109" s="273"/>
      <c r="D109" s="187" t="s">
        <v>426</v>
      </c>
      <c r="E109" s="295">
        <v>2</v>
      </c>
      <c r="F109" s="295">
        <v>258</v>
      </c>
      <c r="G109" s="279" t="s">
        <v>739</v>
      </c>
      <c r="H109" s="279"/>
      <c r="I109" s="295">
        <v>11</v>
      </c>
      <c r="J109" s="295">
        <v>1007</v>
      </c>
      <c r="K109" s="279">
        <v>21</v>
      </c>
    </row>
    <row r="110" spans="1:11" ht="12.75">
      <c r="A110" s="281" t="s">
        <v>636</v>
      </c>
      <c r="B110" s="294">
        <v>334</v>
      </c>
      <c r="C110" s="273"/>
      <c r="D110" s="187" t="s">
        <v>883</v>
      </c>
      <c r="E110" s="295">
        <v>72042</v>
      </c>
      <c r="F110" s="295">
        <v>66872</v>
      </c>
      <c r="G110" s="279" t="s">
        <v>739</v>
      </c>
      <c r="H110" s="279"/>
      <c r="I110" s="295">
        <v>72173</v>
      </c>
      <c r="J110" s="295">
        <v>67257</v>
      </c>
      <c r="K110" s="279">
        <v>84.3</v>
      </c>
    </row>
    <row r="111" spans="1:11" ht="12.75">
      <c r="A111" s="281" t="s">
        <v>637</v>
      </c>
      <c r="B111" s="294">
        <v>336</v>
      </c>
      <c r="C111" s="273"/>
      <c r="D111" s="187" t="s">
        <v>427</v>
      </c>
      <c r="E111" s="295" t="s">
        <v>107</v>
      </c>
      <c r="F111" s="295" t="s">
        <v>107</v>
      </c>
      <c r="G111" s="279" t="s">
        <v>107</v>
      </c>
      <c r="H111" s="279"/>
      <c r="I111" s="295">
        <v>644</v>
      </c>
      <c r="J111" s="295">
        <v>75</v>
      </c>
      <c r="K111" s="279" t="s">
        <v>739</v>
      </c>
    </row>
    <row r="112" spans="1:11" ht="12.75">
      <c r="A112" s="281" t="s">
        <v>638</v>
      </c>
      <c r="B112" s="294">
        <v>338</v>
      </c>
      <c r="C112" s="273"/>
      <c r="D112" s="187" t="s">
        <v>428</v>
      </c>
      <c r="E112" s="295">
        <v>2</v>
      </c>
      <c r="F112" s="295">
        <v>1305</v>
      </c>
      <c r="G112" s="279" t="s">
        <v>739</v>
      </c>
      <c r="H112" s="279"/>
      <c r="I112" s="295">
        <v>2</v>
      </c>
      <c r="J112" s="295">
        <v>1305</v>
      </c>
      <c r="K112" s="279" t="s">
        <v>739</v>
      </c>
    </row>
    <row r="113" spans="1:11" ht="12.75">
      <c r="A113" s="281" t="s">
        <v>639</v>
      </c>
      <c r="B113" s="294">
        <v>342</v>
      </c>
      <c r="C113" s="273"/>
      <c r="D113" s="187" t="s">
        <v>429</v>
      </c>
      <c r="E113" s="295" t="s">
        <v>107</v>
      </c>
      <c r="F113" s="295" t="s">
        <v>107</v>
      </c>
      <c r="G113" s="279" t="s">
        <v>107</v>
      </c>
      <c r="H113" s="279"/>
      <c r="I113" s="295" t="s">
        <v>107</v>
      </c>
      <c r="J113" s="295" t="s">
        <v>107</v>
      </c>
      <c r="K113" s="279" t="s">
        <v>107</v>
      </c>
    </row>
    <row r="114" spans="1:11" ht="12.75">
      <c r="A114" s="281" t="s">
        <v>640</v>
      </c>
      <c r="B114" s="294">
        <v>346</v>
      </c>
      <c r="C114" s="273"/>
      <c r="D114" s="187" t="s">
        <v>430</v>
      </c>
      <c r="E114" s="295">
        <v>764</v>
      </c>
      <c r="F114" s="295">
        <v>6374</v>
      </c>
      <c r="G114" s="279">
        <v>-50.8</v>
      </c>
      <c r="H114" s="279"/>
      <c r="I114" s="295">
        <v>1873</v>
      </c>
      <c r="J114" s="295">
        <v>14429</v>
      </c>
      <c r="K114" s="279">
        <v>-3</v>
      </c>
    </row>
    <row r="115" spans="1:11" ht="12.75">
      <c r="A115" s="281" t="s">
        <v>641</v>
      </c>
      <c r="B115" s="294">
        <v>350</v>
      </c>
      <c r="C115" s="273"/>
      <c r="D115" s="187" t="s">
        <v>431</v>
      </c>
      <c r="E115" s="295">
        <v>79</v>
      </c>
      <c r="F115" s="295">
        <v>1278</v>
      </c>
      <c r="G115" s="279">
        <v>89.6</v>
      </c>
      <c r="H115" s="279"/>
      <c r="I115" s="295">
        <v>135</v>
      </c>
      <c r="J115" s="295">
        <v>2196</v>
      </c>
      <c r="K115" s="279">
        <v>5.3</v>
      </c>
    </row>
    <row r="116" spans="1:11" ht="12.75">
      <c r="A116" s="281" t="s">
        <v>642</v>
      </c>
      <c r="B116" s="294">
        <v>352</v>
      </c>
      <c r="C116" s="273"/>
      <c r="D116" s="187" t="s">
        <v>432</v>
      </c>
      <c r="E116" s="295">
        <v>117</v>
      </c>
      <c r="F116" s="295">
        <v>1255</v>
      </c>
      <c r="G116" s="279">
        <v>-97.9</v>
      </c>
      <c r="H116" s="279"/>
      <c r="I116" s="295">
        <v>117</v>
      </c>
      <c r="J116" s="295">
        <v>1520</v>
      </c>
      <c r="K116" s="279">
        <v>-98.3</v>
      </c>
    </row>
    <row r="117" spans="1:11" ht="12.75">
      <c r="A117" s="281" t="s">
        <v>643</v>
      </c>
      <c r="B117" s="294">
        <v>355</v>
      </c>
      <c r="C117" s="273"/>
      <c r="D117" s="187" t="s">
        <v>433</v>
      </c>
      <c r="E117" s="295" t="s">
        <v>107</v>
      </c>
      <c r="F117" s="295" t="s">
        <v>107</v>
      </c>
      <c r="G117" s="279" t="s">
        <v>107</v>
      </c>
      <c r="H117" s="279"/>
      <c r="I117" s="295">
        <v>9</v>
      </c>
      <c r="J117" s="295">
        <v>451</v>
      </c>
      <c r="K117" s="279" t="s">
        <v>739</v>
      </c>
    </row>
    <row r="118" spans="1:11" ht="12.75">
      <c r="A118" s="281" t="s">
        <v>644</v>
      </c>
      <c r="B118" s="294">
        <v>357</v>
      </c>
      <c r="C118" s="273"/>
      <c r="D118" s="187" t="s">
        <v>434</v>
      </c>
      <c r="E118" s="295" t="s">
        <v>107</v>
      </c>
      <c r="F118" s="295" t="s">
        <v>107</v>
      </c>
      <c r="G118" s="279" t="s">
        <v>107</v>
      </c>
      <c r="H118" s="279"/>
      <c r="I118" s="295" t="s">
        <v>107</v>
      </c>
      <c r="J118" s="295" t="s">
        <v>107</v>
      </c>
      <c r="K118" s="279" t="s">
        <v>107</v>
      </c>
    </row>
    <row r="119" spans="1:11" ht="12.75">
      <c r="A119" s="281" t="s">
        <v>645</v>
      </c>
      <c r="B119" s="294">
        <v>366</v>
      </c>
      <c r="C119" s="273"/>
      <c r="D119" s="187" t="s">
        <v>435</v>
      </c>
      <c r="E119" s="295">
        <v>99051</v>
      </c>
      <c r="F119" s="295">
        <v>168908</v>
      </c>
      <c r="G119" s="279">
        <v>-78</v>
      </c>
      <c r="H119" s="279"/>
      <c r="I119" s="295">
        <v>272355</v>
      </c>
      <c r="J119" s="295">
        <v>485060</v>
      </c>
      <c r="K119" s="279">
        <v>-36.8</v>
      </c>
    </row>
    <row r="120" spans="1:11" ht="12.75">
      <c r="A120" s="281" t="s">
        <v>646</v>
      </c>
      <c r="B120" s="294">
        <v>370</v>
      </c>
      <c r="C120" s="273"/>
      <c r="D120" s="187" t="s">
        <v>436</v>
      </c>
      <c r="E120" s="295">
        <v>20</v>
      </c>
      <c r="F120" s="295">
        <v>1010</v>
      </c>
      <c r="G120" s="279" t="s">
        <v>739</v>
      </c>
      <c r="H120" s="279"/>
      <c r="I120" s="295">
        <v>854</v>
      </c>
      <c r="J120" s="295">
        <v>45324</v>
      </c>
      <c r="K120" s="279">
        <v>194.2</v>
      </c>
    </row>
    <row r="121" spans="1:11" ht="12.75">
      <c r="A121" s="281" t="s">
        <v>647</v>
      </c>
      <c r="B121" s="294">
        <v>373</v>
      </c>
      <c r="C121" s="273"/>
      <c r="D121" s="187" t="s">
        <v>437</v>
      </c>
      <c r="E121" s="295">
        <v>319</v>
      </c>
      <c r="F121" s="295">
        <v>13725</v>
      </c>
      <c r="G121" s="279">
        <v>19.8</v>
      </c>
      <c r="H121" s="279"/>
      <c r="I121" s="295">
        <v>460</v>
      </c>
      <c r="J121" s="295">
        <v>32964</v>
      </c>
      <c r="K121" s="279">
        <v>-14.5</v>
      </c>
    </row>
    <row r="122" spans="1:11" ht="12.75">
      <c r="A122" s="281" t="s">
        <v>648</v>
      </c>
      <c r="B122" s="294">
        <v>375</v>
      </c>
      <c r="C122" s="273"/>
      <c r="D122" s="187" t="s">
        <v>438</v>
      </c>
      <c r="E122" s="295">
        <v>1</v>
      </c>
      <c r="F122" s="295">
        <v>19</v>
      </c>
      <c r="G122" s="279" t="s">
        <v>739</v>
      </c>
      <c r="H122" s="279"/>
      <c r="I122" s="295">
        <v>1</v>
      </c>
      <c r="J122" s="295">
        <v>19</v>
      </c>
      <c r="K122" s="279" t="s">
        <v>739</v>
      </c>
    </row>
    <row r="123" spans="1:11" ht="12.75">
      <c r="A123" s="281" t="s">
        <v>649</v>
      </c>
      <c r="B123" s="294">
        <v>377</v>
      </c>
      <c r="C123" s="273"/>
      <c r="D123" s="187" t="s">
        <v>439</v>
      </c>
      <c r="E123" s="295" t="s">
        <v>107</v>
      </c>
      <c r="F123" s="295" t="s">
        <v>107</v>
      </c>
      <c r="G123" s="279" t="s">
        <v>107</v>
      </c>
      <c r="H123" s="279"/>
      <c r="I123" s="295" t="s">
        <v>107</v>
      </c>
      <c r="J123" s="295" t="s">
        <v>107</v>
      </c>
      <c r="K123" s="279" t="s">
        <v>107</v>
      </c>
    </row>
    <row r="124" spans="1:11" ht="12.75">
      <c r="A124" s="281" t="s">
        <v>650</v>
      </c>
      <c r="B124" s="294">
        <v>378</v>
      </c>
      <c r="C124" s="273"/>
      <c r="D124" s="187" t="s">
        <v>440</v>
      </c>
      <c r="E124" s="295" t="s">
        <v>107</v>
      </c>
      <c r="F124" s="295" t="s">
        <v>107</v>
      </c>
      <c r="G124" s="279" t="s">
        <v>107</v>
      </c>
      <c r="H124" s="279"/>
      <c r="I124" s="295" t="s">
        <v>107</v>
      </c>
      <c r="J124" s="295" t="s">
        <v>107</v>
      </c>
      <c r="K124" s="279" t="s">
        <v>107</v>
      </c>
    </row>
    <row r="125" spans="1:11" ht="12.75">
      <c r="A125" s="281" t="s">
        <v>651</v>
      </c>
      <c r="B125" s="294">
        <v>382</v>
      </c>
      <c r="C125" s="273"/>
      <c r="D125" s="187" t="s">
        <v>441</v>
      </c>
      <c r="E125" s="295">
        <v>175</v>
      </c>
      <c r="F125" s="295">
        <v>1829</v>
      </c>
      <c r="G125" s="279">
        <v>218.6</v>
      </c>
      <c r="H125" s="279"/>
      <c r="I125" s="295">
        <v>175</v>
      </c>
      <c r="J125" s="295">
        <v>1829</v>
      </c>
      <c r="K125" s="279">
        <v>166.6</v>
      </c>
    </row>
    <row r="126" spans="1:11" ht="12.75">
      <c r="A126" s="281" t="s">
        <v>652</v>
      </c>
      <c r="B126" s="294">
        <v>386</v>
      </c>
      <c r="C126" s="273"/>
      <c r="D126" s="187" t="s">
        <v>442</v>
      </c>
      <c r="E126" s="295" t="s">
        <v>107</v>
      </c>
      <c r="F126" s="295" t="s">
        <v>107</v>
      </c>
      <c r="G126" s="279">
        <v>-100</v>
      </c>
      <c r="H126" s="279"/>
      <c r="I126" s="295" t="s">
        <v>107</v>
      </c>
      <c r="J126" s="295" t="s">
        <v>107</v>
      </c>
      <c r="K126" s="279">
        <v>-100</v>
      </c>
    </row>
    <row r="127" spans="1:11" ht="12.75">
      <c r="A127" s="281" t="s">
        <v>653</v>
      </c>
      <c r="B127" s="294">
        <v>388</v>
      </c>
      <c r="C127" s="273"/>
      <c r="D127" s="187" t="s">
        <v>496</v>
      </c>
      <c r="E127" s="295">
        <v>2448483</v>
      </c>
      <c r="F127" s="295">
        <v>15420152</v>
      </c>
      <c r="G127" s="279">
        <v>460.8</v>
      </c>
      <c r="H127" s="279"/>
      <c r="I127" s="295">
        <v>4062950</v>
      </c>
      <c r="J127" s="295">
        <v>17709644</v>
      </c>
      <c r="K127" s="279">
        <v>351.5</v>
      </c>
    </row>
    <row r="128" spans="1:11" ht="12.75">
      <c r="A128" s="281" t="s">
        <v>654</v>
      </c>
      <c r="B128" s="294">
        <v>389</v>
      </c>
      <c r="C128" s="273"/>
      <c r="D128" s="187" t="s">
        <v>443</v>
      </c>
      <c r="E128" s="295">
        <v>172</v>
      </c>
      <c r="F128" s="295">
        <v>14015</v>
      </c>
      <c r="G128" s="279">
        <v>-68.3</v>
      </c>
      <c r="H128" s="279"/>
      <c r="I128" s="295">
        <v>6943</v>
      </c>
      <c r="J128" s="295">
        <v>28049</v>
      </c>
      <c r="K128" s="279">
        <v>-51.7</v>
      </c>
    </row>
    <row r="129" spans="1:11" s="267" customFormat="1" ht="12.75">
      <c r="A129" s="281" t="s">
        <v>655</v>
      </c>
      <c r="B129" s="294">
        <v>391</v>
      </c>
      <c r="C129" s="273"/>
      <c r="D129" s="187" t="s">
        <v>444</v>
      </c>
      <c r="E129" s="295" t="s">
        <v>107</v>
      </c>
      <c r="F129" s="295" t="s">
        <v>107</v>
      </c>
      <c r="G129" s="279">
        <v>-100</v>
      </c>
      <c r="H129" s="279"/>
      <c r="I129" s="295" t="s">
        <v>107</v>
      </c>
      <c r="J129" s="295" t="s">
        <v>107</v>
      </c>
      <c r="K129" s="279">
        <v>-100</v>
      </c>
    </row>
    <row r="130" spans="1:11" s="267" customFormat="1" ht="12.75">
      <c r="A130" s="281" t="s">
        <v>656</v>
      </c>
      <c r="B130" s="294">
        <v>393</v>
      </c>
      <c r="C130" s="273"/>
      <c r="D130" s="187" t="s">
        <v>445</v>
      </c>
      <c r="E130" s="295">
        <v>1</v>
      </c>
      <c r="F130" s="295">
        <v>581</v>
      </c>
      <c r="G130" s="279" t="s">
        <v>739</v>
      </c>
      <c r="H130" s="279"/>
      <c r="I130" s="295">
        <v>1</v>
      </c>
      <c r="J130" s="295">
        <v>581</v>
      </c>
      <c r="K130" s="279" t="s">
        <v>739</v>
      </c>
    </row>
    <row r="131" spans="1:11" s="267" customFormat="1" ht="12.75">
      <c r="A131" s="281" t="s">
        <v>657</v>
      </c>
      <c r="B131" s="294">
        <v>395</v>
      </c>
      <c r="C131" s="273"/>
      <c r="D131" s="187" t="s">
        <v>446</v>
      </c>
      <c r="E131" s="295" t="s">
        <v>107</v>
      </c>
      <c r="F131" s="295" t="s">
        <v>107</v>
      </c>
      <c r="G131" s="279" t="s">
        <v>107</v>
      </c>
      <c r="H131" s="279"/>
      <c r="I131" s="295" t="s">
        <v>107</v>
      </c>
      <c r="J131" s="295" t="s">
        <v>107</v>
      </c>
      <c r="K131" s="279" t="s">
        <v>107</v>
      </c>
    </row>
    <row r="132" spans="1:11" s="17" customFormat="1" ht="21" customHeight="1">
      <c r="A132" s="117" t="s">
        <v>692</v>
      </c>
      <c r="B132" s="296" t="s">
        <v>692</v>
      </c>
      <c r="C132" s="65" t="s">
        <v>1211</v>
      </c>
      <c r="D132" s="49"/>
      <c r="E132" s="122">
        <v>14365071</v>
      </c>
      <c r="F132" s="122">
        <v>86534000</v>
      </c>
      <c r="G132" s="155">
        <v>-4.8</v>
      </c>
      <c r="H132" s="155"/>
      <c r="I132" s="122">
        <v>26309145</v>
      </c>
      <c r="J132" s="122">
        <v>157256812</v>
      </c>
      <c r="K132" s="155">
        <v>-12.3</v>
      </c>
    </row>
    <row r="133" spans="1:11" s="267" customFormat="1" ht="21" customHeight="1">
      <c r="A133" s="281" t="s">
        <v>658</v>
      </c>
      <c r="B133" s="294">
        <v>400</v>
      </c>
      <c r="C133" s="273"/>
      <c r="D133" s="187" t="s">
        <v>447</v>
      </c>
      <c r="E133" s="295">
        <v>8768450</v>
      </c>
      <c r="F133" s="295">
        <v>68294635</v>
      </c>
      <c r="G133" s="279">
        <v>0.1</v>
      </c>
      <c r="H133" s="279"/>
      <c r="I133" s="295">
        <v>15036071</v>
      </c>
      <c r="J133" s="295">
        <v>121677844</v>
      </c>
      <c r="K133" s="279">
        <v>-8.5</v>
      </c>
    </row>
    <row r="134" spans="1:11" s="267" customFormat="1" ht="12.75">
      <c r="A134" s="281" t="s">
        <v>659</v>
      </c>
      <c r="B134" s="294">
        <v>404</v>
      </c>
      <c r="C134" s="273"/>
      <c r="D134" s="187" t="s">
        <v>448</v>
      </c>
      <c r="E134" s="295">
        <v>1001619</v>
      </c>
      <c r="F134" s="295">
        <v>4788453</v>
      </c>
      <c r="G134" s="279">
        <v>53.6</v>
      </c>
      <c r="H134" s="279"/>
      <c r="I134" s="295">
        <v>1367443</v>
      </c>
      <c r="J134" s="295">
        <v>8455722</v>
      </c>
      <c r="K134" s="279">
        <v>2.5</v>
      </c>
    </row>
    <row r="135" spans="1:11" s="267" customFormat="1" ht="12.75">
      <c r="A135" s="281" t="s">
        <v>660</v>
      </c>
      <c r="B135" s="294">
        <v>406</v>
      </c>
      <c r="C135" s="273"/>
      <c r="D135" s="187" t="s">
        <v>495</v>
      </c>
      <c r="E135" s="295" t="s">
        <v>107</v>
      </c>
      <c r="F135" s="295" t="s">
        <v>107</v>
      </c>
      <c r="G135" s="279" t="s">
        <v>107</v>
      </c>
      <c r="H135" s="279"/>
      <c r="I135" s="295" t="s">
        <v>107</v>
      </c>
      <c r="J135" s="295" t="s">
        <v>107</v>
      </c>
      <c r="K135" s="279" t="s">
        <v>107</v>
      </c>
    </row>
    <row r="136" spans="1:12" s="17" customFormat="1" ht="12.75">
      <c r="A136" s="281" t="s">
        <v>661</v>
      </c>
      <c r="B136" s="294">
        <v>408</v>
      </c>
      <c r="C136" s="273"/>
      <c r="D136" s="187" t="s">
        <v>449</v>
      </c>
      <c r="E136" s="295" t="s">
        <v>107</v>
      </c>
      <c r="F136" s="295" t="s">
        <v>107</v>
      </c>
      <c r="G136" s="279" t="s">
        <v>107</v>
      </c>
      <c r="H136" s="279"/>
      <c r="I136" s="295" t="s">
        <v>107</v>
      </c>
      <c r="J136" s="295" t="s">
        <v>107</v>
      </c>
      <c r="K136" s="279" t="s">
        <v>107</v>
      </c>
      <c r="L136" s="267"/>
    </row>
    <row r="137" spans="1:11" ht="12.75">
      <c r="A137" s="281" t="s">
        <v>662</v>
      </c>
      <c r="B137" s="294">
        <v>412</v>
      </c>
      <c r="C137" s="273"/>
      <c r="D137" s="187" t="s">
        <v>450</v>
      </c>
      <c r="E137" s="295">
        <v>234393</v>
      </c>
      <c r="F137" s="295">
        <v>1817953</v>
      </c>
      <c r="G137" s="279">
        <v>-11</v>
      </c>
      <c r="H137" s="279"/>
      <c r="I137" s="295">
        <v>641027</v>
      </c>
      <c r="J137" s="295">
        <v>3577027</v>
      </c>
      <c r="K137" s="279">
        <v>-16.2</v>
      </c>
    </row>
    <row r="138" spans="1:12" ht="12.75">
      <c r="A138" s="281" t="s">
        <v>663</v>
      </c>
      <c r="B138" s="294">
        <v>413</v>
      </c>
      <c r="C138" s="273"/>
      <c r="D138" s="187" t="s">
        <v>451</v>
      </c>
      <c r="E138" s="295" t="s">
        <v>107</v>
      </c>
      <c r="F138" s="295" t="s">
        <v>107</v>
      </c>
      <c r="G138" s="279" t="s">
        <v>107</v>
      </c>
      <c r="H138" s="279"/>
      <c r="I138" s="295" t="s">
        <v>107</v>
      </c>
      <c r="J138" s="295" t="s">
        <v>107</v>
      </c>
      <c r="K138" s="279" t="s">
        <v>107</v>
      </c>
      <c r="L138" s="17"/>
    </row>
    <row r="139" spans="1:11" ht="12.75">
      <c r="A139" s="281" t="s">
        <v>664</v>
      </c>
      <c r="B139" s="294">
        <v>416</v>
      </c>
      <c r="C139" s="273"/>
      <c r="D139" s="187" t="s">
        <v>452</v>
      </c>
      <c r="E139" s="295">
        <v>5820</v>
      </c>
      <c r="F139" s="295">
        <v>15554</v>
      </c>
      <c r="G139" s="279">
        <v>997.7</v>
      </c>
      <c r="H139" s="279"/>
      <c r="I139" s="295">
        <v>66756</v>
      </c>
      <c r="J139" s="295">
        <v>146558</v>
      </c>
      <c r="K139" s="279" t="s">
        <v>739</v>
      </c>
    </row>
    <row r="140" spans="1:11" ht="12.75">
      <c r="A140" s="281" t="s">
        <v>665</v>
      </c>
      <c r="B140" s="294">
        <v>421</v>
      </c>
      <c r="C140" s="273"/>
      <c r="D140" s="187" t="s">
        <v>453</v>
      </c>
      <c r="E140" s="295" t="s">
        <v>107</v>
      </c>
      <c r="F140" s="295" t="s">
        <v>107</v>
      </c>
      <c r="G140" s="279" t="s">
        <v>107</v>
      </c>
      <c r="H140" s="279"/>
      <c r="I140" s="295" t="s">
        <v>107</v>
      </c>
      <c r="J140" s="295">
        <v>3</v>
      </c>
      <c r="K140" s="279" t="s">
        <v>739</v>
      </c>
    </row>
    <row r="141" spans="1:11" ht="12.75">
      <c r="A141" s="281" t="s">
        <v>666</v>
      </c>
      <c r="B141" s="294">
        <v>424</v>
      </c>
      <c r="C141" s="273"/>
      <c r="D141" s="187" t="s">
        <v>454</v>
      </c>
      <c r="E141" s="295">
        <v>5186</v>
      </c>
      <c r="F141" s="295">
        <v>8184</v>
      </c>
      <c r="G141" s="279">
        <v>171.2</v>
      </c>
      <c r="H141" s="279"/>
      <c r="I141" s="295">
        <v>11042</v>
      </c>
      <c r="J141" s="295">
        <v>21830</v>
      </c>
      <c r="K141" s="279">
        <v>101.5</v>
      </c>
    </row>
    <row r="142" spans="1:11" ht="12.75">
      <c r="A142" s="281" t="s">
        <v>667</v>
      </c>
      <c r="B142" s="294">
        <v>428</v>
      </c>
      <c r="C142" s="273"/>
      <c r="D142" s="187" t="s">
        <v>455</v>
      </c>
      <c r="E142" s="295">
        <v>62</v>
      </c>
      <c r="F142" s="295">
        <v>4784</v>
      </c>
      <c r="G142" s="279">
        <v>174.3</v>
      </c>
      <c r="H142" s="279"/>
      <c r="I142" s="295">
        <v>222</v>
      </c>
      <c r="J142" s="295">
        <v>10757</v>
      </c>
      <c r="K142" s="279">
        <v>63.1</v>
      </c>
    </row>
    <row r="143" spans="1:11" ht="12.75">
      <c r="A143" s="281" t="s">
        <v>668</v>
      </c>
      <c r="B143" s="294">
        <v>432</v>
      </c>
      <c r="C143" s="273"/>
      <c r="D143" s="187" t="s">
        <v>456</v>
      </c>
      <c r="E143" s="295">
        <v>55</v>
      </c>
      <c r="F143" s="295">
        <v>2629</v>
      </c>
      <c r="G143" s="279" t="s">
        <v>739</v>
      </c>
      <c r="H143" s="279"/>
      <c r="I143" s="295">
        <v>114</v>
      </c>
      <c r="J143" s="295">
        <v>4784</v>
      </c>
      <c r="K143" s="279" t="s">
        <v>739</v>
      </c>
    </row>
    <row r="144" spans="1:11" ht="12.75">
      <c r="A144" s="281" t="s">
        <v>669</v>
      </c>
      <c r="B144" s="294">
        <v>436</v>
      </c>
      <c r="C144" s="273"/>
      <c r="D144" s="187" t="s">
        <v>457</v>
      </c>
      <c r="E144" s="295">
        <v>67476</v>
      </c>
      <c r="F144" s="295">
        <v>201782</v>
      </c>
      <c r="G144" s="279">
        <v>97.1</v>
      </c>
      <c r="H144" s="279"/>
      <c r="I144" s="295">
        <v>110283</v>
      </c>
      <c r="J144" s="295">
        <v>308225</v>
      </c>
      <c r="K144" s="279">
        <v>42.4</v>
      </c>
    </row>
    <row r="145" spans="1:11" ht="12.75">
      <c r="A145" s="281" t="s">
        <v>670</v>
      </c>
      <c r="B145" s="294">
        <v>442</v>
      </c>
      <c r="C145" s="273"/>
      <c r="D145" s="187" t="s">
        <v>458</v>
      </c>
      <c r="E145" s="295">
        <v>19769</v>
      </c>
      <c r="F145" s="295">
        <v>81893</v>
      </c>
      <c r="G145" s="279" t="s">
        <v>739</v>
      </c>
      <c r="H145" s="279"/>
      <c r="I145" s="295">
        <v>23449</v>
      </c>
      <c r="J145" s="295">
        <v>85062</v>
      </c>
      <c r="K145" s="279" t="s">
        <v>739</v>
      </c>
    </row>
    <row r="146" spans="1:11" ht="12.75">
      <c r="A146" s="281" t="s">
        <v>671</v>
      </c>
      <c r="B146" s="294">
        <v>446</v>
      </c>
      <c r="C146" s="273"/>
      <c r="D146" s="187" t="s">
        <v>459</v>
      </c>
      <c r="E146" s="295" t="s">
        <v>107</v>
      </c>
      <c r="F146" s="295" t="s">
        <v>107</v>
      </c>
      <c r="G146" s="279" t="s">
        <v>107</v>
      </c>
      <c r="H146" s="279"/>
      <c r="I146" s="295" t="s">
        <v>107</v>
      </c>
      <c r="J146" s="295" t="s">
        <v>107</v>
      </c>
      <c r="K146" s="279" t="s">
        <v>107</v>
      </c>
    </row>
    <row r="147" spans="1:11" ht="12.75">
      <c r="A147" s="281" t="s">
        <v>672</v>
      </c>
      <c r="B147" s="294">
        <v>448</v>
      </c>
      <c r="C147" s="273"/>
      <c r="D147" s="187" t="s">
        <v>460</v>
      </c>
      <c r="E147" s="295" t="s">
        <v>107</v>
      </c>
      <c r="F147" s="295" t="s">
        <v>107</v>
      </c>
      <c r="G147" s="279">
        <v>-100</v>
      </c>
      <c r="H147" s="279"/>
      <c r="I147" s="295" t="s">
        <v>107</v>
      </c>
      <c r="J147" s="295" t="s">
        <v>107</v>
      </c>
      <c r="K147" s="279">
        <v>-100</v>
      </c>
    </row>
    <row r="148" spans="1:11" ht="12.75">
      <c r="A148" s="281" t="s">
        <v>673</v>
      </c>
      <c r="B148" s="294">
        <v>449</v>
      </c>
      <c r="C148" s="273"/>
      <c r="D148" s="187" t="s">
        <v>461</v>
      </c>
      <c r="E148" s="295" t="s">
        <v>107</v>
      </c>
      <c r="F148" s="295" t="s">
        <v>107</v>
      </c>
      <c r="G148" s="279" t="s">
        <v>107</v>
      </c>
      <c r="H148" s="279"/>
      <c r="I148" s="295" t="s">
        <v>107</v>
      </c>
      <c r="J148" s="295" t="s">
        <v>107</v>
      </c>
      <c r="K148" s="279" t="s">
        <v>107</v>
      </c>
    </row>
    <row r="149" spans="1:11" ht="12.75">
      <c r="A149" s="281" t="s">
        <v>674</v>
      </c>
      <c r="B149" s="294">
        <v>452</v>
      </c>
      <c r="C149" s="273"/>
      <c r="D149" s="187" t="s">
        <v>462</v>
      </c>
      <c r="E149" s="295">
        <v>3</v>
      </c>
      <c r="F149" s="295">
        <v>272</v>
      </c>
      <c r="G149" s="279">
        <v>248.7</v>
      </c>
      <c r="H149" s="279"/>
      <c r="I149" s="295">
        <v>4</v>
      </c>
      <c r="J149" s="295">
        <v>361</v>
      </c>
      <c r="K149" s="279">
        <v>362.8</v>
      </c>
    </row>
    <row r="150" spans="1:11" ht="12.75">
      <c r="A150" s="281" t="s">
        <v>675</v>
      </c>
      <c r="B150" s="294">
        <v>453</v>
      </c>
      <c r="C150" s="273"/>
      <c r="D150" s="187" t="s">
        <v>463</v>
      </c>
      <c r="E150" s="295" t="s">
        <v>107</v>
      </c>
      <c r="F150" s="295" t="s">
        <v>107</v>
      </c>
      <c r="G150" s="279" t="s">
        <v>107</v>
      </c>
      <c r="H150" s="279"/>
      <c r="I150" s="295" t="s">
        <v>107</v>
      </c>
      <c r="J150" s="295" t="s">
        <v>107</v>
      </c>
      <c r="K150" s="279" t="s">
        <v>107</v>
      </c>
    </row>
    <row r="151" spans="1:12" ht="16.5" customHeight="1">
      <c r="A151" s="637" t="s">
        <v>741</v>
      </c>
      <c r="B151" s="637"/>
      <c r="C151" s="637"/>
      <c r="D151" s="637"/>
      <c r="E151" s="637"/>
      <c r="F151" s="637"/>
      <c r="G151" s="637"/>
      <c r="H151" s="637"/>
      <c r="I151" s="637"/>
      <c r="J151" s="637"/>
      <c r="K151" s="637"/>
      <c r="L151" s="638"/>
    </row>
    <row r="152" spans="4:11" ht="12.75" customHeight="1">
      <c r="D152" s="281"/>
      <c r="E152" s="286"/>
      <c r="F152" s="287"/>
      <c r="I152" s="298"/>
      <c r="J152" s="299"/>
      <c r="K152" s="300"/>
    </row>
    <row r="153" spans="1:12" ht="17.25" customHeight="1">
      <c r="A153" s="639" t="s">
        <v>1201</v>
      </c>
      <c r="B153" s="640"/>
      <c r="C153" s="644" t="s">
        <v>1202</v>
      </c>
      <c r="D153" s="556"/>
      <c r="E153" s="604" t="s">
        <v>1172</v>
      </c>
      <c r="F153" s="614"/>
      <c r="G153" s="614"/>
      <c r="H153" s="606"/>
      <c r="I153" s="565" t="s">
        <v>1193</v>
      </c>
      <c r="J153" s="614"/>
      <c r="K153" s="614"/>
      <c r="L153" s="615"/>
    </row>
    <row r="154" spans="1:12" ht="16.5" customHeight="1">
      <c r="A154" s="529"/>
      <c r="B154" s="641"/>
      <c r="C154" s="645"/>
      <c r="D154" s="646"/>
      <c r="E154" s="85" t="s">
        <v>480</v>
      </c>
      <c r="F154" s="616" t="s">
        <v>481</v>
      </c>
      <c r="G154" s="617"/>
      <c r="H154" s="618"/>
      <c r="I154" s="154" t="s">
        <v>480</v>
      </c>
      <c r="J154" s="633" t="s">
        <v>481</v>
      </c>
      <c r="K154" s="634"/>
      <c r="L154" s="603"/>
    </row>
    <row r="155" spans="1:12" ht="12.75" customHeight="1">
      <c r="A155" s="529"/>
      <c r="B155" s="641"/>
      <c r="C155" s="645"/>
      <c r="D155" s="646"/>
      <c r="E155" s="649" t="s">
        <v>112</v>
      </c>
      <c r="F155" s="629" t="s">
        <v>108</v>
      </c>
      <c r="G155" s="626" t="s">
        <v>1194</v>
      </c>
      <c r="H155" s="611"/>
      <c r="I155" s="629" t="s">
        <v>112</v>
      </c>
      <c r="J155" s="629" t="s">
        <v>108</v>
      </c>
      <c r="K155" s="610" t="s">
        <v>1289</v>
      </c>
      <c r="L155" s="619"/>
    </row>
    <row r="156" spans="1:12" ht="12.75" customHeight="1">
      <c r="A156" s="529"/>
      <c r="B156" s="641"/>
      <c r="C156" s="645"/>
      <c r="D156" s="646"/>
      <c r="E156" s="650"/>
      <c r="F156" s="630"/>
      <c r="G156" s="627"/>
      <c r="H156" s="534"/>
      <c r="I156" s="630"/>
      <c r="J156" s="630"/>
      <c r="K156" s="612"/>
      <c r="L156" s="620"/>
    </row>
    <row r="157" spans="1:12" ht="12.75" customHeight="1">
      <c r="A157" s="529"/>
      <c r="B157" s="641"/>
      <c r="C157" s="645"/>
      <c r="D157" s="646"/>
      <c r="E157" s="650"/>
      <c r="F157" s="630"/>
      <c r="G157" s="627"/>
      <c r="H157" s="534"/>
      <c r="I157" s="630"/>
      <c r="J157" s="630"/>
      <c r="K157" s="612"/>
      <c r="L157" s="620"/>
    </row>
    <row r="158" spans="1:12" ht="28.5" customHeight="1">
      <c r="A158" s="642"/>
      <c r="B158" s="643"/>
      <c r="C158" s="647"/>
      <c r="D158" s="648"/>
      <c r="E158" s="651"/>
      <c r="F158" s="631"/>
      <c r="G158" s="628"/>
      <c r="H158" s="535"/>
      <c r="I158" s="631"/>
      <c r="J158" s="631"/>
      <c r="K158" s="613"/>
      <c r="L158" s="621"/>
    </row>
    <row r="159" spans="1:10" ht="12.75">
      <c r="A159" s="281"/>
      <c r="B159" s="293"/>
      <c r="C159" s="273"/>
      <c r="D159" s="304"/>
      <c r="E159" s="286"/>
      <c r="F159" s="287"/>
      <c r="I159" s="286"/>
      <c r="J159" s="287"/>
    </row>
    <row r="160" spans="2:4" ht="12.75">
      <c r="B160" s="302"/>
      <c r="C160" s="303" t="s">
        <v>866</v>
      </c>
      <c r="D160" s="187"/>
    </row>
    <row r="161" spans="1:4" ht="12.75">
      <c r="A161" s="281"/>
      <c r="B161" s="301"/>
      <c r="C161" s="273"/>
      <c r="D161" s="187"/>
    </row>
    <row r="162" spans="1:11" ht="12.75">
      <c r="A162" s="281" t="s">
        <v>676</v>
      </c>
      <c r="B162" s="294">
        <v>454</v>
      </c>
      <c r="C162" s="273"/>
      <c r="D162" s="187" t="s">
        <v>464</v>
      </c>
      <c r="E162" s="295" t="s">
        <v>107</v>
      </c>
      <c r="F162" s="295" t="s">
        <v>107</v>
      </c>
      <c r="G162" s="279" t="s">
        <v>107</v>
      </c>
      <c r="H162" s="279"/>
      <c r="I162" s="295" t="s">
        <v>107</v>
      </c>
      <c r="J162" s="295" t="s">
        <v>107</v>
      </c>
      <c r="K162" s="279" t="s">
        <v>107</v>
      </c>
    </row>
    <row r="163" spans="1:11" ht="12.75">
      <c r="A163" s="281" t="s">
        <v>677</v>
      </c>
      <c r="B163" s="294">
        <v>456</v>
      </c>
      <c r="C163" s="273"/>
      <c r="D163" s="187" t="s">
        <v>465</v>
      </c>
      <c r="E163" s="295">
        <v>48493</v>
      </c>
      <c r="F163" s="295">
        <v>503589</v>
      </c>
      <c r="G163" s="279">
        <v>37.3</v>
      </c>
      <c r="H163" s="279"/>
      <c r="I163" s="295">
        <v>81074</v>
      </c>
      <c r="J163" s="295">
        <v>800713</v>
      </c>
      <c r="K163" s="279">
        <v>33</v>
      </c>
    </row>
    <row r="164" spans="1:11" ht="12.75">
      <c r="A164" s="281" t="s">
        <v>678</v>
      </c>
      <c r="B164" s="294">
        <v>457</v>
      </c>
      <c r="C164" s="273"/>
      <c r="D164" s="187" t="s">
        <v>466</v>
      </c>
      <c r="E164" s="295" t="s">
        <v>107</v>
      </c>
      <c r="F164" s="295" t="s">
        <v>107</v>
      </c>
      <c r="G164" s="279" t="s">
        <v>107</v>
      </c>
      <c r="H164" s="279"/>
      <c r="I164" s="295" t="s">
        <v>107</v>
      </c>
      <c r="J164" s="295" t="s">
        <v>107</v>
      </c>
      <c r="K164" s="279" t="s">
        <v>107</v>
      </c>
    </row>
    <row r="165" spans="1:11" ht="12.75">
      <c r="A165" s="281" t="s">
        <v>679</v>
      </c>
      <c r="B165" s="294">
        <v>459</v>
      </c>
      <c r="C165" s="273"/>
      <c r="D165" s="187" t="s">
        <v>467</v>
      </c>
      <c r="E165" s="295" t="s">
        <v>107</v>
      </c>
      <c r="F165" s="295" t="s">
        <v>107</v>
      </c>
      <c r="G165" s="279" t="s">
        <v>107</v>
      </c>
      <c r="H165" s="279"/>
      <c r="I165" s="295" t="s">
        <v>107</v>
      </c>
      <c r="J165" s="295" t="s">
        <v>107</v>
      </c>
      <c r="K165" s="279" t="s">
        <v>107</v>
      </c>
    </row>
    <row r="166" spans="1:11" ht="12.75">
      <c r="A166" s="281" t="s">
        <v>681</v>
      </c>
      <c r="B166" s="294">
        <v>460</v>
      </c>
      <c r="C166" s="273"/>
      <c r="D166" s="187" t="s">
        <v>468</v>
      </c>
      <c r="E166" s="295" t="s">
        <v>107</v>
      </c>
      <c r="F166" s="295" t="s">
        <v>107</v>
      </c>
      <c r="G166" s="279" t="s">
        <v>107</v>
      </c>
      <c r="H166" s="279"/>
      <c r="I166" s="295" t="s">
        <v>107</v>
      </c>
      <c r="J166" s="295" t="s">
        <v>107</v>
      </c>
      <c r="K166" s="279" t="s">
        <v>107</v>
      </c>
    </row>
    <row r="167" spans="1:11" ht="12.75">
      <c r="A167" s="281" t="s">
        <v>682</v>
      </c>
      <c r="B167" s="294">
        <v>463</v>
      </c>
      <c r="C167" s="273"/>
      <c r="D167" s="187" t="s">
        <v>469</v>
      </c>
      <c r="E167" s="295" t="s">
        <v>107</v>
      </c>
      <c r="F167" s="295" t="s">
        <v>107</v>
      </c>
      <c r="G167" s="279" t="s">
        <v>107</v>
      </c>
      <c r="H167" s="279"/>
      <c r="I167" s="295" t="s">
        <v>107</v>
      </c>
      <c r="J167" s="295" t="s">
        <v>107</v>
      </c>
      <c r="K167" s="279" t="s">
        <v>107</v>
      </c>
    </row>
    <row r="168" spans="1:11" ht="12.75">
      <c r="A168" s="281" t="s">
        <v>683</v>
      </c>
      <c r="B168" s="294">
        <v>464</v>
      </c>
      <c r="C168" s="273"/>
      <c r="D168" s="187" t="s">
        <v>470</v>
      </c>
      <c r="E168" s="295" t="s">
        <v>107</v>
      </c>
      <c r="F168" s="295" t="s">
        <v>107</v>
      </c>
      <c r="G168" s="279" t="s">
        <v>107</v>
      </c>
      <c r="H168" s="279"/>
      <c r="I168" s="295" t="s">
        <v>107</v>
      </c>
      <c r="J168" s="295" t="s">
        <v>107</v>
      </c>
      <c r="K168" s="279">
        <v>-100</v>
      </c>
    </row>
    <row r="169" spans="1:11" ht="12.75">
      <c r="A169" s="281" t="s">
        <v>760</v>
      </c>
      <c r="B169" s="294">
        <v>465</v>
      </c>
      <c r="C169" s="273"/>
      <c r="D169" s="187" t="s">
        <v>471</v>
      </c>
      <c r="E169" s="295" t="s">
        <v>107</v>
      </c>
      <c r="F169" s="295" t="s">
        <v>107</v>
      </c>
      <c r="G169" s="279">
        <v>-100</v>
      </c>
      <c r="H169" s="279"/>
      <c r="I169" s="295">
        <v>1</v>
      </c>
      <c r="J169" s="295">
        <v>200</v>
      </c>
      <c r="K169" s="279">
        <v>146.9</v>
      </c>
    </row>
    <row r="170" spans="1:11" ht="12.75">
      <c r="A170" s="281" t="s">
        <v>761</v>
      </c>
      <c r="B170" s="294">
        <v>467</v>
      </c>
      <c r="C170" s="273"/>
      <c r="D170" s="187" t="s">
        <v>472</v>
      </c>
      <c r="E170" s="295" t="s">
        <v>107</v>
      </c>
      <c r="F170" s="295" t="s">
        <v>107</v>
      </c>
      <c r="G170" s="279" t="s">
        <v>107</v>
      </c>
      <c r="H170" s="279"/>
      <c r="I170" s="295" t="s">
        <v>107</v>
      </c>
      <c r="J170" s="295" t="s">
        <v>107</v>
      </c>
      <c r="K170" s="279" t="s">
        <v>107</v>
      </c>
    </row>
    <row r="171" spans="1:11" ht="12.75">
      <c r="A171" s="281" t="s">
        <v>762</v>
      </c>
      <c r="B171" s="294">
        <v>468</v>
      </c>
      <c r="C171" s="273"/>
      <c r="D171" s="187" t="s">
        <v>113</v>
      </c>
      <c r="E171" s="295" t="s">
        <v>107</v>
      </c>
      <c r="F171" s="295" t="s">
        <v>107</v>
      </c>
      <c r="G171" s="279" t="s">
        <v>107</v>
      </c>
      <c r="H171" s="279"/>
      <c r="I171" s="295" t="s">
        <v>107</v>
      </c>
      <c r="J171" s="295" t="s">
        <v>107</v>
      </c>
      <c r="K171" s="279" t="s">
        <v>107</v>
      </c>
    </row>
    <row r="172" spans="1:11" ht="12.75">
      <c r="A172" s="281" t="s">
        <v>763</v>
      </c>
      <c r="B172" s="294">
        <v>469</v>
      </c>
      <c r="C172" s="273"/>
      <c r="D172" s="187" t="s">
        <v>114</v>
      </c>
      <c r="E172" s="295" t="s">
        <v>107</v>
      </c>
      <c r="F172" s="295" t="s">
        <v>107</v>
      </c>
      <c r="G172" s="279" t="s">
        <v>107</v>
      </c>
      <c r="H172" s="279"/>
      <c r="I172" s="295">
        <v>5</v>
      </c>
      <c r="J172" s="295">
        <v>2033</v>
      </c>
      <c r="K172" s="279" t="s">
        <v>739</v>
      </c>
    </row>
    <row r="173" spans="1:11" ht="12.75">
      <c r="A173" s="281" t="s">
        <v>764</v>
      </c>
      <c r="B173" s="294">
        <v>470</v>
      </c>
      <c r="C173" s="273"/>
      <c r="D173" s="187" t="s">
        <v>115</v>
      </c>
      <c r="E173" s="295" t="s">
        <v>107</v>
      </c>
      <c r="F173" s="295" t="s">
        <v>107</v>
      </c>
      <c r="G173" s="279" t="s">
        <v>107</v>
      </c>
      <c r="H173" s="279"/>
      <c r="I173" s="295" t="s">
        <v>107</v>
      </c>
      <c r="J173" s="295" t="s">
        <v>107</v>
      </c>
      <c r="K173" s="279" t="s">
        <v>107</v>
      </c>
    </row>
    <row r="174" spans="1:11" ht="12.75">
      <c r="A174" s="281" t="s">
        <v>765</v>
      </c>
      <c r="B174" s="294">
        <v>472</v>
      </c>
      <c r="C174" s="273"/>
      <c r="D174" s="187" t="s">
        <v>116</v>
      </c>
      <c r="E174" s="295">
        <v>3</v>
      </c>
      <c r="F174" s="295">
        <v>758</v>
      </c>
      <c r="G174" s="279" t="s">
        <v>739</v>
      </c>
      <c r="H174" s="279"/>
      <c r="I174" s="295">
        <v>3</v>
      </c>
      <c r="J174" s="295">
        <v>1752</v>
      </c>
      <c r="K174" s="279">
        <v>-33.3</v>
      </c>
    </row>
    <row r="175" spans="1:11" ht="12.75">
      <c r="A175" s="281" t="s">
        <v>766</v>
      </c>
      <c r="B175" s="294">
        <v>473</v>
      </c>
      <c r="C175" s="273"/>
      <c r="D175" s="187" t="s">
        <v>117</v>
      </c>
      <c r="E175" s="295" t="s">
        <v>107</v>
      </c>
      <c r="F175" s="295" t="s">
        <v>107</v>
      </c>
      <c r="G175" s="279" t="s">
        <v>107</v>
      </c>
      <c r="H175" s="279"/>
      <c r="I175" s="295" t="s">
        <v>107</v>
      </c>
      <c r="J175" s="295" t="s">
        <v>107</v>
      </c>
      <c r="K175" s="279" t="s">
        <v>107</v>
      </c>
    </row>
    <row r="176" spans="1:11" ht="12.75">
      <c r="A176" s="281" t="s">
        <v>767</v>
      </c>
      <c r="B176" s="294">
        <v>474</v>
      </c>
      <c r="C176" s="273"/>
      <c r="D176" s="187" t="s">
        <v>118</v>
      </c>
      <c r="E176" s="295" t="s">
        <v>107</v>
      </c>
      <c r="F176" s="295" t="s">
        <v>107</v>
      </c>
      <c r="G176" s="279">
        <v>-100</v>
      </c>
      <c r="H176" s="279"/>
      <c r="I176" s="295" t="s">
        <v>107</v>
      </c>
      <c r="J176" s="295" t="s">
        <v>107</v>
      </c>
      <c r="K176" s="279">
        <v>-100</v>
      </c>
    </row>
    <row r="177" spans="1:11" ht="12.75">
      <c r="A177" s="305" t="s">
        <v>1212</v>
      </c>
      <c r="B177" s="306">
        <v>475</v>
      </c>
      <c r="D177" s="307" t="s">
        <v>1213</v>
      </c>
      <c r="E177" s="295" t="s">
        <v>107</v>
      </c>
      <c r="F177" s="295" t="s">
        <v>107</v>
      </c>
      <c r="G177" s="279" t="s">
        <v>107</v>
      </c>
      <c r="H177" s="279"/>
      <c r="I177" s="295" t="s">
        <v>107</v>
      </c>
      <c r="J177" s="295" t="s">
        <v>107</v>
      </c>
      <c r="K177" s="279" t="s">
        <v>107</v>
      </c>
    </row>
    <row r="178" spans="1:11" ht="12.75">
      <c r="A178" s="305" t="s">
        <v>1214</v>
      </c>
      <c r="B178" s="306">
        <v>477</v>
      </c>
      <c r="D178" s="307" t="s">
        <v>1215</v>
      </c>
      <c r="E178" s="295" t="s">
        <v>107</v>
      </c>
      <c r="F178" s="295" t="s">
        <v>107</v>
      </c>
      <c r="G178" s="279" t="s">
        <v>107</v>
      </c>
      <c r="H178" s="279"/>
      <c r="I178" s="295" t="s">
        <v>107</v>
      </c>
      <c r="J178" s="295" t="s">
        <v>107</v>
      </c>
      <c r="K178" s="279" t="s">
        <v>107</v>
      </c>
    </row>
    <row r="179" spans="1:11" ht="12.75">
      <c r="A179" s="305" t="s">
        <v>1216</v>
      </c>
      <c r="B179" s="306">
        <v>479</v>
      </c>
      <c r="D179" s="307" t="s">
        <v>1217</v>
      </c>
      <c r="E179" s="295" t="s">
        <v>107</v>
      </c>
      <c r="F179" s="295" t="s">
        <v>107</v>
      </c>
      <c r="G179" s="279" t="s">
        <v>107</v>
      </c>
      <c r="H179" s="279"/>
      <c r="I179" s="295" t="s">
        <v>107</v>
      </c>
      <c r="J179" s="295" t="s">
        <v>107</v>
      </c>
      <c r="K179" s="279" t="s">
        <v>107</v>
      </c>
    </row>
    <row r="180" spans="1:11" ht="12.75">
      <c r="A180" s="281" t="s">
        <v>769</v>
      </c>
      <c r="B180" s="294">
        <v>480</v>
      </c>
      <c r="C180" s="273"/>
      <c r="D180" s="187" t="s">
        <v>119</v>
      </c>
      <c r="E180" s="295">
        <v>8828</v>
      </c>
      <c r="F180" s="295">
        <v>28861</v>
      </c>
      <c r="G180" s="279">
        <v>-24.2</v>
      </c>
      <c r="H180" s="279"/>
      <c r="I180" s="295">
        <v>14579</v>
      </c>
      <c r="J180" s="295">
        <v>78705</v>
      </c>
      <c r="K180" s="279">
        <v>-11.7</v>
      </c>
    </row>
    <row r="181" spans="1:11" ht="12.75">
      <c r="A181" s="305" t="s">
        <v>1218</v>
      </c>
      <c r="B181" s="306">
        <v>481</v>
      </c>
      <c r="D181" s="307" t="s">
        <v>1219</v>
      </c>
      <c r="E181" s="295" t="s">
        <v>107</v>
      </c>
      <c r="F181" s="295" t="s">
        <v>107</v>
      </c>
      <c r="G181" s="279" t="s">
        <v>107</v>
      </c>
      <c r="H181" s="279"/>
      <c r="I181" s="295" t="s">
        <v>107</v>
      </c>
      <c r="J181" s="295" t="s">
        <v>107</v>
      </c>
      <c r="K181" s="279" t="s">
        <v>107</v>
      </c>
    </row>
    <row r="182" spans="1:11" ht="12.75">
      <c r="A182" s="281" t="s">
        <v>770</v>
      </c>
      <c r="B182" s="294">
        <v>484</v>
      </c>
      <c r="C182" s="273"/>
      <c r="D182" s="187" t="s">
        <v>1220</v>
      </c>
      <c r="E182" s="295" t="s">
        <v>107</v>
      </c>
      <c r="F182" s="295" t="s">
        <v>107</v>
      </c>
      <c r="G182" s="279">
        <v>-100</v>
      </c>
      <c r="H182" s="279"/>
      <c r="I182" s="295">
        <v>25</v>
      </c>
      <c r="J182" s="295">
        <v>12372</v>
      </c>
      <c r="K182" s="279">
        <v>-79.6</v>
      </c>
    </row>
    <row r="183" spans="1:11" ht="12.75">
      <c r="A183" s="281" t="s">
        <v>771</v>
      </c>
      <c r="B183" s="294">
        <v>488</v>
      </c>
      <c r="C183" s="273"/>
      <c r="D183" s="187" t="s">
        <v>121</v>
      </c>
      <c r="E183" s="295" t="s">
        <v>107</v>
      </c>
      <c r="F183" s="295" t="s">
        <v>107</v>
      </c>
      <c r="G183" s="279" t="s">
        <v>107</v>
      </c>
      <c r="H183" s="279"/>
      <c r="I183" s="295" t="s">
        <v>107</v>
      </c>
      <c r="J183" s="295" t="s">
        <v>107</v>
      </c>
      <c r="K183" s="279" t="s">
        <v>107</v>
      </c>
    </row>
    <row r="184" spans="1:11" ht="12.75">
      <c r="A184" s="281" t="s">
        <v>772</v>
      </c>
      <c r="B184" s="294">
        <v>492</v>
      </c>
      <c r="C184" s="273"/>
      <c r="D184" s="187" t="s">
        <v>122</v>
      </c>
      <c r="E184" s="295" t="s">
        <v>107</v>
      </c>
      <c r="F184" s="295" t="s">
        <v>107</v>
      </c>
      <c r="G184" s="279" t="s">
        <v>107</v>
      </c>
      <c r="H184" s="279"/>
      <c r="I184" s="295">
        <v>1</v>
      </c>
      <c r="J184" s="295">
        <v>114</v>
      </c>
      <c r="K184" s="279" t="s">
        <v>739</v>
      </c>
    </row>
    <row r="185" spans="1:11" ht="12.75">
      <c r="A185" s="281" t="s">
        <v>773</v>
      </c>
      <c r="B185" s="294">
        <v>500</v>
      </c>
      <c r="C185" s="273"/>
      <c r="D185" s="187" t="s">
        <v>123</v>
      </c>
      <c r="E185" s="295">
        <v>18605</v>
      </c>
      <c r="F185" s="295">
        <v>113790</v>
      </c>
      <c r="G185" s="279">
        <v>-65.3</v>
      </c>
      <c r="H185" s="279"/>
      <c r="I185" s="295">
        <v>49905</v>
      </c>
      <c r="J185" s="295">
        <v>191161</v>
      </c>
      <c r="K185" s="279">
        <v>-58.3</v>
      </c>
    </row>
    <row r="186" spans="1:11" ht="12.75">
      <c r="A186" s="281" t="s">
        <v>774</v>
      </c>
      <c r="B186" s="294">
        <v>504</v>
      </c>
      <c r="C186" s="273"/>
      <c r="D186" s="187" t="s">
        <v>124</v>
      </c>
      <c r="E186" s="295">
        <v>13042</v>
      </c>
      <c r="F186" s="295">
        <v>31334</v>
      </c>
      <c r="G186" s="279">
        <v>50.3</v>
      </c>
      <c r="H186" s="279"/>
      <c r="I186" s="295">
        <v>40109</v>
      </c>
      <c r="J186" s="295">
        <v>88211</v>
      </c>
      <c r="K186" s="279">
        <v>101.3</v>
      </c>
    </row>
    <row r="187" spans="1:11" ht="12.75">
      <c r="A187" s="281" t="s">
        <v>775</v>
      </c>
      <c r="B187" s="294">
        <v>508</v>
      </c>
      <c r="C187" s="273"/>
      <c r="D187" s="187" t="s">
        <v>125</v>
      </c>
      <c r="E187" s="295">
        <v>4066245</v>
      </c>
      <c r="F187" s="295">
        <v>10191421</v>
      </c>
      <c r="G187" s="279">
        <v>-34.8</v>
      </c>
      <c r="H187" s="279"/>
      <c r="I187" s="295">
        <v>8617031</v>
      </c>
      <c r="J187" s="295">
        <v>20633584</v>
      </c>
      <c r="K187" s="279">
        <v>-32.2</v>
      </c>
    </row>
    <row r="188" spans="1:11" ht="12.75">
      <c r="A188" s="281" t="s">
        <v>776</v>
      </c>
      <c r="B188" s="294">
        <v>512</v>
      </c>
      <c r="C188" s="273"/>
      <c r="D188" s="187" t="s">
        <v>126</v>
      </c>
      <c r="E188" s="295">
        <v>70644</v>
      </c>
      <c r="F188" s="295">
        <v>339621</v>
      </c>
      <c r="G188" s="279">
        <v>42.3</v>
      </c>
      <c r="H188" s="279"/>
      <c r="I188" s="295">
        <v>168461</v>
      </c>
      <c r="J188" s="295">
        <v>525669</v>
      </c>
      <c r="K188" s="279">
        <v>-19.4</v>
      </c>
    </row>
    <row r="189" spans="1:11" ht="12.75">
      <c r="A189" s="281" t="s">
        <v>777</v>
      </c>
      <c r="B189" s="294">
        <v>516</v>
      </c>
      <c r="C189" s="273"/>
      <c r="D189" s="187" t="s">
        <v>1221</v>
      </c>
      <c r="E189" s="295" t="s">
        <v>107</v>
      </c>
      <c r="F189" s="295" t="s">
        <v>107</v>
      </c>
      <c r="G189" s="279">
        <v>-100</v>
      </c>
      <c r="H189" s="279"/>
      <c r="I189" s="295">
        <v>1</v>
      </c>
      <c r="J189" s="295">
        <v>83</v>
      </c>
      <c r="K189" s="279">
        <v>-99.2</v>
      </c>
    </row>
    <row r="190" spans="1:11" ht="12.75">
      <c r="A190" s="281" t="s">
        <v>778</v>
      </c>
      <c r="B190" s="294">
        <v>520</v>
      </c>
      <c r="C190" s="273"/>
      <c r="D190" s="187" t="s">
        <v>128</v>
      </c>
      <c r="E190" s="295" t="s">
        <v>107</v>
      </c>
      <c r="F190" s="295" t="s">
        <v>107</v>
      </c>
      <c r="G190" s="279">
        <v>-100</v>
      </c>
      <c r="H190" s="279"/>
      <c r="I190" s="295">
        <v>3</v>
      </c>
      <c r="J190" s="295">
        <v>292</v>
      </c>
      <c r="K190" s="279" t="s">
        <v>739</v>
      </c>
    </row>
    <row r="191" spans="1:11" s="267" customFormat="1" ht="12.75">
      <c r="A191" s="281" t="s">
        <v>779</v>
      </c>
      <c r="B191" s="294">
        <v>524</v>
      </c>
      <c r="C191" s="273"/>
      <c r="D191" s="187" t="s">
        <v>129</v>
      </c>
      <c r="E191" s="295">
        <v>1350</v>
      </c>
      <c r="F191" s="295">
        <v>2434</v>
      </c>
      <c r="G191" s="279" t="s">
        <v>739</v>
      </c>
      <c r="H191" s="279"/>
      <c r="I191" s="295">
        <v>18558</v>
      </c>
      <c r="J191" s="295">
        <v>147750</v>
      </c>
      <c r="K191" s="279">
        <v>598.4</v>
      </c>
    </row>
    <row r="192" spans="1:11" s="267" customFormat="1" ht="12.75">
      <c r="A192" s="281" t="s">
        <v>780</v>
      </c>
      <c r="B192" s="294">
        <v>528</v>
      </c>
      <c r="C192" s="273"/>
      <c r="D192" s="187" t="s">
        <v>130</v>
      </c>
      <c r="E192" s="295">
        <v>35028</v>
      </c>
      <c r="F192" s="295">
        <v>106053</v>
      </c>
      <c r="G192" s="279">
        <v>-84.6</v>
      </c>
      <c r="H192" s="279"/>
      <c r="I192" s="295">
        <v>62978</v>
      </c>
      <c r="J192" s="295">
        <v>486000</v>
      </c>
      <c r="K192" s="279">
        <v>-58.4</v>
      </c>
    </row>
    <row r="193" spans="1:11" s="267" customFormat="1" ht="12.75">
      <c r="A193" s="281" t="s">
        <v>781</v>
      </c>
      <c r="B193" s="294">
        <v>529</v>
      </c>
      <c r="C193" s="273"/>
      <c r="D193" s="187" t="s">
        <v>1013</v>
      </c>
      <c r="E193" s="295" t="s">
        <v>107</v>
      </c>
      <c r="F193" s="295" t="s">
        <v>107</v>
      </c>
      <c r="G193" s="279" t="s">
        <v>107</v>
      </c>
      <c r="H193" s="279"/>
      <c r="I193" s="295" t="s">
        <v>107</v>
      </c>
      <c r="J193" s="295" t="s">
        <v>107</v>
      </c>
      <c r="K193" s="279" t="s">
        <v>107</v>
      </c>
    </row>
    <row r="194" spans="1:11" s="17" customFormat="1" ht="21" customHeight="1">
      <c r="A194" s="117" t="s">
        <v>692</v>
      </c>
      <c r="B194" s="296" t="s">
        <v>692</v>
      </c>
      <c r="C194" s="65" t="s">
        <v>1222</v>
      </c>
      <c r="D194" s="49"/>
      <c r="E194" s="122">
        <v>59600539</v>
      </c>
      <c r="F194" s="122">
        <v>312083109</v>
      </c>
      <c r="G194" s="155">
        <v>-15</v>
      </c>
      <c r="H194" s="155"/>
      <c r="I194" s="122">
        <v>119696635</v>
      </c>
      <c r="J194" s="122">
        <v>623539181</v>
      </c>
      <c r="K194" s="155">
        <v>-13.8</v>
      </c>
    </row>
    <row r="195" spans="1:11" s="267" customFormat="1" ht="21" customHeight="1">
      <c r="A195" s="281" t="s">
        <v>590</v>
      </c>
      <c r="B195" s="294">
        <v>76</v>
      </c>
      <c r="C195" s="273"/>
      <c r="D195" s="187" t="s">
        <v>388</v>
      </c>
      <c r="E195" s="295">
        <v>15612</v>
      </c>
      <c r="F195" s="295">
        <v>16914</v>
      </c>
      <c r="G195" s="279">
        <v>-94.4</v>
      </c>
      <c r="H195" s="279"/>
      <c r="I195" s="295">
        <v>25669</v>
      </c>
      <c r="J195" s="295">
        <v>45688</v>
      </c>
      <c r="K195" s="279">
        <v>-85.1</v>
      </c>
    </row>
    <row r="196" spans="1:11" s="267" customFormat="1" ht="12.75">
      <c r="A196" s="281" t="s">
        <v>591</v>
      </c>
      <c r="B196" s="294">
        <v>77</v>
      </c>
      <c r="C196" s="273"/>
      <c r="D196" s="187" t="s">
        <v>389</v>
      </c>
      <c r="E196" s="295">
        <v>27940</v>
      </c>
      <c r="F196" s="295">
        <v>79092</v>
      </c>
      <c r="G196" s="279">
        <v>-75.8</v>
      </c>
      <c r="H196" s="279"/>
      <c r="I196" s="295">
        <v>27942</v>
      </c>
      <c r="J196" s="295">
        <v>80866</v>
      </c>
      <c r="K196" s="279">
        <v>-86.9</v>
      </c>
    </row>
    <row r="197" spans="1:11" s="267" customFormat="1" ht="12.75">
      <c r="A197" s="281" t="s">
        <v>592</v>
      </c>
      <c r="B197" s="294">
        <v>78</v>
      </c>
      <c r="C197" s="273"/>
      <c r="D197" s="187" t="s">
        <v>390</v>
      </c>
      <c r="E197" s="295">
        <v>19529</v>
      </c>
      <c r="F197" s="295">
        <v>105441</v>
      </c>
      <c r="G197" s="279">
        <v>983</v>
      </c>
      <c r="H197" s="279"/>
      <c r="I197" s="295">
        <v>22945</v>
      </c>
      <c r="J197" s="295">
        <v>113354</v>
      </c>
      <c r="K197" s="279">
        <v>-52</v>
      </c>
    </row>
    <row r="198" spans="1:11" ht="12.75">
      <c r="A198" s="281" t="s">
        <v>593</v>
      </c>
      <c r="B198" s="294">
        <v>79</v>
      </c>
      <c r="C198" s="273"/>
      <c r="D198" s="187" t="s">
        <v>391</v>
      </c>
      <c r="E198" s="295">
        <v>180378</v>
      </c>
      <c r="F198" s="295">
        <v>392853</v>
      </c>
      <c r="G198" s="279">
        <v>-75.7</v>
      </c>
      <c r="H198" s="279"/>
      <c r="I198" s="295">
        <v>320037</v>
      </c>
      <c r="J198" s="295">
        <v>1016409</v>
      </c>
      <c r="K198" s="279">
        <v>-75.1</v>
      </c>
    </row>
    <row r="199" spans="1:11" ht="12.75">
      <c r="A199" s="281" t="s">
        <v>594</v>
      </c>
      <c r="B199" s="294">
        <v>80</v>
      </c>
      <c r="C199" s="273"/>
      <c r="D199" s="187" t="s">
        <v>392</v>
      </c>
      <c r="E199" s="295" t="s">
        <v>107</v>
      </c>
      <c r="F199" s="295">
        <v>352</v>
      </c>
      <c r="G199" s="279">
        <v>-93.9</v>
      </c>
      <c r="H199" s="279"/>
      <c r="I199" s="295">
        <v>12</v>
      </c>
      <c r="J199" s="295">
        <v>1192</v>
      </c>
      <c r="K199" s="279">
        <v>-99.7</v>
      </c>
    </row>
    <row r="200" spans="1:11" ht="12.75">
      <c r="A200" s="281" t="s">
        <v>595</v>
      </c>
      <c r="B200" s="294">
        <v>81</v>
      </c>
      <c r="C200" s="273"/>
      <c r="D200" s="187" t="s">
        <v>393</v>
      </c>
      <c r="E200" s="295">
        <v>11819</v>
      </c>
      <c r="F200" s="295">
        <v>44496</v>
      </c>
      <c r="G200" s="279">
        <v>-90.3</v>
      </c>
      <c r="H200" s="279"/>
      <c r="I200" s="295">
        <v>80063</v>
      </c>
      <c r="J200" s="295">
        <v>356311</v>
      </c>
      <c r="K200" s="279">
        <v>-44.8</v>
      </c>
    </row>
    <row r="201" spans="1:12" ht="12.75">
      <c r="A201" s="281" t="s">
        <v>596</v>
      </c>
      <c r="B201" s="294">
        <v>82</v>
      </c>
      <c r="C201" s="273"/>
      <c r="D201" s="187" t="s">
        <v>394</v>
      </c>
      <c r="E201" s="295">
        <v>19885</v>
      </c>
      <c r="F201" s="295">
        <v>75651</v>
      </c>
      <c r="G201" s="279">
        <v>105</v>
      </c>
      <c r="H201" s="279"/>
      <c r="I201" s="295">
        <v>136809</v>
      </c>
      <c r="J201" s="295">
        <v>245200</v>
      </c>
      <c r="K201" s="279">
        <v>78.8</v>
      </c>
      <c r="L201" s="17"/>
    </row>
    <row r="202" spans="1:11" ht="12.75">
      <c r="A202" s="281" t="s">
        <v>597</v>
      </c>
      <c r="B202" s="294">
        <v>83</v>
      </c>
      <c r="C202" s="273"/>
      <c r="D202" s="187" t="s">
        <v>1012</v>
      </c>
      <c r="E202" s="295">
        <v>1089</v>
      </c>
      <c r="F202" s="295">
        <v>6261</v>
      </c>
      <c r="G202" s="279">
        <v>-98.1</v>
      </c>
      <c r="H202" s="279"/>
      <c r="I202" s="295">
        <v>41025</v>
      </c>
      <c r="J202" s="295">
        <v>123084</v>
      </c>
      <c r="K202" s="279">
        <v>-71.4</v>
      </c>
    </row>
    <row r="203" spans="1:11" ht="12.75">
      <c r="A203" s="281" t="s">
        <v>783</v>
      </c>
      <c r="B203" s="294">
        <v>604</v>
      </c>
      <c r="C203" s="273"/>
      <c r="D203" s="187" t="s">
        <v>132</v>
      </c>
      <c r="E203" s="295">
        <v>108</v>
      </c>
      <c r="F203" s="295">
        <v>1763</v>
      </c>
      <c r="G203" s="279">
        <v>-60</v>
      </c>
      <c r="H203" s="279"/>
      <c r="I203" s="295">
        <v>129</v>
      </c>
      <c r="J203" s="295">
        <v>2034</v>
      </c>
      <c r="K203" s="279">
        <v>-56.3</v>
      </c>
    </row>
    <row r="204" spans="1:11" ht="12.75">
      <c r="A204" s="281" t="s">
        <v>784</v>
      </c>
      <c r="B204" s="294">
        <v>608</v>
      </c>
      <c r="C204" s="273"/>
      <c r="D204" s="187" t="s">
        <v>133</v>
      </c>
      <c r="E204" s="295" t="s">
        <v>107</v>
      </c>
      <c r="F204" s="295" t="s">
        <v>107</v>
      </c>
      <c r="G204" s="279" t="s">
        <v>107</v>
      </c>
      <c r="H204" s="279"/>
      <c r="I204" s="295">
        <v>4</v>
      </c>
      <c r="J204" s="295">
        <v>68</v>
      </c>
      <c r="K204" s="279">
        <v>-99.7</v>
      </c>
    </row>
    <row r="205" spans="1:11" ht="12.75">
      <c r="A205" s="281" t="s">
        <v>785</v>
      </c>
      <c r="B205" s="294">
        <v>612</v>
      </c>
      <c r="C205" s="273"/>
      <c r="D205" s="187" t="s">
        <v>134</v>
      </c>
      <c r="E205" s="295" t="s">
        <v>107</v>
      </c>
      <c r="F205" s="295">
        <v>130</v>
      </c>
      <c r="G205" s="279">
        <v>-99.2</v>
      </c>
      <c r="H205" s="279"/>
      <c r="I205" s="295">
        <v>6</v>
      </c>
      <c r="J205" s="295">
        <v>723</v>
      </c>
      <c r="K205" s="279">
        <v>-95.7</v>
      </c>
    </row>
    <row r="206" spans="1:11" ht="12.75">
      <c r="A206" s="281" t="s">
        <v>786</v>
      </c>
      <c r="B206" s="294">
        <v>616</v>
      </c>
      <c r="C206" s="273"/>
      <c r="D206" s="187" t="s">
        <v>135</v>
      </c>
      <c r="E206" s="295">
        <v>433</v>
      </c>
      <c r="F206" s="295">
        <v>10632</v>
      </c>
      <c r="G206" s="279">
        <v>-84.5</v>
      </c>
      <c r="H206" s="279"/>
      <c r="I206" s="295">
        <v>23349</v>
      </c>
      <c r="J206" s="295">
        <v>58304</v>
      </c>
      <c r="K206" s="279">
        <v>-88.1</v>
      </c>
    </row>
    <row r="207" spans="1:11" ht="12.75">
      <c r="A207" s="281" t="s">
        <v>787</v>
      </c>
      <c r="B207" s="294">
        <v>624</v>
      </c>
      <c r="C207" s="273"/>
      <c r="D207" s="187" t="s">
        <v>136</v>
      </c>
      <c r="E207" s="295">
        <v>299905</v>
      </c>
      <c r="F207" s="295">
        <v>2221234</v>
      </c>
      <c r="G207" s="279">
        <v>-44.8</v>
      </c>
      <c r="H207" s="279"/>
      <c r="I207" s="295">
        <v>657540</v>
      </c>
      <c r="J207" s="295">
        <v>5740128</v>
      </c>
      <c r="K207" s="279">
        <v>-43</v>
      </c>
    </row>
    <row r="208" spans="1:11" ht="12.75">
      <c r="A208" s="281" t="s">
        <v>788</v>
      </c>
      <c r="B208" s="294">
        <v>625</v>
      </c>
      <c r="C208" s="273"/>
      <c r="D208" s="187" t="s">
        <v>494</v>
      </c>
      <c r="E208" s="295" t="s">
        <v>107</v>
      </c>
      <c r="F208" s="295">
        <v>225</v>
      </c>
      <c r="G208" s="279">
        <v>22.3</v>
      </c>
      <c r="H208" s="279"/>
      <c r="I208" s="295" t="s">
        <v>107</v>
      </c>
      <c r="J208" s="295">
        <v>308</v>
      </c>
      <c r="K208" s="279">
        <v>-14.9</v>
      </c>
    </row>
    <row r="209" spans="1:11" ht="12.75">
      <c r="A209" s="281" t="s">
        <v>1011</v>
      </c>
      <c r="B209" s="294">
        <v>626</v>
      </c>
      <c r="C209" s="273"/>
      <c r="D209" s="187" t="s">
        <v>137</v>
      </c>
      <c r="E209" s="295" t="s">
        <v>107</v>
      </c>
      <c r="F209" s="295" t="s">
        <v>107</v>
      </c>
      <c r="G209" s="279" t="s">
        <v>107</v>
      </c>
      <c r="H209" s="279"/>
      <c r="I209" s="295" t="s">
        <v>107</v>
      </c>
      <c r="J209" s="295" t="s">
        <v>107</v>
      </c>
      <c r="K209" s="279" t="s">
        <v>107</v>
      </c>
    </row>
    <row r="210" spans="1:11" ht="12.75">
      <c r="A210" s="281" t="s">
        <v>789</v>
      </c>
      <c r="B210" s="294">
        <v>628</v>
      </c>
      <c r="C210" s="273"/>
      <c r="D210" s="187" t="s">
        <v>138</v>
      </c>
      <c r="E210" s="295">
        <v>160</v>
      </c>
      <c r="F210" s="295">
        <v>24399</v>
      </c>
      <c r="G210" s="279" t="s">
        <v>739</v>
      </c>
      <c r="H210" s="279"/>
      <c r="I210" s="295">
        <v>167</v>
      </c>
      <c r="J210" s="295">
        <v>24656</v>
      </c>
      <c r="K210" s="279" t="s">
        <v>739</v>
      </c>
    </row>
    <row r="211" spans="1:11" ht="12.75">
      <c r="A211" s="281" t="s">
        <v>790</v>
      </c>
      <c r="B211" s="294">
        <v>632</v>
      </c>
      <c r="C211" s="273"/>
      <c r="D211" s="187" t="s">
        <v>139</v>
      </c>
      <c r="E211" s="295">
        <v>2961179</v>
      </c>
      <c r="F211" s="295">
        <v>3705617</v>
      </c>
      <c r="G211" s="279">
        <v>-6.2</v>
      </c>
      <c r="H211" s="279"/>
      <c r="I211" s="295">
        <v>5354035</v>
      </c>
      <c r="J211" s="295">
        <v>6965896</v>
      </c>
      <c r="K211" s="279">
        <v>-3.8</v>
      </c>
    </row>
    <row r="212" spans="1:11" ht="12.75">
      <c r="A212" s="281" t="s">
        <v>791</v>
      </c>
      <c r="B212" s="294">
        <v>636</v>
      </c>
      <c r="C212" s="273"/>
      <c r="D212" s="187" t="s">
        <v>140</v>
      </c>
      <c r="E212" s="295">
        <v>74313</v>
      </c>
      <c r="F212" s="295">
        <v>91610</v>
      </c>
      <c r="G212" s="279">
        <v>-33.7</v>
      </c>
      <c r="H212" s="279"/>
      <c r="I212" s="295">
        <v>222753</v>
      </c>
      <c r="J212" s="295">
        <v>287339</v>
      </c>
      <c r="K212" s="279">
        <v>70.2</v>
      </c>
    </row>
    <row r="213" spans="1:11" ht="12.75">
      <c r="A213" s="281" t="s">
        <v>792</v>
      </c>
      <c r="B213" s="294">
        <v>640</v>
      </c>
      <c r="C213" s="273"/>
      <c r="D213" s="187" t="s">
        <v>141</v>
      </c>
      <c r="E213" s="295">
        <v>2696764</v>
      </c>
      <c r="F213" s="295">
        <v>4722746</v>
      </c>
      <c r="G213" s="279">
        <v>539</v>
      </c>
      <c r="H213" s="279"/>
      <c r="I213" s="295">
        <v>5010371</v>
      </c>
      <c r="J213" s="295">
        <v>8949108</v>
      </c>
      <c r="K213" s="279" t="s">
        <v>739</v>
      </c>
    </row>
    <row r="214" spans="1:11" ht="12.75">
      <c r="A214" s="281" t="s">
        <v>793</v>
      </c>
      <c r="B214" s="294">
        <v>644</v>
      </c>
      <c r="C214" s="273"/>
      <c r="D214" s="187" t="s">
        <v>142</v>
      </c>
      <c r="E214" s="295">
        <v>60</v>
      </c>
      <c r="F214" s="295">
        <v>8188</v>
      </c>
      <c r="G214" s="279" t="s">
        <v>739</v>
      </c>
      <c r="H214" s="279"/>
      <c r="I214" s="295">
        <v>380</v>
      </c>
      <c r="J214" s="295">
        <v>16200</v>
      </c>
      <c r="K214" s="279">
        <v>354.5</v>
      </c>
    </row>
    <row r="215" spans="1:11" ht="12.75">
      <c r="A215" s="281" t="s">
        <v>794</v>
      </c>
      <c r="B215" s="294">
        <v>647</v>
      </c>
      <c r="C215" s="273"/>
      <c r="D215" s="187" t="s">
        <v>143</v>
      </c>
      <c r="E215" s="295">
        <v>1552465</v>
      </c>
      <c r="F215" s="295">
        <v>3223296</v>
      </c>
      <c r="G215" s="279">
        <v>-20</v>
      </c>
      <c r="H215" s="279"/>
      <c r="I215" s="295">
        <v>3537357</v>
      </c>
      <c r="J215" s="295">
        <v>7186450</v>
      </c>
      <c r="K215" s="279">
        <v>-24.1</v>
      </c>
    </row>
    <row r="216" spans="1:11" ht="12.75">
      <c r="A216" s="281" t="s">
        <v>795</v>
      </c>
      <c r="B216" s="294">
        <v>649</v>
      </c>
      <c r="C216" s="273"/>
      <c r="D216" s="187" t="s">
        <v>144</v>
      </c>
      <c r="E216" s="295">
        <v>21</v>
      </c>
      <c r="F216" s="295">
        <v>1124</v>
      </c>
      <c r="G216" s="279">
        <v>-65.8</v>
      </c>
      <c r="H216" s="279"/>
      <c r="I216" s="295">
        <v>1807</v>
      </c>
      <c r="J216" s="295">
        <v>35367</v>
      </c>
      <c r="K216" s="279">
        <v>-76.2</v>
      </c>
    </row>
    <row r="217" spans="1:11" ht="12.75">
      <c r="A217" s="281" t="s">
        <v>796</v>
      </c>
      <c r="B217" s="294">
        <v>653</v>
      </c>
      <c r="C217" s="273"/>
      <c r="D217" s="187" t="s">
        <v>145</v>
      </c>
      <c r="E217" s="295" t="s">
        <v>107</v>
      </c>
      <c r="F217" s="295" t="s">
        <v>107</v>
      </c>
      <c r="G217" s="279" t="s">
        <v>107</v>
      </c>
      <c r="H217" s="279"/>
      <c r="I217" s="295" t="s">
        <v>107</v>
      </c>
      <c r="J217" s="295" t="s">
        <v>107</v>
      </c>
      <c r="K217" s="279" t="s">
        <v>107</v>
      </c>
    </row>
    <row r="218" spans="1:11" ht="12.75">
      <c r="A218" s="281" t="s">
        <v>797</v>
      </c>
      <c r="B218" s="294">
        <v>660</v>
      </c>
      <c r="C218" s="273"/>
      <c r="D218" s="187" t="s">
        <v>146</v>
      </c>
      <c r="E218" s="295" t="s">
        <v>107</v>
      </c>
      <c r="F218" s="295">
        <v>196</v>
      </c>
      <c r="G218" s="279" t="s">
        <v>739</v>
      </c>
      <c r="H218" s="279"/>
      <c r="I218" s="295" t="s">
        <v>107</v>
      </c>
      <c r="J218" s="295">
        <v>220</v>
      </c>
      <c r="K218" s="279" t="s">
        <v>739</v>
      </c>
    </row>
    <row r="219" spans="1:11" ht="12.75">
      <c r="A219" s="281" t="s">
        <v>798</v>
      </c>
      <c r="B219" s="294">
        <v>662</v>
      </c>
      <c r="C219" s="273"/>
      <c r="D219" s="187" t="s">
        <v>147</v>
      </c>
      <c r="E219" s="295">
        <v>167474</v>
      </c>
      <c r="F219" s="295">
        <v>685605</v>
      </c>
      <c r="G219" s="279">
        <v>-18.1</v>
      </c>
      <c r="H219" s="279"/>
      <c r="I219" s="295">
        <v>396857</v>
      </c>
      <c r="J219" s="295">
        <v>1551848</v>
      </c>
      <c r="K219" s="279">
        <v>21.6</v>
      </c>
    </row>
    <row r="220" spans="1:11" ht="12.75">
      <c r="A220" s="281" t="s">
        <v>799</v>
      </c>
      <c r="B220" s="294">
        <v>664</v>
      </c>
      <c r="C220" s="273"/>
      <c r="D220" s="187" t="s">
        <v>148</v>
      </c>
      <c r="E220" s="295">
        <v>2083592</v>
      </c>
      <c r="F220" s="295">
        <v>7986054</v>
      </c>
      <c r="G220" s="279">
        <v>-29.5</v>
      </c>
      <c r="H220" s="279"/>
      <c r="I220" s="295">
        <v>4300791</v>
      </c>
      <c r="J220" s="295">
        <v>16271002</v>
      </c>
      <c r="K220" s="279">
        <v>-31.9</v>
      </c>
    </row>
    <row r="221" spans="1:11" ht="12.75">
      <c r="A221" s="281" t="s">
        <v>800</v>
      </c>
      <c r="B221" s="294">
        <v>666</v>
      </c>
      <c r="C221" s="273"/>
      <c r="D221" s="187" t="s">
        <v>149</v>
      </c>
      <c r="E221" s="295">
        <v>167950</v>
      </c>
      <c r="F221" s="295">
        <v>1323247</v>
      </c>
      <c r="G221" s="279">
        <v>41.2</v>
      </c>
      <c r="H221" s="279"/>
      <c r="I221" s="295">
        <v>354813</v>
      </c>
      <c r="J221" s="295">
        <v>3053996</v>
      </c>
      <c r="K221" s="279">
        <v>44.2</v>
      </c>
    </row>
    <row r="222" spans="1:11" ht="12.75">
      <c r="A222" s="281" t="s">
        <v>801</v>
      </c>
      <c r="B222" s="294">
        <v>667</v>
      </c>
      <c r="C222" s="273"/>
      <c r="D222" s="187" t="s">
        <v>150</v>
      </c>
      <c r="E222" s="295" t="s">
        <v>107</v>
      </c>
      <c r="F222" s="295" t="s">
        <v>107</v>
      </c>
      <c r="G222" s="279" t="s">
        <v>107</v>
      </c>
      <c r="H222" s="279"/>
      <c r="I222" s="295" t="s">
        <v>107</v>
      </c>
      <c r="J222" s="295" t="s">
        <v>107</v>
      </c>
      <c r="K222" s="279" t="s">
        <v>107</v>
      </c>
    </row>
    <row r="223" spans="1:11" ht="12.75">
      <c r="A223" s="281" t="s">
        <v>802</v>
      </c>
      <c r="B223" s="294">
        <v>669</v>
      </c>
      <c r="C223" s="273"/>
      <c r="D223" s="187" t="s">
        <v>151</v>
      </c>
      <c r="E223" s="295">
        <v>13858</v>
      </c>
      <c r="F223" s="295">
        <v>1065150</v>
      </c>
      <c r="G223" s="279">
        <v>33.1</v>
      </c>
      <c r="H223" s="279"/>
      <c r="I223" s="295">
        <v>105586</v>
      </c>
      <c r="J223" s="295">
        <v>2028134</v>
      </c>
      <c r="K223" s="279">
        <v>36.2</v>
      </c>
    </row>
    <row r="224" spans="1:11" ht="12.75">
      <c r="A224" s="281" t="s">
        <v>803</v>
      </c>
      <c r="B224" s="294">
        <v>672</v>
      </c>
      <c r="C224" s="273"/>
      <c r="D224" s="187" t="s">
        <v>152</v>
      </c>
      <c r="E224" s="295">
        <v>3851</v>
      </c>
      <c r="F224" s="295">
        <v>59291</v>
      </c>
      <c r="G224" s="279">
        <v>44.3</v>
      </c>
      <c r="H224" s="279"/>
      <c r="I224" s="295">
        <v>4933</v>
      </c>
      <c r="J224" s="295">
        <v>75881</v>
      </c>
      <c r="K224" s="279">
        <v>23.5</v>
      </c>
    </row>
    <row r="225" spans="1:11" ht="12.75">
      <c r="A225" s="281" t="s">
        <v>804</v>
      </c>
      <c r="B225" s="294">
        <v>675</v>
      </c>
      <c r="C225" s="273"/>
      <c r="D225" s="187" t="s">
        <v>153</v>
      </c>
      <c r="E225" s="295" t="s">
        <v>107</v>
      </c>
      <c r="F225" s="295" t="s">
        <v>107</v>
      </c>
      <c r="G225" s="279" t="s">
        <v>107</v>
      </c>
      <c r="H225" s="279"/>
      <c r="I225" s="295" t="s">
        <v>107</v>
      </c>
      <c r="J225" s="295" t="s">
        <v>107</v>
      </c>
      <c r="K225" s="279" t="s">
        <v>107</v>
      </c>
    </row>
    <row r="228" spans="1:12" ht="14.25">
      <c r="A228" s="637" t="s">
        <v>741</v>
      </c>
      <c r="B228" s="637"/>
      <c r="C228" s="637"/>
      <c r="D228" s="637"/>
      <c r="E228" s="637"/>
      <c r="F228" s="637"/>
      <c r="G228" s="637"/>
      <c r="H228" s="637"/>
      <c r="I228" s="637"/>
      <c r="J228" s="637"/>
      <c r="K228" s="637"/>
      <c r="L228" s="638"/>
    </row>
    <row r="229" spans="4:11" ht="12.75">
      <c r="D229" s="281"/>
      <c r="E229" s="286"/>
      <c r="F229" s="287"/>
      <c r="I229" s="298"/>
      <c r="J229" s="299"/>
      <c r="K229" s="300"/>
    </row>
    <row r="230" spans="1:12" ht="17.25" customHeight="1">
      <c r="A230" s="639" t="s">
        <v>1201</v>
      </c>
      <c r="B230" s="640"/>
      <c r="C230" s="644" t="s">
        <v>1202</v>
      </c>
      <c r="D230" s="556"/>
      <c r="E230" s="604" t="s">
        <v>1172</v>
      </c>
      <c r="F230" s="614"/>
      <c r="G230" s="614"/>
      <c r="H230" s="606"/>
      <c r="I230" s="565" t="s">
        <v>1193</v>
      </c>
      <c r="J230" s="614"/>
      <c r="K230" s="614"/>
      <c r="L230" s="615"/>
    </row>
    <row r="231" spans="1:12" ht="16.5" customHeight="1">
      <c r="A231" s="529"/>
      <c r="B231" s="641"/>
      <c r="C231" s="645"/>
      <c r="D231" s="646"/>
      <c r="E231" s="85" t="s">
        <v>480</v>
      </c>
      <c r="F231" s="616" t="s">
        <v>481</v>
      </c>
      <c r="G231" s="617"/>
      <c r="H231" s="618"/>
      <c r="I231" s="154" t="s">
        <v>480</v>
      </c>
      <c r="J231" s="633" t="s">
        <v>481</v>
      </c>
      <c r="K231" s="634"/>
      <c r="L231" s="603"/>
    </row>
    <row r="232" spans="1:12" ht="12.75" customHeight="1">
      <c r="A232" s="529"/>
      <c r="B232" s="641"/>
      <c r="C232" s="645"/>
      <c r="D232" s="646"/>
      <c r="E232" s="649" t="s">
        <v>112</v>
      </c>
      <c r="F232" s="629" t="s">
        <v>108</v>
      </c>
      <c r="G232" s="626" t="s">
        <v>1194</v>
      </c>
      <c r="H232" s="611"/>
      <c r="I232" s="629" t="s">
        <v>112</v>
      </c>
      <c r="J232" s="629" t="s">
        <v>108</v>
      </c>
      <c r="K232" s="610" t="s">
        <v>1289</v>
      </c>
      <c r="L232" s="619"/>
    </row>
    <row r="233" spans="1:12" ht="12.75" customHeight="1">
      <c r="A233" s="529"/>
      <c r="B233" s="641"/>
      <c r="C233" s="645"/>
      <c r="D233" s="646"/>
      <c r="E233" s="650"/>
      <c r="F233" s="630"/>
      <c r="G233" s="627"/>
      <c r="H233" s="534"/>
      <c r="I233" s="630"/>
      <c r="J233" s="630"/>
      <c r="K233" s="612"/>
      <c r="L233" s="620"/>
    </row>
    <row r="234" spans="1:12" ht="12.75" customHeight="1">
      <c r="A234" s="529"/>
      <c r="B234" s="641"/>
      <c r="C234" s="645"/>
      <c r="D234" s="646"/>
      <c r="E234" s="650"/>
      <c r="F234" s="630"/>
      <c r="G234" s="627"/>
      <c r="H234" s="534"/>
      <c r="I234" s="630"/>
      <c r="J234" s="630"/>
      <c r="K234" s="612"/>
      <c r="L234" s="620"/>
    </row>
    <row r="235" spans="1:12" ht="28.5" customHeight="1">
      <c r="A235" s="642"/>
      <c r="B235" s="643"/>
      <c r="C235" s="647"/>
      <c r="D235" s="648"/>
      <c r="E235" s="651"/>
      <c r="F235" s="631"/>
      <c r="G235" s="628"/>
      <c r="H235" s="535"/>
      <c r="I235" s="631"/>
      <c r="J235" s="631"/>
      <c r="K235" s="613"/>
      <c r="L235" s="621"/>
    </row>
    <row r="236" spans="1:10" ht="12.75">
      <c r="A236" s="281"/>
      <c r="B236" s="293"/>
      <c r="C236" s="273"/>
      <c r="D236" s="292"/>
      <c r="E236" s="286"/>
      <c r="F236" s="287"/>
      <c r="I236" s="286"/>
      <c r="J236" s="287"/>
    </row>
    <row r="237" spans="2:4" ht="12.75">
      <c r="B237" s="302"/>
      <c r="C237" s="303" t="s">
        <v>867</v>
      </c>
      <c r="D237" s="292"/>
    </row>
    <row r="238" spans="1:4" ht="12.75">
      <c r="A238" s="281"/>
      <c r="B238" s="301"/>
      <c r="C238" s="273"/>
      <c r="D238" s="292"/>
    </row>
    <row r="239" spans="1:11" ht="12.75" customHeight="1">
      <c r="A239" s="281" t="s">
        <v>805</v>
      </c>
      <c r="B239" s="294">
        <v>676</v>
      </c>
      <c r="C239" s="273"/>
      <c r="D239" s="187" t="s">
        <v>154</v>
      </c>
      <c r="E239" s="295" t="s">
        <v>107</v>
      </c>
      <c r="F239" s="295" t="s">
        <v>107</v>
      </c>
      <c r="G239" s="279" t="s">
        <v>107</v>
      </c>
      <c r="H239" s="279"/>
      <c r="I239" s="295">
        <v>1225</v>
      </c>
      <c r="J239" s="295">
        <v>27214</v>
      </c>
      <c r="K239" s="279" t="s">
        <v>739</v>
      </c>
    </row>
    <row r="240" spans="1:11" ht="12.75" customHeight="1">
      <c r="A240" s="281" t="s">
        <v>806</v>
      </c>
      <c r="B240" s="294">
        <v>680</v>
      </c>
      <c r="C240" s="273"/>
      <c r="D240" s="187" t="s">
        <v>155</v>
      </c>
      <c r="E240" s="295">
        <v>1565996</v>
      </c>
      <c r="F240" s="295">
        <v>8553083</v>
      </c>
      <c r="G240" s="279">
        <v>37.6</v>
      </c>
      <c r="H240" s="279"/>
      <c r="I240" s="295">
        <v>2463283</v>
      </c>
      <c r="J240" s="295">
        <v>16516526</v>
      </c>
      <c r="K240" s="279">
        <v>47.4</v>
      </c>
    </row>
    <row r="241" spans="1:12" ht="12.75">
      <c r="A241" s="1" t="s">
        <v>807</v>
      </c>
      <c r="B241" s="160">
        <v>684</v>
      </c>
      <c r="C241" s="32"/>
      <c r="D241" s="30" t="s">
        <v>156</v>
      </c>
      <c r="E241" s="125">
        <v>3</v>
      </c>
      <c r="F241" s="125">
        <v>124</v>
      </c>
      <c r="G241" s="158" t="s">
        <v>739</v>
      </c>
      <c r="H241" s="119"/>
      <c r="I241" s="125">
        <v>874</v>
      </c>
      <c r="J241" s="125">
        <v>18681</v>
      </c>
      <c r="K241" s="158" t="s">
        <v>739</v>
      </c>
      <c r="L241"/>
    </row>
    <row r="242" spans="1:12" ht="12.75">
      <c r="A242" s="1" t="s">
        <v>808</v>
      </c>
      <c r="B242" s="160">
        <v>690</v>
      </c>
      <c r="C242" s="32"/>
      <c r="D242" s="30" t="s">
        <v>157</v>
      </c>
      <c r="E242" s="125">
        <v>825863</v>
      </c>
      <c r="F242" s="125">
        <v>5344960</v>
      </c>
      <c r="G242" s="158">
        <v>-8.1</v>
      </c>
      <c r="H242" s="119"/>
      <c r="I242" s="125">
        <v>3511033</v>
      </c>
      <c r="J242" s="125">
        <v>14085853</v>
      </c>
      <c r="K242" s="158">
        <v>16.4</v>
      </c>
      <c r="L242"/>
    </row>
    <row r="243" spans="1:12" ht="12.75">
      <c r="A243" s="1" t="s">
        <v>809</v>
      </c>
      <c r="B243" s="160">
        <v>696</v>
      </c>
      <c r="C243" s="32"/>
      <c r="D243" s="30" t="s">
        <v>158</v>
      </c>
      <c r="E243" s="125">
        <v>150085</v>
      </c>
      <c r="F243" s="125">
        <v>1095950</v>
      </c>
      <c r="G243" s="158">
        <v>2.4</v>
      </c>
      <c r="H243" s="119"/>
      <c r="I243" s="125">
        <v>251578</v>
      </c>
      <c r="J243" s="125">
        <v>2242764</v>
      </c>
      <c r="K243" s="158">
        <v>70.3</v>
      </c>
      <c r="L243"/>
    </row>
    <row r="244" spans="1:12" ht="12.75">
      <c r="A244" s="1" t="s">
        <v>810</v>
      </c>
      <c r="B244" s="160">
        <v>700</v>
      </c>
      <c r="C244" s="32"/>
      <c r="D244" s="30" t="s">
        <v>159</v>
      </c>
      <c r="E244" s="125">
        <v>399712</v>
      </c>
      <c r="F244" s="125">
        <v>1810860</v>
      </c>
      <c r="G244" s="158">
        <v>-24.2</v>
      </c>
      <c r="H244" s="119"/>
      <c r="I244" s="125">
        <v>646906</v>
      </c>
      <c r="J244" s="125">
        <v>3198547</v>
      </c>
      <c r="K244" s="158">
        <v>-35.4</v>
      </c>
      <c r="L244"/>
    </row>
    <row r="245" spans="1:12" ht="12.75">
      <c r="A245" s="1" t="s">
        <v>811</v>
      </c>
      <c r="B245" s="160">
        <v>701</v>
      </c>
      <c r="C245" s="32"/>
      <c r="D245" s="30" t="s">
        <v>160</v>
      </c>
      <c r="E245" s="125">
        <v>2512658</v>
      </c>
      <c r="F245" s="125">
        <v>18515758</v>
      </c>
      <c r="G245" s="158">
        <v>-19.9</v>
      </c>
      <c r="H245" s="119"/>
      <c r="I245" s="125">
        <v>5634751</v>
      </c>
      <c r="J245" s="125">
        <v>35095817</v>
      </c>
      <c r="K245" s="158">
        <v>-17.6</v>
      </c>
      <c r="L245"/>
    </row>
    <row r="246" spans="1:12" ht="12.75">
      <c r="A246" s="1" t="s">
        <v>812</v>
      </c>
      <c r="B246" s="160">
        <v>703</v>
      </c>
      <c r="C246" s="32"/>
      <c r="D246" s="30" t="s">
        <v>161</v>
      </c>
      <c r="E246" s="125">
        <v>18</v>
      </c>
      <c r="F246" s="125">
        <v>25242</v>
      </c>
      <c r="G246" s="158" t="s">
        <v>739</v>
      </c>
      <c r="H246" s="119"/>
      <c r="I246" s="125">
        <v>18</v>
      </c>
      <c r="J246" s="125">
        <v>25242</v>
      </c>
      <c r="K246" s="158" t="s">
        <v>739</v>
      </c>
      <c r="L246"/>
    </row>
    <row r="247" spans="1:12" ht="12.75">
      <c r="A247" s="1" t="s">
        <v>813</v>
      </c>
      <c r="B247" s="160">
        <v>706</v>
      </c>
      <c r="C247" s="32"/>
      <c r="D247" s="30" t="s">
        <v>162</v>
      </c>
      <c r="E247" s="125">
        <v>542895</v>
      </c>
      <c r="F247" s="125">
        <v>3131549</v>
      </c>
      <c r="G247" s="158">
        <v>-37.5</v>
      </c>
      <c r="H247" s="119"/>
      <c r="I247" s="125">
        <v>664752</v>
      </c>
      <c r="J247" s="125">
        <v>5181742</v>
      </c>
      <c r="K247" s="158">
        <v>-52.7</v>
      </c>
      <c r="L247"/>
    </row>
    <row r="248" spans="1:12" ht="12.75">
      <c r="A248" s="1" t="s">
        <v>814</v>
      </c>
      <c r="B248" s="160">
        <v>708</v>
      </c>
      <c r="C248" s="32"/>
      <c r="D248" s="30" t="s">
        <v>163</v>
      </c>
      <c r="E248" s="125">
        <v>46287</v>
      </c>
      <c r="F248" s="125">
        <v>3749107</v>
      </c>
      <c r="G248" s="158">
        <v>37.2</v>
      </c>
      <c r="H248" s="119"/>
      <c r="I248" s="125">
        <v>205988</v>
      </c>
      <c r="J248" s="125">
        <v>9522542</v>
      </c>
      <c r="K248" s="158">
        <v>88.7</v>
      </c>
      <c r="L248"/>
    </row>
    <row r="249" spans="1:12" ht="12.75">
      <c r="A249" s="1" t="s">
        <v>815</v>
      </c>
      <c r="B249" s="160">
        <v>716</v>
      </c>
      <c r="C249" s="32"/>
      <c r="D249" s="30" t="s">
        <v>164</v>
      </c>
      <c r="E249" s="125">
        <v>1</v>
      </c>
      <c r="F249" s="125">
        <v>388</v>
      </c>
      <c r="G249" s="158">
        <v>-32</v>
      </c>
      <c r="H249" s="119"/>
      <c r="I249" s="125">
        <v>1</v>
      </c>
      <c r="J249" s="125">
        <v>388</v>
      </c>
      <c r="K249" s="158">
        <v>-32</v>
      </c>
      <c r="L249"/>
    </row>
    <row r="250" spans="1:12" ht="12.75">
      <c r="A250" s="1" t="s">
        <v>816</v>
      </c>
      <c r="B250" s="160">
        <v>720</v>
      </c>
      <c r="C250" s="32"/>
      <c r="D250" s="30" t="s">
        <v>165</v>
      </c>
      <c r="E250" s="125">
        <v>37044986</v>
      </c>
      <c r="F250" s="125">
        <v>176987657</v>
      </c>
      <c r="G250" s="158">
        <v>-12.7</v>
      </c>
      <c r="H250" s="119"/>
      <c r="I250" s="125">
        <v>74373041</v>
      </c>
      <c r="J250" s="125">
        <v>360196105</v>
      </c>
      <c r="K250" s="158">
        <v>-11.2</v>
      </c>
      <c r="L250"/>
    </row>
    <row r="251" spans="1:12" ht="12.75">
      <c r="A251" s="1" t="s">
        <v>817</v>
      </c>
      <c r="B251" s="160">
        <v>724</v>
      </c>
      <c r="C251" s="32"/>
      <c r="D251" s="30" t="s">
        <v>166</v>
      </c>
      <c r="E251" s="125">
        <v>22992</v>
      </c>
      <c r="F251" s="125">
        <v>30749</v>
      </c>
      <c r="G251" s="158" t="s">
        <v>739</v>
      </c>
      <c r="H251" s="119"/>
      <c r="I251" s="125">
        <v>171199</v>
      </c>
      <c r="J251" s="125">
        <v>237118</v>
      </c>
      <c r="K251" s="158">
        <v>23.8</v>
      </c>
      <c r="L251"/>
    </row>
    <row r="252" spans="1:12" ht="12.75">
      <c r="A252" s="1" t="s">
        <v>818</v>
      </c>
      <c r="B252" s="160">
        <v>728</v>
      </c>
      <c r="C252" s="32"/>
      <c r="D252" s="30" t="s">
        <v>167</v>
      </c>
      <c r="E252" s="125">
        <v>748802</v>
      </c>
      <c r="F252" s="125">
        <v>9597322</v>
      </c>
      <c r="G252" s="158">
        <v>-41.2</v>
      </c>
      <c r="H252" s="119"/>
      <c r="I252" s="125">
        <v>1263379</v>
      </c>
      <c r="J252" s="125">
        <v>17083187</v>
      </c>
      <c r="K252" s="158">
        <v>-41.4</v>
      </c>
      <c r="L252"/>
    </row>
    <row r="253" spans="1:12" ht="12.75">
      <c r="A253" s="1" t="s">
        <v>819</v>
      </c>
      <c r="B253" s="160">
        <v>732</v>
      </c>
      <c r="C253" s="32"/>
      <c r="D253" s="30" t="s">
        <v>168</v>
      </c>
      <c r="E253" s="125">
        <v>2879458</v>
      </c>
      <c r="F253" s="125">
        <v>35928212</v>
      </c>
      <c r="G253" s="158">
        <v>-31</v>
      </c>
      <c r="H253" s="119"/>
      <c r="I253" s="125">
        <v>4979939</v>
      </c>
      <c r="J253" s="125">
        <v>61218237</v>
      </c>
      <c r="K253" s="158">
        <v>-34.1</v>
      </c>
      <c r="L253"/>
    </row>
    <row r="254" spans="1:12" ht="12.75">
      <c r="A254" s="1" t="s">
        <v>820</v>
      </c>
      <c r="B254" s="160">
        <v>736</v>
      </c>
      <c r="C254" s="32"/>
      <c r="D254" s="30" t="s">
        <v>169</v>
      </c>
      <c r="E254" s="125">
        <v>2240006</v>
      </c>
      <c r="F254" s="125">
        <v>17508442</v>
      </c>
      <c r="G254" s="158">
        <v>8.3</v>
      </c>
      <c r="H254" s="119"/>
      <c r="I254" s="125">
        <v>4062978</v>
      </c>
      <c r="J254" s="125">
        <v>34244262</v>
      </c>
      <c r="K254" s="158">
        <v>-3.1</v>
      </c>
      <c r="L254"/>
    </row>
    <row r="255" spans="1:11" s="267" customFormat="1" ht="12.75">
      <c r="A255" s="281" t="s">
        <v>821</v>
      </c>
      <c r="B255" s="301">
        <v>740</v>
      </c>
      <c r="C255" s="273"/>
      <c r="D255" s="187" t="s">
        <v>170</v>
      </c>
      <c r="E255" s="295">
        <v>320891</v>
      </c>
      <c r="F255" s="295">
        <v>3928918</v>
      </c>
      <c r="G255" s="279">
        <v>11.1</v>
      </c>
      <c r="H255" s="279"/>
      <c r="I255" s="295">
        <v>837725</v>
      </c>
      <c r="J255" s="295">
        <v>10363379</v>
      </c>
      <c r="K255" s="279">
        <v>49.6</v>
      </c>
    </row>
    <row r="256" spans="1:11" s="267" customFormat="1" ht="12.75">
      <c r="A256" s="281" t="s">
        <v>822</v>
      </c>
      <c r="B256" s="301">
        <v>743</v>
      </c>
      <c r="C256" s="273"/>
      <c r="D256" s="187" t="s">
        <v>171</v>
      </c>
      <c r="E256" s="295">
        <v>1501</v>
      </c>
      <c r="F256" s="295">
        <v>23221</v>
      </c>
      <c r="G256" s="279">
        <v>-83.5</v>
      </c>
      <c r="H256" s="279"/>
      <c r="I256" s="295">
        <v>2585</v>
      </c>
      <c r="J256" s="295">
        <v>51811</v>
      </c>
      <c r="K256" s="279">
        <v>-92.6</v>
      </c>
    </row>
    <row r="257" spans="1:11" s="17" customFormat="1" ht="33.75" customHeight="1">
      <c r="A257" s="117" t="s">
        <v>692</v>
      </c>
      <c r="B257" s="116" t="s">
        <v>692</v>
      </c>
      <c r="C257" s="652" t="s">
        <v>1223</v>
      </c>
      <c r="D257" s="653"/>
      <c r="E257" s="122">
        <v>743689</v>
      </c>
      <c r="F257" s="122">
        <v>1342129</v>
      </c>
      <c r="G257" s="155">
        <v>-14.7</v>
      </c>
      <c r="H257" s="155"/>
      <c r="I257" s="122">
        <v>892410</v>
      </c>
      <c r="J257" s="122">
        <v>2137906</v>
      </c>
      <c r="K257" s="155">
        <v>-23.1</v>
      </c>
    </row>
    <row r="258" spans="1:11" s="17" customFormat="1" ht="21" customHeight="1">
      <c r="A258" s="281" t="s">
        <v>823</v>
      </c>
      <c r="B258" s="301">
        <v>800</v>
      </c>
      <c r="C258" s="273"/>
      <c r="D258" s="187" t="s">
        <v>172</v>
      </c>
      <c r="E258" s="295">
        <v>68535</v>
      </c>
      <c r="F258" s="295">
        <v>910547</v>
      </c>
      <c r="G258" s="279">
        <v>-16.3</v>
      </c>
      <c r="H258" s="279"/>
      <c r="I258" s="295">
        <v>117796</v>
      </c>
      <c r="J258" s="295">
        <v>1625053</v>
      </c>
      <c r="K258" s="279">
        <v>-28.4</v>
      </c>
    </row>
    <row r="259" spans="1:11" s="267" customFormat="1" ht="12.75">
      <c r="A259" s="281" t="s">
        <v>824</v>
      </c>
      <c r="B259" s="301">
        <v>801</v>
      </c>
      <c r="C259" s="273"/>
      <c r="D259" s="187" t="s">
        <v>173</v>
      </c>
      <c r="E259" s="295" t="s">
        <v>107</v>
      </c>
      <c r="F259" s="295" t="s">
        <v>107</v>
      </c>
      <c r="G259" s="279">
        <v>-100</v>
      </c>
      <c r="H259" s="279"/>
      <c r="I259" s="295" t="s">
        <v>107</v>
      </c>
      <c r="J259" s="295" t="s">
        <v>107</v>
      </c>
      <c r="K259" s="279">
        <v>-100</v>
      </c>
    </row>
    <row r="260" spans="1:11" s="267" customFormat="1" ht="12.75">
      <c r="A260" s="281" t="s">
        <v>825</v>
      </c>
      <c r="B260" s="301">
        <v>803</v>
      </c>
      <c r="C260" s="273"/>
      <c r="D260" s="187" t="s">
        <v>174</v>
      </c>
      <c r="E260" s="295" t="s">
        <v>107</v>
      </c>
      <c r="F260" s="295" t="s">
        <v>107</v>
      </c>
      <c r="G260" s="279" t="s">
        <v>107</v>
      </c>
      <c r="H260" s="279"/>
      <c r="I260" s="295" t="s">
        <v>107</v>
      </c>
      <c r="J260" s="295" t="s">
        <v>107</v>
      </c>
      <c r="K260" s="279" t="s">
        <v>107</v>
      </c>
    </row>
    <row r="261" spans="1:12" ht="12.75">
      <c r="A261" s="1" t="s">
        <v>826</v>
      </c>
      <c r="B261" s="160">
        <v>804</v>
      </c>
      <c r="C261" s="32"/>
      <c r="D261" s="30" t="s">
        <v>175</v>
      </c>
      <c r="E261" s="125">
        <v>675154</v>
      </c>
      <c r="F261" s="125">
        <v>431582</v>
      </c>
      <c r="G261" s="158">
        <v>-11</v>
      </c>
      <c r="H261" s="119"/>
      <c r="I261" s="125">
        <v>774614</v>
      </c>
      <c r="J261" s="125">
        <v>512853</v>
      </c>
      <c r="K261" s="158">
        <v>0.9</v>
      </c>
      <c r="L261"/>
    </row>
    <row r="262" spans="1:11" ht="12.75">
      <c r="A262" s="281" t="s">
        <v>827</v>
      </c>
      <c r="B262" s="301">
        <v>806</v>
      </c>
      <c r="C262" s="273"/>
      <c r="D262" s="187" t="s">
        <v>176</v>
      </c>
      <c r="E262" s="295" t="s">
        <v>107</v>
      </c>
      <c r="F262" s="295" t="s">
        <v>107</v>
      </c>
      <c r="G262" s="279" t="s">
        <v>107</v>
      </c>
      <c r="H262" s="279"/>
      <c r="I262" s="295" t="s">
        <v>107</v>
      </c>
      <c r="J262" s="295" t="s">
        <v>107</v>
      </c>
      <c r="K262" s="279" t="s">
        <v>107</v>
      </c>
    </row>
    <row r="263" spans="1:11" ht="12.75">
      <c r="A263" s="281" t="s">
        <v>828</v>
      </c>
      <c r="B263" s="301">
        <v>807</v>
      </c>
      <c r="C263" s="273"/>
      <c r="D263" s="187" t="s">
        <v>177</v>
      </c>
      <c r="E263" s="295" t="s">
        <v>107</v>
      </c>
      <c r="F263" s="295" t="s">
        <v>107</v>
      </c>
      <c r="G263" s="279" t="s">
        <v>107</v>
      </c>
      <c r="H263" s="279"/>
      <c r="I263" s="295" t="s">
        <v>107</v>
      </c>
      <c r="J263" s="295" t="s">
        <v>107</v>
      </c>
      <c r="K263" s="279" t="s">
        <v>107</v>
      </c>
    </row>
    <row r="264" spans="1:11" ht="12.75">
      <c r="A264" s="281" t="s">
        <v>829</v>
      </c>
      <c r="B264" s="301">
        <v>809</v>
      </c>
      <c r="C264" s="273"/>
      <c r="D264" s="187" t="s">
        <v>178</v>
      </c>
      <c r="E264" s="295" t="s">
        <v>107</v>
      </c>
      <c r="F264" s="295" t="s">
        <v>107</v>
      </c>
      <c r="G264" s="279" t="s">
        <v>107</v>
      </c>
      <c r="H264" s="279"/>
      <c r="I264" s="295" t="s">
        <v>107</v>
      </c>
      <c r="J264" s="295" t="s">
        <v>107</v>
      </c>
      <c r="K264" s="279" t="s">
        <v>107</v>
      </c>
    </row>
    <row r="265" spans="1:11" ht="12.75">
      <c r="A265" s="281" t="s">
        <v>830</v>
      </c>
      <c r="B265" s="301">
        <v>811</v>
      </c>
      <c r="C265" s="273"/>
      <c r="D265" s="187" t="s">
        <v>179</v>
      </c>
      <c r="E265" s="295" t="s">
        <v>107</v>
      </c>
      <c r="F265" s="295" t="s">
        <v>107</v>
      </c>
      <c r="G265" s="279" t="s">
        <v>107</v>
      </c>
      <c r="H265" s="279"/>
      <c r="I265" s="295" t="s">
        <v>107</v>
      </c>
      <c r="J265" s="295" t="s">
        <v>107</v>
      </c>
      <c r="K265" s="279" t="s">
        <v>107</v>
      </c>
    </row>
    <row r="266" spans="1:11" ht="12.75">
      <c r="A266" s="281" t="s">
        <v>831</v>
      </c>
      <c r="B266" s="301">
        <v>812</v>
      </c>
      <c r="C266" s="273"/>
      <c r="D266" s="187" t="s">
        <v>180</v>
      </c>
      <c r="E266" s="295" t="s">
        <v>107</v>
      </c>
      <c r="F266" s="295" t="s">
        <v>107</v>
      </c>
      <c r="G266" s="279" t="s">
        <v>107</v>
      </c>
      <c r="H266" s="279"/>
      <c r="I266" s="295" t="s">
        <v>107</v>
      </c>
      <c r="J266" s="295" t="s">
        <v>107</v>
      </c>
      <c r="K266" s="279" t="s">
        <v>107</v>
      </c>
    </row>
    <row r="267" spans="1:11" ht="12.75">
      <c r="A267" s="281" t="s">
        <v>832</v>
      </c>
      <c r="B267" s="301">
        <v>813</v>
      </c>
      <c r="C267" s="273"/>
      <c r="D267" s="187" t="s">
        <v>181</v>
      </c>
      <c r="E267" s="295" t="s">
        <v>107</v>
      </c>
      <c r="F267" s="295" t="s">
        <v>107</v>
      </c>
      <c r="G267" s="279" t="s">
        <v>107</v>
      </c>
      <c r="H267" s="279"/>
      <c r="I267" s="295" t="s">
        <v>107</v>
      </c>
      <c r="J267" s="295" t="s">
        <v>107</v>
      </c>
      <c r="K267" s="279" t="s">
        <v>107</v>
      </c>
    </row>
    <row r="268" spans="1:11" ht="12.75">
      <c r="A268" s="281" t="s">
        <v>833</v>
      </c>
      <c r="B268" s="301">
        <v>815</v>
      </c>
      <c r="C268" s="273"/>
      <c r="D268" s="187" t="s">
        <v>182</v>
      </c>
      <c r="E268" s="295" t="s">
        <v>107</v>
      </c>
      <c r="F268" s="295" t="s">
        <v>107</v>
      </c>
      <c r="G268" s="279" t="s">
        <v>107</v>
      </c>
      <c r="H268" s="279"/>
      <c r="I268" s="295" t="s">
        <v>107</v>
      </c>
      <c r="J268" s="295" t="s">
        <v>107</v>
      </c>
      <c r="K268" s="279" t="s">
        <v>107</v>
      </c>
    </row>
    <row r="269" spans="1:11" ht="12.75">
      <c r="A269" s="281" t="s">
        <v>834</v>
      </c>
      <c r="B269" s="301">
        <v>816</v>
      </c>
      <c r="C269" s="273"/>
      <c r="D269" s="187" t="s">
        <v>183</v>
      </c>
      <c r="E269" s="295" t="s">
        <v>107</v>
      </c>
      <c r="F269" s="295" t="s">
        <v>107</v>
      </c>
      <c r="G269" s="279" t="s">
        <v>107</v>
      </c>
      <c r="H269" s="279"/>
      <c r="I269" s="295" t="s">
        <v>107</v>
      </c>
      <c r="J269" s="295" t="s">
        <v>107</v>
      </c>
      <c r="K269" s="279" t="s">
        <v>107</v>
      </c>
    </row>
    <row r="270" spans="1:11" ht="12.75">
      <c r="A270" s="281" t="s">
        <v>835</v>
      </c>
      <c r="B270" s="301">
        <v>817</v>
      </c>
      <c r="C270" s="273"/>
      <c r="D270" s="187" t="s">
        <v>184</v>
      </c>
      <c r="E270" s="295" t="s">
        <v>107</v>
      </c>
      <c r="F270" s="295" t="s">
        <v>107</v>
      </c>
      <c r="G270" s="279" t="s">
        <v>107</v>
      </c>
      <c r="H270" s="279"/>
      <c r="I270" s="295" t="s">
        <v>107</v>
      </c>
      <c r="J270" s="295" t="s">
        <v>107</v>
      </c>
      <c r="K270" s="279" t="s">
        <v>107</v>
      </c>
    </row>
    <row r="271" spans="1:11" ht="12.75">
      <c r="A271" s="281" t="s">
        <v>836</v>
      </c>
      <c r="B271" s="301">
        <v>819</v>
      </c>
      <c r="C271" s="273"/>
      <c r="D271" s="187" t="s">
        <v>185</v>
      </c>
      <c r="E271" s="295" t="s">
        <v>107</v>
      </c>
      <c r="F271" s="295" t="s">
        <v>107</v>
      </c>
      <c r="G271" s="279" t="s">
        <v>107</v>
      </c>
      <c r="H271" s="279"/>
      <c r="I271" s="295" t="s">
        <v>107</v>
      </c>
      <c r="J271" s="295" t="s">
        <v>107</v>
      </c>
      <c r="K271" s="279" t="s">
        <v>107</v>
      </c>
    </row>
    <row r="272" spans="1:11" ht="12.75">
      <c r="A272" s="281" t="s">
        <v>837</v>
      </c>
      <c r="B272" s="301">
        <v>820</v>
      </c>
      <c r="C272" s="273"/>
      <c r="D272" s="187" t="s">
        <v>493</v>
      </c>
      <c r="E272" s="295" t="s">
        <v>107</v>
      </c>
      <c r="F272" s="295" t="s">
        <v>107</v>
      </c>
      <c r="G272" s="279" t="s">
        <v>107</v>
      </c>
      <c r="H272" s="279"/>
      <c r="I272" s="295" t="s">
        <v>107</v>
      </c>
      <c r="J272" s="295" t="s">
        <v>107</v>
      </c>
      <c r="K272" s="279" t="s">
        <v>107</v>
      </c>
    </row>
    <row r="273" spans="1:11" ht="12.75">
      <c r="A273" s="281" t="s">
        <v>838</v>
      </c>
      <c r="B273" s="301">
        <v>822</v>
      </c>
      <c r="C273" s="273"/>
      <c r="D273" s="187" t="s">
        <v>492</v>
      </c>
      <c r="E273" s="295" t="s">
        <v>107</v>
      </c>
      <c r="F273" s="295" t="s">
        <v>107</v>
      </c>
      <c r="G273" s="279" t="s">
        <v>107</v>
      </c>
      <c r="H273" s="279"/>
      <c r="I273" s="295" t="s">
        <v>107</v>
      </c>
      <c r="J273" s="295" t="s">
        <v>107</v>
      </c>
      <c r="K273" s="279" t="s">
        <v>107</v>
      </c>
    </row>
    <row r="274" spans="1:11" ht="12.75">
      <c r="A274" s="281" t="s">
        <v>839</v>
      </c>
      <c r="B274" s="301">
        <v>823</v>
      </c>
      <c r="C274" s="273"/>
      <c r="D274" s="187" t="s">
        <v>882</v>
      </c>
      <c r="E274" s="295" t="s">
        <v>107</v>
      </c>
      <c r="F274" s="295" t="s">
        <v>107</v>
      </c>
      <c r="G274" s="279" t="s">
        <v>107</v>
      </c>
      <c r="H274" s="279"/>
      <c r="I274" s="295" t="s">
        <v>107</v>
      </c>
      <c r="J274" s="295" t="s">
        <v>107</v>
      </c>
      <c r="K274" s="279" t="s">
        <v>107</v>
      </c>
    </row>
    <row r="275" spans="1:11" ht="12.75">
      <c r="A275" s="281" t="s">
        <v>840</v>
      </c>
      <c r="B275" s="301">
        <v>824</v>
      </c>
      <c r="C275" s="273"/>
      <c r="D275" s="187" t="s">
        <v>186</v>
      </c>
      <c r="E275" s="295" t="s">
        <v>107</v>
      </c>
      <c r="F275" s="295" t="s">
        <v>107</v>
      </c>
      <c r="G275" s="279" t="s">
        <v>107</v>
      </c>
      <c r="H275" s="279"/>
      <c r="I275" s="295" t="s">
        <v>107</v>
      </c>
      <c r="J275" s="295" t="s">
        <v>107</v>
      </c>
      <c r="K275" s="279" t="s">
        <v>107</v>
      </c>
    </row>
    <row r="276" spans="1:11" ht="12.75">
      <c r="A276" s="281" t="s">
        <v>841</v>
      </c>
      <c r="B276" s="301">
        <v>825</v>
      </c>
      <c r="C276" s="273"/>
      <c r="D276" s="187" t="s">
        <v>187</v>
      </c>
      <c r="E276" s="295" t="s">
        <v>107</v>
      </c>
      <c r="F276" s="295" t="s">
        <v>107</v>
      </c>
      <c r="G276" s="279" t="s">
        <v>107</v>
      </c>
      <c r="H276" s="279"/>
      <c r="I276" s="295" t="s">
        <v>107</v>
      </c>
      <c r="J276" s="295" t="s">
        <v>107</v>
      </c>
      <c r="K276" s="279" t="s">
        <v>107</v>
      </c>
    </row>
    <row r="277" spans="1:11" ht="12.75">
      <c r="A277" s="281" t="s">
        <v>842</v>
      </c>
      <c r="B277" s="301">
        <v>830</v>
      </c>
      <c r="C277" s="273"/>
      <c r="D277" s="187" t="s">
        <v>188</v>
      </c>
      <c r="E277" s="295" t="s">
        <v>107</v>
      </c>
      <c r="F277" s="295" t="s">
        <v>107</v>
      </c>
      <c r="G277" s="279" t="s">
        <v>107</v>
      </c>
      <c r="H277" s="279"/>
      <c r="I277" s="295" t="s">
        <v>107</v>
      </c>
      <c r="J277" s="295" t="s">
        <v>107</v>
      </c>
      <c r="K277" s="279" t="s">
        <v>107</v>
      </c>
    </row>
    <row r="278" spans="1:11" ht="12.75">
      <c r="A278" s="281" t="s">
        <v>843</v>
      </c>
      <c r="B278" s="301">
        <v>831</v>
      </c>
      <c r="C278" s="273"/>
      <c r="D278" s="187" t="s">
        <v>189</v>
      </c>
      <c r="E278" s="295" t="s">
        <v>107</v>
      </c>
      <c r="F278" s="295" t="s">
        <v>107</v>
      </c>
      <c r="G278" s="279" t="s">
        <v>107</v>
      </c>
      <c r="H278" s="279"/>
      <c r="I278" s="295" t="s">
        <v>107</v>
      </c>
      <c r="J278" s="295" t="s">
        <v>107</v>
      </c>
      <c r="K278" s="279" t="s">
        <v>107</v>
      </c>
    </row>
    <row r="279" spans="1:11" ht="12.75">
      <c r="A279" s="281" t="s">
        <v>844</v>
      </c>
      <c r="B279" s="301">
        <v>832</v>
      </c>
      <c r="C279" s="273"/>
      <c r="D279" s="187" t="s">
        <v>546</v>
      </c>
      <c r="E279" s="295" t="s">
        <v>107</v>
      </c>
      <c r="F279" s="295" t="s">
        <v>107</v>
      </c>
      <c r="G279" s="279" t="s">
        <v>107</v>
      </c>
      <c r="H279" s="279"/>
      <c r="I279" s="295" t="s">
        <v>107</v>
      </c>
      <c r="J279" s="295" t="s">
        <v>107</v>
      </c>
      <c r="K279" s="279" t="s">
        <v>107</v>
      </c>
    </row>
    <row r="280" spans="1:11" ht="12.75">
      <c r="A280" s="281" t="s">
        <v>845</v>
      </c>
      <c r="B280" s="301">
        <v>833</v>
      </c>
      <c r="C280" s="273"/>
      <c r="D280" s="187" t="s">
        <v>190</v>
      </c>
      <c r="E280" s="295" t="s">
        <v>107</v>
      </c>
      <c r="F280" s="295" t="s">
        <v>107</v>
      </c>
      <c r="G280" s="279" t="s">
        <v>107</v>
      </c>
      <c r="H280" s="279"/>
      <c r="I280" s="295" t="s">
        <v>107</v>
      </c>
      <c r="J280" s="295" t="s">
        <v>107</v>
      </c>
      <c r="K280" s="279" t="s">
        <v>107</v>
      </c>
    </row>
    <row r="281" spans="1:11" ht="12.75">
      <c r="A281" s="281" t="s">
        <v>846</v>
      </c>
      <c r="B281" s="301">
        <v>834</v>
      </c>
      <c r="C281" s="273"/>
      <c r="D281" s="187" t="s">
        <v>191</v>
      </c>
      <c r="E281" s="295" t="s">
        <v>107</v>
      </c>
      <c r="F281" s="295" t="s">
        <v>107</v>
      </c>
      <c r="G281" s="279" t="s">
        <v>107</v>
      </c>
      <c r="H281" s="279"/>
      <c r="I281" s="295" t="s">
        <v>107</v>
      </c>
      <c r="J281" s="295" t="s">
        <v>107</v>
      </c>
      <c r="K281" s="279" t="s">
        <v>107</v>
      </c>
    </row>
    <row r="282" spans="1:11" ht="12.75">
      <c r="A282" s="281" t="s">
        <v>847</v>
      </c>
      <c r="B282" s="301">
        <v>835</v>
      </c>
      <c r="C282" s="273"/>
      <c r="D282" s="187" t="s">
        <v>192</v>
      </c>
      <c r="E282" s="295" t="s">
        <v>107</v>
      </c>
      <c r="F282" s="295" t="s">
        <v>107</v>
      </c>
      <c r="G282" s="279" t="s">
        <v>107</v>
      </c>
      <c r="H282" s="279"/>
      <c r="I282" s="295" t="s">
        <v>107</v>
      </c>
      <c r="J282" s="295" t="s">
        <v>107</v>
      </c>
      <c r="K282" s="279" t="s">
        <v>107</v>
      </c>
    </row>
    <row r="283" spans="1:11" ht="12.75">
      <c r="A283" s="281" t="s">
        <v>848</v>
      </c>
      <c r="B283" s="301">
        <v>836</v>
      </c>
      <c r="C283" s="273"/>
      <c r="D283" s="187" t="s">
        <v>193</v>
      </c>
      <c r="E283" s="295" t="s">
        <v>107</v>
      </c>
      <c r="F283" s="295" t="s">
        <v>107</v>
      </c>
      <c r="G283" s="279" t="s">
        <v>107</v>
      </c>
      <c r="H283" s="279"/>
      <c r="I283" s="295" t="s">
        <v>107</v>
      </c>
      <c r="J283" s="295" t="s">
        <v>107</v>
      </c>
      <c r="K283" s="279" t="s">
        <v>107</v>
      </c>
    </row>
    <row r="284" spans="1:11" ht="12.75">
      <c r="A284" s="281" t="s">
        <v>849</v>
      </c>
      <c r="B284" s="301">
        <v>837</v>
      </c>
      <c r="C284" s="273"/>
      <c r="D284" s="187" t="s">
        <v>194</v>
      </c>
      <c r="E284" s="295" t="s">
        <v>107</v>
      </c>
      <c r="F284" s="295" t="s">
        <v>107</v>
      </c>
      <c r="G284" s="279" t="s">
        <v>107</v>
      </c>
      <c r="H284" s="279"/>
      <c r="I284" s="295" t="s">
        <v>107</v>
      </c>
      <c r="J284" s="295" t="s">
        <v>107</v>
      </c>
      <c r="K284" s="279" t="s">
        <v>107</v>
      </c>
    </row>
    <row r="285" spans="1:11" ht="12.75">
      <c r="A285" s="281" t="s">
        <v>850</v>
      </c>
      <c r="B285" s="301">
        <v>838</v>
      </c>
      <c r="C285" s="273"/>
      <c r="D285" s="187" t="s">
        <v>195</v>
      </c>
      <c r="E285" s="295" t="s">
        <v>107</v>
      </c>
      <c r="F285" s="295" t="s">
        <v>107</v>
      </c>
      <c r="G285" s="279" t="s">
        <v>107</v>
      </c>
      <c r="H285" s="279"/>
      <c r="I285" s="295" t="s">
        <v>107</v>
      </c>
      <c r="J285" s="295" t="s">
        <v>107</v>
      </c>
      <c r="K285" s="279" t="s">
        <v>107</v>
      </c>
    </row>
    <row r="286" spans="1:11" ht="12.75">
      <c r="A286" s="281" t="s">
        <v>851</v>
      </c>
      <c r="B286" s="301">
        <v>839</v>
      </c>
      <c r="C286" s="273"/>
      <c r="D286" s="187" t="s">
        <v>196</v>
      </c>
      <c r="E286" s="295" t="s">
        <v>107</v>
      </c>
      <c r="F286" s="295" t="s">
        <v>107</v>
      </c>
      <c r="G286" s="279" t="s">
        <v>107</v>
      </c>
      <c r="H286" s="279"/>
      <c r="I286" s="295" t="s">
        <v>107</v>
      </c>
      <c r="J286" s="295" t="s">
        <v>107</v>
      </c>
      <c r="K286" s="279" t="s">
        <v>107</v>
      </c>
    </row>
    <row r="287" spans="1:11" ht="12.75">
      <c r="A287" s="281" t="s">
        <v>852</v>
      </c>
      <c r="B287" s="301">
        <v>891</v>
      </c>
      <c r="C287" s="273"/>
      <c r="D287" s="187" t="s">
        <v>197</v>
      </c>
      <c r="E287" s="295" t="s">
        <v>107</v>
      </c>
      <c r="F287" s="295" t="s">
        <v>107</v>
      </c>
      <c r="G287" s="279" t="s">
        <v>107</v>
      </c>
      <c r="H287" s="279"/>
      <c r="I287" s="295" t="s">
        <v>107</v>
      </c>
      <c r="J287" s="295" t="s">
        <v>107</v>
      </c>
      <c r="K287" s="279" t="s">
        <v>107</v>
      </c>
    </row>
    <row r="288" spans="1:11" ht="12.75">
      <c r="A288" s="281" t="s">
        <v>853</v>
      </c>
      <c r="B288" s="301">
        <v>892</v>
      </c>
      <c r="C288" s="273"/>
      <c r="D288" s="187" t="s">
        <v>198</v>
      </c>
      <c r="E288" s="295" t="s">
        <v>107</v>
      </c>
      <c r="F288" s="295" t="s">
        <v>107</v>
      </c>
      <c r="G288" s="279" t="s">
        <v>107</v>
      </c>
      <c r="H288" s="279"/>
      <c r="I288" s="295" t="s">
        <v>107</v>
      </c>
      <c r="J288" s="295" t="s">
        <v>107</v>
      </c>
      <c r="K288" s="279" t="s">
        <v>107</v>
      </c>
    </row>
    <row r="289" spans="1:11" s="267" customFormat="1" ht="12.75">
      <c r="A289" s="281" t="s">
        <v>854</v>
      </c>
      <c r="B289" s="301">
        <v>893</v>
      </c>
      <c r="C289" s="273"/>
      <c r="D289" s="187" t="s">
        <v>491</v>
      </c>
      <c r="E289" s="295" t="s">
        <v>107</v>
      </c>
      <c r="F289" s="295" t="s">
        <v>107</v>
      </c>
      <c r="G289" s="279" t="s">
        <v>107</v>
      </c>
      <c r="H289" s="279"/>
      <c r="I289" s="295" t="s">
        <v>107</v>
      </c>
      <c r="J289" s="295" t="s">
        <v>107</v>
      </c>
      <c r="K289" s="279" t="s">
        <v>107</v>
      </c>
    </row>
    <row r="290" spans="1:11" s="267" customFormat="1" ht="12.75">
      <c r="A290" s="281" t="s">
        <v>855</v>
      </c>
      <c r="B290" s="301">
        <v>894</v>
      </c>
      <c r="C290" s="273"/>
      <c r="D290" s="187" t="s">
        <v>1224</v>
      </c>
      <c r="E290" s="295" t="s">
        <v>107</v>
      </c>
      <c r="F290" s="295" t="s">
        <v>107</v>
      </c>
      <c r="G290" s="279" t="s">
        <v>107</v>
      </c>
      <c r="H290" s="279"/>
      <c r="I290" s="295" t="s">
        <v>107</v>
      </c>
      <c r="J290" s="295" t="s">
        <v>107</v>
      </c>
      <c r="K290" s="279" t="s">
        <v>107</v>
      </c>
    </row>
    <row r="291" spans="1:11" s="17" customFormat="1" ht="24" customHeight="1">
      <c r="A291" s="308" t="s">
        <v>692</v>
      </c>
      <c r="B291" s="296" t="s">
        <v>692</v>
      </c>
      <c r="C291" s="65" t="s">
        <v>1225</v>
      </c>
      <c r="D291" s="49"/>
      <c r="E291" s="122" t="s">
        <v>107</v>
      </c>
      <c r="F291" s="122" t="s">
        <v>107</v>
      </c>
      <c r="G291" s="155" t="s">
        <v>107</v>
      </c>
      <c r="H291" s="120"/>
      <c r="I291" s="122" t="s">
        <v>107</v>
      </c>
      <c r="J291" s="122" t="s">
        <v>107</v>
      </c>
      <c r="K291" s="155" t="s">
        <v>107</v>
      </c>
    </row>
    <row r="292" spans="1:11" s="17" customFormat="1" ht="24" customHeight="1">
      <c r="A292" s="281" t="s">
        <v>856</v>
      </c>
      <c r="B292" s="301">
        <v>950</v>
      </c>
      <c r="C292" s="273"/>
      <c r="D292" s="187" t="s">
        <v>199</v>
      </c>
      <c r="E292" s="295" t="s">
        <v>107</v>
      </c>
      <c r="F292" s="295" t="s">
        <v>107</v>
      </c>
      <c r="G292" s="279" t="s">
        <v>107</v>
      </c>
      <c r="H292" s="279"/>
      <c r="I292" s="295" t="s">
        <v>107</v>
      </c>
      <c r="J292" s="295" t="s">
        <v>107</v>
      </c>
      <c r="K292" s="279" t="s">
        <v>107</v>
      </c>
    </row>
    <row r="293" spans="1:11" s="17" customFormat="1" ht="12.75" customHeight="1">
      <c r="A293" s="281" t="s">
        <v>1226</v>
      </c>
      <c r="B293" s="301">
        <v>953</v>
      </c>
      <c r="C293" s="273"/>
      <c r="D293" s="187" t="s">
        <v>1227</v>
      </c>
      <c r="E293" s="295" t="s">
        <v>107</v>
      </c>
      <c r="F293" s="295" t="s">
        <v>107</v>
      </c>
      <c r="G293" s="279" t="s">
        <v>107</v>
      </c>
      <c r="H293" s="279"/>
      <c r="I293" s="295" t="s">
        <v>107</v>
      </c>
      <c r="J293" s="295" t="s">
        <v>107</v>
      </c>
      <c r="K293" s="279" t="s">
        <v>107</v>
      </c>
    </row>
    <row r="294" spans="1:11" s="17" customFormat="1" ht="12.75" customHeight="1">
      <c r="A294" s="281" t="s">
        <v>1014</v>
      </c>
      <c r="B294" s="301">
        <v>958</v>
      </c>
      <c r="C294" s="273"/>
      <c r="D294" s="187" t="s">
        <v>1127</v>
      </c>
      <c r="E294" s="295" t="s">
        <v>107</v>
      </c>
      <c r="F294" s="295" t="s">
        <v>107</v>
      </c>
      <c r="G294" s="279" t="s">
        <v>107</v>
      </c>
      <c r="H294" s="279"/>
      <c r="I294" s="295" t="s">
        <v>107</v>
      </c>
      <c r="J294" s="295" t="s">
        <v>107</v>
      </c>
      <c r="K294" s="279" t="s">
        <v>107</v>
      </c>
    </row>
    <row r="295" spans="1:11" s="17" customFormat="1" ht="30" customHeight="1">
      <c r="A295" s="117"/>
      <c r="B295" s="301"/>
      <c r="C295" s="117" t="s">
        <v>1228</v>
      </c>
      <c r="D295" s="49"/>
      <c r="E295" s="122">
        <v>903656211</v>
      </c>
      <c r="F295" s="122">
        <v>2065078088</v>
      </c>
      <c r="G295" s="155">
        <v>-0.1</v>
      </c>
      <c r="H295" s="155"/>
      <c r="I295" s="122">
        <v>1814154281</v>
      </c>
      <c r="J295" s="122">
        <v>4016622436</v>
      </c>
      <c r="K295" s="155">
        <v>-2.7</v>
      </c>
    </row>
    <row r="296" spans="1:13" ht="12.75">
      <c r="A296" s="281"/>
      <c r="B296" s="309"/>
      <c r="C296" s="281"/>
      <c r="E296" s="295"/>
      <c r="F296" s="295"/>
      <c r="G296" s="282"/>
      <c r="H296" s="282"/>
      <c r="I296" s="295"/>
      <c r="J296" s="295"/>
      <c r="K296" s="282"/>
      <c r="M296" s="119"/>
    </row>
    <row r="297" spans="7:13" ht="12.75">
      <c r="G297" s="295"/>
      <c r="H297" s="295"/>
      <c r="I297" s="295"/>
      <c r="J297" s="282"/>
      <c r="K297" s="295"/>
      <c r="L297" s="295"/>
      <c r="M297" s="119"/>
    </row>
    <row r="298" spans="7:13" ht="12.75">
      <c r="G298" s="295"/>
      <c r="H298" s="295"/>
      <c r="I298" s="295"/>
      <c r="J298" s="282"/>
      <c r="K298" s="295"/>
      <c r="L298" s="295"/>
      <c r="M298" s="119"/>
    </row>
    <row r="299" spans="7:13" ht="12.75">
      <c r="G299" s="295"/>
      <c r="H299" s="295"/>
      <c r="I299" s="295"/>
      <c r="J299" s="282"/>
      <c r="K299" s="295"/>
      <c r="L299" s="295"/>
      <c r="M299" s="119"/>
    </row>
    <row r="300" spans="7:13" ht="12.75">
      <c r="G300" s="295"/>
      <c r="H300" s="295"/>
      <c r="I300" s="295"/>
      <c r="J300" s="282"/>
      <c r="K300" s="295"/>
      <c r="L300" s="295"/>
      <c r="M300" s="119"/>
    </row>
    <row r="301" spans="7:13" ht="12.75">
      <c r="G301" s="295"/>
      <c r="H301" s="295"/>
      <c r="I301" s="295"/>
      <c r="J301" s="282"/>
      <c r="K301" s="295"/>
      <c r="L301" s="295"/>
      <c r="M301" s="119"/>
    </row>
    <row r="302" spans="7:13" ht="12.75">
      <c r="G302" s="295"/>
      <c r="H302" s="295"/>
      <c r="I302" s="295"/>
      <c r="J302" s="282"/>
      <c r="K302" s="295"/>
      <c r="L302" s="295"/>
      <c r="M302" s="119"/>
    </row>
    <row r="303" spans="7:13" ht="12.75">
      <c r="G303" s="295"/>
      <c r="H303" s="295"/>
      <c r="I303" s="295"/>
      <c r="J303" s="282"/>
      <c r="K303" s="295"/>
      <c r="L303" s="295"/>
      <c r="M303" s="119"/>
    </row>
    <row r="304" spans="7:13" ht="12.75">
      <c r="G304" s="295"/>
      <c r="H304" s="295"/>
      <c r="I304" s="295"/>
      <c r="J304" s="282"/>
      <c r="K304" s="295"/>
      <c r="L304" s="295"/>
      <c r="M304" s="119"/>
    </row>
    <row r="305" spans="7:13" ht="12.75">
      <c r="G305" s="295"/>
      <c r="H305" s="295"/>
      <c r="I305" s="295"/>
      <c r="J305" s="282"/>
      <c r="K305" s="295"/>
      <c r="L305" s="295"/>
      <c r="M305" s="119"/>
    </row>
    <row r="306" spans="7:13" ht="12.75">
      <c r="G306" s="295"/>
      <c r="H306" s="295"/>
      <c r="I306" s="295"/>
      <c r="J306" s="282"/>
      <c r="K306" s="295"/>
      <c r="L306" s="295"/>
      <c r="M306" s="119"/>
    </row>
    <row r="307" spans="7:13" ht="12.75">
      <c r="G307" s="295"/>
      <c r="H307" s="295"/>
      <c r="I307" s="295"/>
      <c r="J307" s="282"/>
      <c r="K307" s="295"/>
      <c r="L307" s="295"/>
      <c r="M307" s="119"/>
    </row>
    <row r="308" spans="7:13" ht="12.75">
      <c r="G308" s="295"/>
      <c r="H308" s="295"/>
      <c r="I308" s="295"/>
      <c r="J308" s="282"/>
      <c r="K308" s="295"/>
      <c r="L308" s="295"/>
      <c r="M308" s="119"/>
    </row>
    <row r="309" spans="7:13" ht="12.75">
      <c r="G309" s="295"/>
      <c r="H309" s="295"/>
      <c r="I309" s="295"/>
      <c r="J309" s="282"/>
      <c r="K309" s="295"/>
      <c r="L309" s="295"/>
      <c r="M309" s="119"/>
    </row>
    <row r="310" spans="7:13" ht="12.75">
      <c r="G310" s="295"/>
      <c r="H310" s="295"/>
      <c r="I310" s="295"/>
      <c r="J310" s="282"/>
      <c r="K310" s="295"/>
      <c r="L310" s="295"/>
      <c r="M310" s="119"/>
    </row>
    <row r="311" spans="7:13" ht="12.75">
      <c r="G311" s="295"/>
      <c r="H311" s="295"/>
      <c r="I311" s="295"/>
      <c r="J311" s="282"/>
      <c r="K311" s="295"/>
      <c r="L311" s="295"/>
      <c r="M311" s="119"/>
    </row>
    <row r="312" spans="7:13" ht="12.75">
      <c r="G312" s="295"/>
      <c r="H312" s="295"/>
      <c r="I312" s="295"/>
      <c r="J312" s="282"/>
      <c r="K312" s="295"/>
      <c r="L312" s="295"/>
      <c r="M312" s="119"/>
    </row>
    <row r="313" spans="7:13" ht="12.75">
      <c r="G313" s="295"/>
      <c r="H313" s="295"/>
      <c r="I313" s="295"/>
      <c r="J313" s="282"/>
      <c r="K313" s="295"/>
      <c r="L313" s="295"/>
      <c r="M313" s="119"/>
    </row>
    <row r="314" spans="7:13" ht="12.75">
      <c r="G314" s="295"/>
      <c r="H314" s="295"/>
      <c r="I314" s="295"/>
      <c r="J314" s="282"/>
      <c r="K314" s="295"/>
      <c r="L314" s="295"/>
      <c r="M314" s="119"/>
    </row>
    <row r="315" spans="7:13" ht="12.75">
      <c r="G315" s="295"/>
      <c r="H315" s="295"/>
      <c r="I315" s="295"/>
      <c r="J315" s="282"/>
      <c r="K315" s="295"/>
      <c r="L315" s="295"/>
      <c r="M315" s="119"/>
    </row>
    <row r="316" spans="7:13" ht="12.75">
      <c r="G316" s="295"/>
      <c r="H316" s="295"/>
      <c r="I316" s="295"/>
      <c r="J316" s="282"/>
      <c r="K316" s="295"/>
      <c r="L316" s="295"/>
      <c r="M316" s="119"/>
    </row>
    <row r="317" spans="7:13" ht="12.75">
      <c r="G317" s="295"/>
      <c r="H317" s="295"/>
      <c r="I317" s="295"/>
      <c r="J317" s="282"/>
      <c r="K317" s="295"/>
      <c r="L317" s="295"/>
      <c r="M317" s="119"/>
    </row>
    <row r="318" spans="7:13" ht="12.75">
      <c r="G318" s="295"/>
      <c r="H318" s="295"/>
      <c r="I318" s="295"/>
      <c r="J318" s="282"/>
      <c r="K318" s="295"/>
      <c r="L318" s="295"/>
      <c r="M318" s="119"/>
    </row>
    <row r="319" spans="7:13" ht="12.75">
      <c r="G319" s="295"/>
      <c r="H319" s="295"/>
      <c r="I319" s="295"/>
      <c r="J319" s="282"/>
      <c r="K319" s="295"/>
      <c r="L319" s="295"/>
      <c r="M319" s="119"/>
    </row>
    <row r="320" spans="7:13" ht="12.75">
      <c r="G320" s="295"/>
      <c r="H320" s="295"/>
      <c r="I320" s="295"/>
      <c r="J320" s="282"/>
      <c r="K320" s="295"/>
      <c r="L320" s="295"/>
      <c r="M320" s="119"/>
    </row>
    <row r="321" spans="7:13" ht="12.75">
      <c r="G321" s="295"/>
      <c r="H321" s="295"/>
      <c r="I321" s="295"/>
      <c r="J321" s="282"/>
      <c r="K321" s="295"/>
      <c r="L321" s="295"/>
      <c r="M321" s="119"/>
    </row>
    <row r="322" spans="7:13" ht="12.75">
      <c r="G322" s="295"/>
      <c r="H322" s="295"/>
      <c r="I322" s="295"/>
      <c r="J322" s="282"/>
      <c r="K322" s="295"/>
      <c r="L322" s="295"/>
      <c r="M322" s="119"/>
    </row>
    <row r="323" spans="7:13" ht="12.75">
      <c r="G323" s="295"/>
      <c r="H323" s="295"/>
      <c r="I323" s="295"/>
      <c r="J323" s="282"/>
      <c r="K323" s="295"/>
      <c r="L323" s="295"/>
      <c r="M323" s="119"/>
    </row>
    <row r="324" spans="7:13" ht="12.75">
      <c r="G324" s="295"/>
      <c r="H324" s="295"/>
      <c r="I324" s="295"/>
      <c r="J324" s="282"/>
      <c r="K324" s="295"/>
      <c r="L324" s="295"/>
      <c r="M324" s="119"/>
    </row>
    <row r="325" spans="7:13" ht="12.75">
      <c r="G325" s="295"/>
      <c r="H325" s="295"/>
      <c r="I325" s="295"/>
      <c r="J325" s="282"/>
      <c r="K325" s="295"/>
      <c r="L325" s="295"/>
      <c r="M325" s="119"/>
    </row>
    <row r="326" spans="7:13" ht="12.75">
      <c r="G326" s="295"/>
      <c r="H326" s="295"/>
      <c r="I326" s="295"/>
      <c r="J326" s="282"/>
      <c r="K326" s="295"/>
      <c r="L326" s="295"/>
      <c r="M326" s="119"/>
    </row>
    <row r="327" spans="7:13" ht="12.75">
      <c r="G327" s="295"/>
      <c r="H327" s="295"/>
      <c r="I327" s="295"/>
      <c r="J327" s="282"/>
      <c r="K327" s="295"/>
      <c r="L327" s="295"/>
      <c r="M327" s="119"/>
    </row>
    <row r="328" spans="7:13" ht="12.75">
      <c r="G328" s="295"/>
      <c r="H328" s="295"/>
      <c r="I328" s="295"/>
      <c r="J328" s="282"/>
      <c r="K328" s="295"/>
      <c r="L328" s="295"/>
      <c r="M328" s="119"/>
    </row>
    <row r="329" spans="7:13" ht="12.75">
      <c r="G329" s="295"/>
      <c r="H329" s="295"/>
      <c r="I329" s="295"/>
      <c r="J329" s="282"/>
      <c r="K329" s="295"/>
      <c r="L329" s="295"/>
      <c r="M329" s="119"/>
    </row>
    <row r="330" spans="7:13" ht="12.75">
      <c r="G330" s="295"/>
      <c r="H330" s="295"/>
      <c r="I330" s="295"/>
      <c r="J330" s="282"/>
      <c r="K330" s="295"/>
      <c r="L330" s="295"/>
      <c r="M330" s="119"/>
    </row>
    <row r="331" spans="7:13" ht="12.75">
      <c r="G331" s="295"/>
      <c r="H331" s="295"/>
      <c r="I331" s="295"/>
      <c r="J331" s="282"/>
      <c r="K331" s="295"/>
      <c r="L331" s="295"/>
      <c r="M331" s="119"/>
    </row>
    <row r="332" spans="7:13" ht="12.75">
      <c r="G332" s="295"/>
      <c r="H332" s="295"/>
      <c r="I332" s="295"/>
      <c r="J332" s="282"/>
      <c r="K332" s="295"/>
      <c r="L332" s="295"/>
      <c r="M332" s="119"/>
    </row>
    <row r="333" spans="7:13" ht="12.75">
      <c r="G333" s="295"/>
      <c r="H333" s="295"/>
      <c r="I333" s="295"/>
      <c r="J333" s="282"/>
      <c r="K333" s="295"/>
      <c r="L333" s="295"/>
      <c r="M333" s="119"/>
    </row>
    <row r="334" spans="7:13" ht="12.75">
      <c r="G334" s="295"/>
      <c r="H334" s="295"/>
      <c r="I334" s="295"/>
      <c r="J334" s="282"/>
      <c r="K334" s="295"/>
      <c r="L334" s="295"/>
      <c r="M334" s="119"/>
    </row>
    <row r="335" spans="7:13" ht="12.75">
      <c r="G335" s="295"/>
      <c r="H335" s="295"/>
      <c r="I335" s="295"/>
      <c r="J335" s="282"/>
      <c r="K335" s="295"/>
      <c r="L335" s="295"/>
      <c r="M335" s="119"/>
    </row>
    <row r="336" spans="7:13" ht="12.75">
      <c r="G336" s="295"/>
      <c r="H336" s="295"/>
      <c r="I336" s="295"/>
      <c r="J336" s="282"/>
      <c r="K336" s="295"/>
      <c r="L336" s="295"/>
      <c r="M336" s="119"/>
    </row>
    <row r="337" spans="7:13" ht="12.75">
      <c r="G337" s="295"/>
      <c r="H337" s="295"/>
      <c r="I337" s="295"/>
      <c r="J337" s="282"/>
      <c r="K337" s="295"/>
      <c r="L337" s="295"/>
      <c r="M337" s="119"/>
    </row>
    <row r="338" spans="7:13" ht="12.75">
      <c r="G338" s="295"/>
      <c r="H338" s="295"/>
      <c r="I338" s="295"/>
      <c r="J338" s="282"/>
      <c r="K338" s="295"/>
      <c r="L338" s="295"/>
      <c r="M338" s="119"/>
    </row>
    <row r="339" spans="7:13" ht="12.75">
      <c r="G339" s="295"/>
      <c r="H339" s="295"/>
      <c r="I339" s="295"/>
      <c r="J339" s="282"/>
      <c r="K339" s="295"/>
      <c r="L339" s="295"/>
      <c r="M339" s="119"/>
    </row>
    <row r="340" spans="7:13" ht="12.75">
      <c r="G340" s="295"/>
      <c r="H340" s="295"/>
      <c r="I340" s="295"/>
      <c r="J340" s="282"/>
      <c r="K340" s="295"/>
      <c r="L340" s="295"/>
      <c r="M340" s="119"/>
    </row>
    <row r="341" spans="7:13" ht="12.75">
      <c r="G341" s="295"/>
      <c r="H341" s="295"/>
      <c r="I341" s="295"/>
      <c r="J341" s="282"/>
      <c r="K341" s="295"/>
      <c r="L341" s="295"/>
      <c r="M341" s="119"/>
    </row>
    <row r="342" spans="7:13" ht="12.75">
      <c r="G342" s="295"/>
      <c r="H342" s="295"/>
      <c r="I342" s="295"/>
      <c r="J342" s="282"/>
      <c r="K342" s="295"/>
      <c r="L342" s="295"/>
      <c r="M342" s="119"/>
    </row>
    <row r="343" spans="7:13" ht="12.75">
      <c r="G343" s="295"/>
      <c r="H343" s="295"/>
      <c r="I343" s="295"/>
      <c r="J343" s="282"/>
      <c r="K343" s="295"/>
      <c r="L343" s="295"/>
      <c r="M343" s="119"/>
    </row>
    <row r="344" ht="12.75">
      <c r="M344" s="119"/>
    </row>
    <row r="345" ht="12.75">
      <c r="M345" s="119"/>
    </row>
    <row r="346" ht="12.75">
      <c r="M346" s="119"/>
    </row>
    <row r="347" ht="12.75">
      <c r="M347" s="119"/>
    </row>
    <row r="348" ht="12.75">
      <c r="M348" s="119"/>
    </row>
    <row r="349" ht="12.75">
      <c r="M349" s="119"/>
    </row>
    <row r="350" ht="12.75">
      <c r="M350" s="119"/>
    </row>
    <row r="351" ht="12.75">
      <c r="M351" s="119"/>
    </row>
    <row r="352" ht="12.75">
      <c r="M352" s="119"/>
    </row>
    <row r="353" ht="12.75">
      <c r="M353" s="119"/>
    </row>
  </sheetData>
  <sheetProtection/>
  <mergeCells count="53">
    <mergeCell ref="I232:I235"/>
    <mergeCell ref="J232:J235"/>
    <mergeCell ref="K232:L235"/>
    <mergeCell ref="C257:D257"/>
    <mergeCell ref="A228:L228"/>
    <mergeCell ref="A230:B235"/>
    <mergeCell ref="C230:D235"/>
    <mergeCell ref="E230:H230"/>
    <mergeCell ref="I230:L230"/>
    <mergeCell ref="F231:H231"/>
    <mergeCell ref="J231:L231"/>
    <mergeCell ref="E232:E235"/>
    <mergeCell ref="F232:F235"/>
    <mergeCell ref="G232:H235"/>
    <mergeCell ref="J81:J84"/>
    <mergeCell ref="K81:L84"/>
    <mergeCell ref="A151:L151"/>
    <mergeCell ref="A153:B158"/>
    <mergeCell ref="C153:D158"/>
    <mergeCell ref="E153:H153"/>
    <mergeCell ref="E155:E158"/>
    <mergeCell ref="A1:K1"/>
    <mergeCell ref="A77:L77"/>
    <mergeCell ref="A79:B84"/>
    <mergeCell ref="C79:D84"/>
    <mergeCell ref="E79:H79"/>
    <mergeCell ref="I79:L79"/>
    <mergeCell ref="F80:H80"/>
    <mergeCell ref="J80:L80"/>
    <mergeCell ref="E81:E84"/>
    <mergeCell ref="F81:F84"/>
    <mergeCell ref="F155:F158"/>
    <mergeCell ref="G155:H158"/>
    <mergeCell ref="K155:L158"/>
    <mergeCell ref="I153:L153"/>
    <mergeCell ref="F154:H154"/>
    <mergeCell ref="J154:L154"/>
    <mergeCell ref="I5:I8"/>
    <mergeCell ref="K5:L8"/>
    <mergeCell ref="E3:H3"/>
    <mergeCell ref="I3:L3"/>
    <mergeCell ref="F4:H4"/>
    <mergeCell ref="J4:L4"/>
    <mergeCell ref="A3:B8"/>
    <mergeCell ref="C3:D8"/>
    <mergeCell ref="J5:J8"/>
    <mergeCell ref="G81:H84"/>
    <mergeCell ref="I81:I84"/>
    <mergeCell ref="I155:I158"/>
    <mergeCell ref="J155:J158"/>
    <mergeCell ref="G5:H8"/>
    <mergeCell ref="E5:E8"/>
    <mergeCell ref="F5:F8"/>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5" r:id="rId1"/>
  <headerFooter alignWithMargins="0">
    <oddHeader>&amp;C&amp;12- &amp;P -</oddHeader>
  </headerFooter>
  <rowBreaks count="3" manualBreakCount="3">
    <brk id="74" max="255" man="1"/>
    <brk id="150" max="255" man="1"/>
    <brk id="225" max="11" man="1"/>
  </rowBreaks>
</worksheet>
</file>

<file path=xl/worksheets/sheet21.xml><?xml version="1.0" encoding="utf-8"?>
<worksheet xmlns="http://schemas.openxmlformats.org/spreadsheetml/2006/main" xmlns:r="http://schemas.openxmlformats.org/officeDocument/2006/relationships">
  <sheetPr codeName="Tabelle18"/>
  <dimension ref="A1:R64"/>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310" t="s">
        <v>1230</v>
      </c>
      <c r="B1" s="310"/>
      <c r="C1" s="311"/>
      <c r="D1" s="310"/>
      <c r="E1" s="310"/>
      <c r="F1" s="310"/>
      <c r="G1" s="310"/>
      <c r="H1" s="310"/>
      <c r="I1" s="310"/>
      <c r="J1" s="310"/>
      <c r="K1" s="310"/>
      <c r="L1" s="310"/>
      <c r="M1" s="310"/>
      <c r="N1" s="312"/>
      <c r="O1" s="312"/>
      <c r="P1" s="312"/>
      <c r="Q1" s="312"/>
      <c r="R1" s="312"/>
    </row>
    <row r="2" spans="1:18" ht="12.75">
      <c r="A2" s="313"/>
      <c r="B2" s="313"/>
      <c r="C2" s="313"/>
      <c r="D2" s="313"/>
      <c r="E2" s="313"/>
      <c r="F2" s="313"/>
      <c r="G2" s="313"/>
      <c r="H2" s="313"/>
      <c r="I2" s="313"/>
      <c r="J2" s="313"/>
      <c r="K2" s="313"/>
      <c r="L2" s="313"/>
      <c r="M2" s="313"/>
      <c r="N2" s="280"/>
      <c r="O2" s="280"/>
      <c r="P2" s="280"/>
      <c r="Q2" s="280"/>
      <c r="R2" s="280"/>
    </row>
    <row r="3" spans="1:18" s="22" customFormat="1" ht="17.25" customHeight="1">
      <c r="A3" s="654" t="s">
        <v>1231</v>
      </c>
      <c r="B3" s="669" t="s">
        <v>1046</v>
      </c>
      <c r="C3" s="665" t="s">
        <v>858</v>
      </c>
      <c r="D3" s="665"/>
      <c r="E3" s="666"/>
      <c r="F3" s="665"/>
      <c r="G3" s="665"/>
      <c r="H3" s="665" t="s">
        <v>200</v>
      </c>
      <c r="I3" s="665"/>
      <c r="J3" s="665"/>
      <c r="K3" s="665"/>
      <c r="L3" s="665"/>
      <c r="M3" s="667"/>
      <c r="N3" s="314"/>
      <c r="O3" s="314"/>
      <c r="P3" s="314"/>
      <c r="Q3" s="314"/>
      <c r="R3" s="314"/>
    </row>
    <row r="4" spans="1:18" s="22" customFormat="1" ht="16.5" customHeight="1">
      <c r="A4" s="655"/>
      <c r="B4" s="670"/>
      <c r="C4" s="657" t="s">
        <v>477</v>
      </c>
      <c r="D4" s="659" t="s">
        <v>1044</v>
      </c>
      <c r="E4" s="658" t="s">
        <v>859</v>
      </c>
      <c r="F4" s="658"/>
      <c r="G4" s="659" t="s">
        <v>1045</v>
      </c>
      <c r="H4" s="657" t="s">
        <v>477</v>
      </c>
      <c r="I4" s="657" t="s">
        <v>1099</v>
      </c>
      <c r="J4" s="657" t="s">
        <v>1098</v>
      </c>
      <c r="K4" s="658" t="s">
        <v>203</v>
      </c>
      <c r="L4" s="658"/>
      <c r="M4" s="616"/>
      <c r="N4" s="314"/>
      <c r="O4" s="314"/>
      <c r="P4" s="314"/>
      <c r="Q4" s="314"/>
      <c r="R4" s="314"/>
    </row>
    <row r="5" spans="1:18" s="22" customFormat="1" ht="16.5" customHeight="1">
      <c r="A5" s="655"/>
      <c r="B5" s="670"/>
      <c r="C5" s="657"/>
      <c r="D5" s="657"/>
      <c r="E5" s="83" t="s">
        <v>860</v>
      </c>
      <c r="F5" s="83" t="s">
        <v>861</v>
      </c>
      <c r="G5" s="657"/>
      <c r="H5" s="657"/>
      <c r="I5" s="657"/>
      <c r="J5" s="657"/>
      <c r="K5" s="657" t="s">
        <v>477</v>
      </c>
      <c r="L5" s="659" t="s">
        <v>1042</v>
      </c>
      <c r="M5" s="668" t="s">
        <v>1043</v>
      </c>
      <c r="N5" s="314"/>
      <c r="O5" s="314"/>
      <c r="P5" s="314"/>
      <c r="Q5" s="314"/>
      <c r="R5" s="314"/>
    </row>
    <row r="6" spans="1:18" s="22" customFormat="1" ht="23.25" customHeight="1">
      <c r="A6" s="655"/>
      <c r="B6" s="670"/>
      <c r="C6" s="657"/>
      <c r="D6" s="657"/>
      <c r="E6" s="658" t="s">
        <v>862</v>
      </c>
      <c r="F6" s="658"/>
      <c r="G6" s="657"/>
      <c r="H6" s="657"/>
      <c r="I6" s="657"/>
      <c r="J6" s="657"/>
      <c r="K6" s="657"/>
      <c r="L6" s="657"/>
      <c r="M6" s="568"/>
      <c r="N6" s="314"/>
      <c r="O6" s="314"/>
      <c r="P6" s="314"/>
      <c r="Q6" s="314"/>
      <c r="R6" s="314"/>
    </row>
    <row r="7" spans="1:18" s="22" customFormat="1" ht="16.5" customHeight="1">
      <c r="A7" s="656"/>
      <c r="B7" s="662" t="s">
        <v>863</v>
      </c>
      <c r="C7" s="663"/>
      <c r="D7" s="663"/>
      <c r="E7" s="663"/>
      <c r="F7" s="663"/>
      <c r="G7" s="663"/>
      <c r="H7" s="663"/>
      <c r="I7" s="663"/>
      <c r="J7" s="663"/>
      <c r="K7" s="663"/>
      <c r="L7" s="663"/>
      <c r="M7" s="664"/>
      <c r="N7" s="314"/>
      <c r="O7" s="314"/>
      <c r="P7" s="314"/>
      <c r="Q7" s="314"/>
      <c r="R7" s="314"/>
    </row>
    <row r="8" spans="1:18" ht="20.25" customHeight="1">
      <c r="A8" s="315"/>
      <c r="B8" s="280"/>
      <c r="C8" s="280"/>
      <c r="D8" s="280"/>
      <c r="E8" s="280"/>
      <c r="F8" s="280"/>
      <c r="G8" s="280"/>
      <c r="H8" s="280"/>
      <c r="I8" s="280"/>
      <c r="J8" s="280"/>
      <c r="K8" s="280"/>
      <c r="L8" s="280"/>
      <c r="M8" s="280"/>
      <c r="N8" s="280"/>
      <c r="O8" s="280"/>
      <c r="P8" s="280"/>
      <c r="Q8" s="280"/>
      <c r="R8" s="280"/>
    </row>
    <row r="9" spans="1:18" s="17" customFormat="1" ht="33" customHeight="1">
      <c r="A9" s="316">
        <v>2011</v>
      </c>
      <c r="B9" s="317">
        <v>12619.1</v>
      </c>
      <c r="C9" s="317">
        <v>758.5</v>
      </c>
      <c r="D9" s="317">
        <v>19</v>
      </c>
      <c r="E9" s="317">
        <v>221.2</v>
      </c>
      <c r="F9" s="317">
        <v>470.9</v>
      </c>
      <c r="G9" s="317">
        <v>47.4</v>
      </c>
      <c r="H9" s="317">
        <v>11698.7</v>
      </c>
      <c r="I9" s="317">
        <v>100.9</v>
      </c>
      <c r="J9" s="317">
        <v>620.8</v>
      </c>
      <c r="K9" s="317">
        <v>10977.1</v>
      </c>
      <c r="L9" s="317">
        <v>1181</v>
      </c>
      <c r="M9" s="317">
        <v>9796</v>
      </c>
      <c r="N9" s="318"/>
      <c r="O9" s="318"/>
      <c r="P9" s="318"/>
      <c r="Q9" s="318"/>
      <c r="R9" s="318"/>
    </row>
    <row r="10" spans="1:18" ht="21.75" customHeight="1">
      <c r="A10" s="319" t="s">
        <v>742</v>
      </c>
      <c r="B10" s="320">
        <v>914.2</v>
      </c>
      <c r="C10" s="321">
        <v>56.7</v>
      </c>
      <c r="D10" s="321">
        <v>0.8</v>
      </c>
      <c r="E10" s="321">
        <v>17.8</v>
      </c>
      <c r="F10" s="321">
        <v>35.7</v>
      </c>
      <c r="G10" s="321">
        <v>2.4</v>
      </c>
      <c r="H10" s="321">
        <v>845.3</v>
      </c>
      <c r="I10" s="321">
        <v>7.5</v>
      </c>
      <c r="J10" s="321">
        <v>44.2</v>
      </c>
      <c r="K10" s="321">
        <v>793.7</v>
      </c>
      <c r="L10" s="321">
        <v>72.9</v>
      </c>
      <c r="M10" s="321">
        <v>720.8</v>
      </c>
      <c r="N10" s="280"/>
      <c r="O10" s="280"/>
      <c r="P10" s="280"/>
      <c r="Q10" s="280"/>
      <c r="R10" s="280"/>
    </row>
    <row r="11" spans="1:18" ht="21.75" customHeight="1">
      <c r="A11" s="319" t="s">
        <v>743</v>
      </c>
      <c r="B11" s="320">
        <v>1028.5</v>
      </c>
      <c r="C11" s="321">
        <v>64.2</v>
      </c>
      <c r="D11" s="321">
        <v>1</v>
      </c>
      <c r="E11" s="321">
        <v>16.6</v>
      </c>
      <c r="F11" s="321">
        <v>43.6</v>
      </c>
      <c r="G11" s="321">
        <v>3</v>
      </c>
      <c r="H11" s="321">
        <v>951.4</v>
      </c>
      <c r="I11" s="321">
        <v>6.7</v>
      </c>
      <c r="J11" s="321">
        <v>51.6</v>
      </c>
      <c r="K11" s="321">
        <v>893.1</v>
      </c>
      <c r="L11" s="321">
        <v>84.3</v>
      </c>
      <c r="M11" s="321">
        <v>808.9</v>
      </c>
      <c r="N11" s="280"/>
      <c r="O11" s="280"/>
      <c r="P11" s="280"/>
      <c r="Q11" s="280"/>
      <c r="R11" s="280"/>
    </row>
    <row r="12" spans="1:18" ht="21.75" customHeight="1">
      <c r="A12" s="319" t="s">
        <v>744</v>
      </c>
      <c r="B12" s="320">
        <v>1130</v>
      </c>
      <c r="C12" s="321">
        <v>60.6</v>
      </c>
      <c r="D12" s="321">
        <v>0.9</v>
      </c>
      <c r="E12" s="321">
        <v>17.3</v>
      </c>
      <c r="F12" s="321">
        <v>37.9</v>
      </c>
      <c r="G12" s="321">
        <v>4.6</v>
      </c>
      <c r="H12" s="321">
        <v>1054.5</v>
      </c>
      <c r="I12" s="321">
        <v>9.5</v>
      </c>
      <c r="J12" s="321">
        <v>57.4</v>
      </c>
      <c r="K12" s="321">
        <v>987.6</v>
      </c>
      <c r="L12" s="321">
        <v>97.8</v>
      </c>
      <c r="M12" s="321">
        <v>889.8</v>
      </c>
      <c r="N12" s="280"/>
      <c r="O12" s="280"/>
      <c r="P12" s="280"/>
      <c r="Q12" s="280"/>
      <c r="R12" s="280"/>
    </row>
    <row r="13" spans="1:18" ht="21.75" customHeight="1">
      <c r="A13" s="319" t="s">
        <v>745</v>
      </c>
      <c r="B13" s="320">
        <v>1021</v>
      </c>
      <c r="C13" s="321">
        <v>69.5</v>
      </c>
      <c r="D13" s="321">
        <v>1</v>
      </c>
      <c r="E13" s="321">
        <v>25.5</v>
      </c>
      <c r="F13" s="321">
        <v>39.7</v>
      </c>
      <c r="G13" s="321">
        <v>3.3</v>
      </c>
      <c r="H13" s="321">
        <v>938.5</v>
      </c>
      <c r="I13" s="321">
        <v>7.6</v>
      </c>
      <c r="J13" s="321">
        <v>46.3</v>
      </c>
      <c r="K13" s="321">
        <v>884.6</v>
      </c>
      <c r="L13" s="321">
        <v>88.5</v>
      </c>
      <c r="M13" s="321">
        <v>796.1</v>
      </c>
      <c r="N13" s="280"/>
      <c r="O13" s="280"/>
      <c r="P13" s="280"/>
      <c r="Q13" s="280"/>
      <c r="R13" s="280"/>
    </row>
    <row r="14" spans="1:18" ht="21.75" customHeight="1">
      <c r="A14" s="319" t="s">
        <v>746</v>
      </c>
      <c r="B14" s="320">
        <v>1075.6</v>
      </c>
      <c r="C14" s="321">
        <v>72.5</v>
      </c>
      <c r="D14" s="321">
        <v>1.7</v>
      </c>
      <c r="E14" s="321">
        <v>31.4</v>
      </c>
      <c r="F14" s="321">
        <v>35.4</v>
      </c>
      <c r="G14" s="321">
        <v>4.1</v>
      </c>
      <c r="H14" s="321">
        <v>989.1</v>
      </c>
      <c r="I14" s="321">
        <v>10.3</v>
      </c>
      <c r="J14" s="321">
        <v>54.4</v>
      </c>
      <c r="K14" s="321">
        <v>924.4</v>
      </c>
      <c r="L14" s="321">
        <v>90.6</v>
      </c>
      <c r="M14" s="321">
        <v>833.8</v>
      </c>
      <c r="N14" s="280"/>
      <c r="O14" s="280"/>
      <c r="P14" s="280"/>
      <c r="Q14" s="280"/>
      <c r="R14" s="280"/>
    </row>
    <row r="15" spans="1:18" ht="21.75" customHeight="1">
      <c r="A15" s="319" t="s">
        <v>747</v>
      </c>
      <c r="B15" s="320">
        <v>1056.5</v>
      </c>
      <c r="C15" s="321">
        <v>56.6</v>
      </c>
      <c r="D15" s="321">
        <v>2</v>
      </c>
      <c r="E15" s="321">
        <v>15.2</v>
      </c>
      <c r="F15" s="321">
        <v>35.5</v>
      </c>
      <c r="G15" s="321">
        <v>3.9</v>
      </c>
      <c r="H15" s="321">
        <v>986.2</v>
      </c>
      <c r="I15" s="321">
        <v>8.9</v>
      </c>
      <c r="J15" s="321">
        <v>58.5</v>
      </c>
      <c r="K15" s="321">
        <v>918.8</v>
      </c>
      <c r="L15" s="321">
        <v>95.9</v>
      </c>
      <c r="M15" s="321">
        <v>822.9</v>
      </c>
      <c r="N15" s="280"/>
      <c r="O15" s="280"/>
      <c r="P15" s="280"/>
      <c r="Q15" s="280"/>
      <c r="R15" s="280"/>
    </row>
    <row r="16" spans="1:18" ht="21.75" customHeight="1">
      <c r="A16" s="319" t="s">
        <v>748</v>
      </c>
      <c r="B16" s="320">
        <v>1037.3</v>
      </c>
      <c r="C16" s="320">
        <v>53.8</v>
      </c>
      <c r="D16" s="320">
        <v>2</v>
      </c>
      <c r="E16" s="320">
        <v>13.9</v>
      </c>
      <c r="F16" s="320">
        <v>33.8</v>
      </c>
      <c r="G16" s="320">
        <v>4.1</v>
      </c>
      <c r="H16" s="320">
        <v>970.5</v>
      </c>
      <c r="I16" s="320">
        <v>9.4</v>
      </c>
      <c r="J16" s="320">
        <v>52.4</v>
      </c>
      <c r="K16" s="320">
        <v>908.8</v>
      </c>
      <c r="L16" s="320">
        <v>99.9</v>
      </c>
      <c r="M16" s="320">
        <v>808.8</v>
      </c>
      <c r="N16" s="280"/>
      <c r="O16" s="280"/>
      <c r="P16" s="280"/>
      <c r="Q16" s="280"/>
      <c r="R16" s="280"/>
    </row>
    <row r="17" spans="1:18" ht="21.75" customHeight="1">
      <c r="A17" s="319" t="s">
        <v>749</v>
      </c>
      <c r="B17" s="320">
        <v>1034.6</v>
      </c>
      <c r="C17" s="320">
        <v>61.9</v>
      </c>
      <c r="D17" s="320">
        <v>1.1</v>
      </c>
      <c r="E17" s="320">
        <v>13</v>
      </c>
      <c r="F17" s="320">
        <v>43.9</v>
      </c>
      <c r="G17" s="320">
        <v>3.9</v>
      </c>
      <c r="H17" s="320">
        <v>960.1</v>
      </c>
      <c r="I17" s="320">
        <v>8.6</v>
      </c>
      <c r="J17" s="320">
        <v>52.1</v>
      </c>
      <c r="K17" s="320">
        <v>899.4</v>
      </c>
      <c r="L17" s="320">
        <v>128.2</v>
      </c>
      <c r="M17" s="320">
        <v>771.1</v>
      </c>
      <c r="N17" s="280"/>
      <c r="O17" s="280"/>
      <c r="P17" s="280"/>
      <c r="Q17" s="280"/>
      <c r="R17" s="280"/>
    </row>
    <row r="18" spans="1:18" ht="21.75" customHeight="1">
      <c r="A18" s="319" t="s">
        <v>750</v>
      </c>
      <c r="B18" s="320">
        <v>1162.5</v>
      </c>
      <c r="C18" s="320">
        <v>67.6</v>
      </c>
      <c r="D18" s="320">
        <v>1.4</v>
      </c>
      <c r="E18" s="320">
        <v>15.6</v>
      </c>
      <c r="F18" s="320">
        <v>45.8</v>
      </c>
      <c r="G18" s="320">
        <v>4.8</v>
      </c>
      <c r="H18" s="320">
        <v>1080.1</v>
      </c>
      <c r="I18" s="320">
        <v>9.3</v>
      </c>
      <c r="J18" s="320">
        <v>56.9</v>
      </c>
      <c r="K18" s="320">
        <v>1014</v>
      </c>
      <c r="L18" s="320">
        <v>107.9</v>
      </c>
      <c r="M18" s="320">
        <v>906</v>
      </c>
      <c r="N18" s="280"/>
      <c r="O18" s="280"/>
      <c r="P18" s="280"/>
      <c r="Q18" s="280"/>
      <c r="R18" s="280"/>
    </row>
    <row r="19" spans="1:18" ht="21.75" customHeight="1">
      <c r="A19" s="319" t="s">
        <v>751</v>
      </c>
      <c r="B19" s="320">
        <v>1048.1</v>
      </c>
      <c r="C19" s="320">
        <v>65.1</v>
      </c>
      <c r="D19" s="320">
        <v>2.8</v>
      </c>
      <c r="E19" s="320">
        <v>17.3</v>
      </c>
      <c r="F19" s="320">
        <v>40.9</v>
      </c>
      <c r="G19" s="320">
        <v>4.1</v>
      </c>
      <c r="H19" s="320">
        <v>969.2</v>
      </c>
      <c r="I19" s="320">
        <v>7.8</v>
      </c>
      <c r="J19" s="320">
        <v>49.5</v>
      </c>
      <c r="K19" s="320">
        <v>911.9</v>
      </c>
      <c r="L19" s="320">
        <v>103.2</v>
      </c>
      <c r="M19" s="320">
        <v>808.7</v>
      </c>
      <c r="N19" s="280"/>
      <c r="O19" s="280"/>
      <c r="P19" s="280"/>
      <c r="Q19" s="280"/>
      <c r="R19" s="280"/>
    </row>
    <row r="20" spans="1:18" ht="21.75" customHeight="1">
      <c r="A20" s="319" t="s">
        <v>752</v>
      </c>
      <c r="B20" s="320">
        <v>1157.5</v>
      </c>
      <c r="C20" s="320">
        <v>65.2</v>
      </c>
      <c r="D20" s="320">
        <v>2.1</v>
      </c>
      <c r="E20" s="320">
        <v>16.2</v>
      </c>
      <c r="F20" s="320">
        <v>42.4</v>
      </c>
      <c r="G20" s="320">
        <v>4.5</v>
      </c>
      <c r="H20" s="320">
        <v>1077.8</v>
      </c>
      <c r="I20" s="320">
        <v>8</v>
      </c>
      <c r="J20" s="320">
        <v>51.6</v>
      </c>
      <c r="K20" s="320">
        <v>1018.2</v>
      </c>
      <c r="L20" s="320">
        <v>114.3</v>
      </c>
      <c r="M20" s="320">
        <v>903.9</v>
      </c>
      <c r="N20" s="280"/>
      <c r="O20" s="280"/>
      <c r="P20" s="280"/>
      <c r="Q20" s="280"/>
      <c r="R20" s="280"/>
    </row>
    <row r="21" spans="1:18" ht="21.75" customHeight="1">
      <c r="A21" s="319" t="s">
        <v>753</v>
      </c>
      <c r="B21" s="320">
        <v>953.2</v>
      </c>
      <c r="C21" s="320">
        <v>64.7</v>
      </c>
      <c r="D21" s="320">
        <v>2.1</v>
      </c>
      <c r="E21" s="320">
        <v>21.4</v>
      </c>
      <c r="F21" s="320">
        <v>36.4</v>
      </c>
      <c r="G21" s="320">
        <v>4.9</v>
      </c>
      <c r="H21" s="320">
        <v>875.9</v>
      </c>
      <c r="I21" s="320">
        <v>7.3</v>
      </c>
      <c r="J21" s="320">
        <v>45.9</v>
      </c>
      <c r="K21" s="320">
        <v>822.6</v>
      </c>
      <c r="L21" s="320">
        <v>97.4</v>
      </c>
      <c r="M21" s="320">
        <v>725.2</v>
      </c>
      <c r="N21" s="280"/>
      <c r="O21" s="280"/>
      <c r="P21" s="280"/>
      <c r="Q21" s="280"/>
      <c r="R21" s="280"/>
    </row>
    <row r="22" spans="1:18" s="162" customFormat="1" ht="33" customHeight="1">
      <c r="A22" s="316">
        <v>2012</v>
      </c>
      <c r="B22" s="317">
        <v>12683.3</v>
      </c>
      <c r="C22" s="317">
        <v>748.2</v>
      </c>
      <c r="D22" s="317">
        <v>23</v>
      </c>
      <c r="E22" s="317">
        <v>187.4</v>
      </c>
      <c r="F22" s="317">
        <v>491.8</v>
      </c>
      <c r="G22" s="317">
        <v>46</v>
      </c>
      <c r="H22" s="317">
        <v>11589.5</v>
      </c>
      <c r="I22" s="317">
        <v>106.2</v>
      </c>
      <c r="J22" s="317">
        <v>585.9</v>
      </c>
      <c r="K22" s="317">
        <v>10897.5</v>
      </c>
      <c r="L22" s="317">
        <v>1041.9</v>
      </c>
      <c r="M22" s="317">
        <v>9855.5</v>
      </c>
      <c r="N22" s="322"/>
      <c r="O22" s="322"/>
      <c r="P22" s="322"/>
      <c r="Q22" s="322"/>
      <c r="R22" s="322"/>
    </row>
    <row r="23" spans="1:18" ht="21.75" customHeight="1">
      <c r="A23" s="319" t="s">
        <v>742</v>
      </c>
      <c r="B23" s="320">
        <v>1048.1</v>
      </c>
      <c r="C23" s="320">
        <v>51.5</v>
      </c>
      <c r="D23" s="320">
        <v>1.4</v>
      </c>
      <c r="E23" s="320">
        <v>14.5</v>
      </c>
      <c r="F23" s="320">
        <v>31.4</v>
      </c>
      <c r="G23" s="320">
        <v>4.2</v>
      </c>
      <c r="H23" s="320">
        <v>966.9</v>
      </c>
      <c r="I23" s="320">
        <v>7.4</v>
      </c>
      <c r="J23" s="320">
        <v>47.3</v>
      </c>
      <c r="K23" s="320">
        <v>912.1</v>
      </c>
      <c r="L23" s="320">
        <v>96.2</v>
      </c>
      <c r="M23" s="320">
        <v>816</v>
      </c>
      <c r="N23" s="280"/>
      <c r="O23" s="280"/>
      <c r="P23" s="280"/>
      <c r="Q23" s="280"/>
      <c r="R23" s="280"/>
    </row>
    <row r="24" spans="1:18" ht="21.75" customHeight="1">
      <c r="A24" s="319" t="s">
        <v>743</v>
      </c>
      <c r="B24" s="320">
        <v>1138.3</v>
      </c>
      <c r="C24" s="320">
        <v>58.4</v>
      </c>
      <c r="D24" s="84">
        <v>2.7</v>
      </c>
      <c r="E24" s="320">
        <v>16.6</v>
      </c>
      <c r="F24" s="320">
        <v>35.4</v>
      </c>
      <c r="G24" s="320">
        <v>3.7</v>
      </c>
      <c r="H24" s="320">
        <v>1053</v>
      </c>
      <c r="I24" s="320">
        <v>7.8</v>
      </c>
      <c r="J24" s="320">
        <v>48</v>
      </c>
      <c r="K24" s="320">
        <v>997.3</v>
      </c>
      <c r="L24" s="320">
        <v>107.9</v>
      </c>
      <c r="M24" s="320">
        <v>889.3</v>
      </c>
      <c r="N24" s="280"/>
      <c r="O24" s="280"/>
      <c r="P24" s="280"/>
      <c r="Q24" s="280"/>
      <c r="R24" s="280"/>
    </row>
    <row r="25" spans="1:18" ht="21.75" customHeight="1">
      <c r="A25" s="319" t="s">
        <v>744</v>
      </c>
      <c r="B25" s="320">
        <v>1095.3</v>
      </c>
      <c r="C25" s="320">
        <v>55.2</v>
      </c>
      <c r="D25" s="320">
        <v>2.3</v>
      </c>
      <c r="E25" s="320">
        <v>14.7</v>
      </c>
      <c r="F25" s="320">
        <v>33.9</v>
      </c>
      <c r="G25" s="320">
        <v>4.3</v>
      </c>
      <c r="H25" s="320">
        <v>1010.4</v>
      </c>
      <c r="I25" s="320">
        <v>8.6</v>
      </c>
      <c r="J25" s="320">
        <v>55.6</v>
      </c>
      <c r="K25" s="320">
        <v>946.3</v>
      </c>
      <c r="L25" s="320">
        <v>87.8</v>
      </c>
      <c r="M25" s="320">
        <v>858.5</v>
      </c>
      <c r="N25" s="280"/>
      <c r="O25" s="280"/>
      <c r="P25" s="280"/>
      <c r="Q25" s="280"/>
      <c r="R25" s="280"/>
    </row>
    <row r="26" spans="1:18" ht="21.75" customHeight="1">
      <c r="A26" s="319" t="s">
        <v>745</v>
      </c>
      <c r="B26" s="320">
        <v>1000.6</v>
      </c>
      <c r="C26" s="320">
        <v>41.8</v>
      </c>
      <c r="D26" s="320">
        <v>1.8</v>
      </c>
      <c r="E26" s="320">
        <v>14.6</v>
      </c>
      <c r="F26" s="320">
        <v>23.3</v>
      </c>
      <c r="G26" s="320">
        <v>2.1</v>
      </c>
      <c r="H26" s="320">
        <v>932.1</v>
      </c>
      <c r="I26" s="320">
        <v>7.8</v>
      </c>
      <c r="J26" s="320">
        <v>48</v>
      </c>
      <c r="K26" s="320">
        <v>876.3</v>
      </c>
      <c r="L26" s="320">
        <v>88.6</v>
      </c>
      <c r="M26" s="320">
        <v>787.6</v>
      </c>
      <c r="N26" s="280"/>
      <c r="O26" s="280"/>
      <c r="P26" s="280"/>
      <c r="Q26" s="280"/>
      <c r="R26" s="280"/>
    </row>
    <row r="27" spans="1:18" ht="21.75" customHeight="1">
      <c r="A27" s="319" t="s">
        <v>746</v>
      </c>
      <c r="B27" s="320">
        <v>1068.4</v>
      </c>
      <c r="C27" s="320">
        <v>67.4</v>
      </c>
      <c r="D27" s="320">
        <v>1.5</v>
      </c>
      <c r="E27" s="320">
        <v>14.2</v>
      </c>
      <c r="F27" s="320">
        <v>46.3</v>
      </c>
      <c r="G27" s="320">
        <v>5.4</v>
      </c>
      <c r="H27" s="320">
        <v>972.2</v>
      </c>
      <c r="I27" s="320">
        <v>8.5</v>
      </c>
      <c r="J27" s="320">
        <v>49</v>
      </c>
      <c r="K27" s="320">
        <v>914.7</v>
      </c>
      <c r="L27" s="320">
        <v>92.3</v>
      </c>
      <c r="M27" s="320">
        <v>822.4</v>
      </c>
      <c r="N27" s="280"/>
      <c r="O27" s="280"/>
      <c r="P27" s="280"/>
      <c r="Q27" s="280"/>
      <c r="R27" s="280"/>
    </row>
    <row r="28" spans="1:18" ht="21.75" customHeight="1">
      <c r="A28" s="319" t="s">
        <v>747</v>
      </c>
      <c r="B28" s="320">
        <v>1118.7</v>
      </c>
      <c r="C28" s="320">
        <v>61.7</v>
      </c>
      <c r="D28" s="320">
        <v>2.9</v>
      </c>
      <c r="E28" s="320">
        <v>15.1</v>
      </c>
      <c r="F28" s="320">
        <v>40.7</v>
      </c>
      <c r="G28" s="320">
        <v>3</v>
      </c>
      <c r="H28" s="320">
        <v>1022.8</v>
      </c>
      <c r="I28" s="320">
        <v>9.4</v>
      </c>
      <c r="J28" s="320">
        <v>46.2</v>
      </c>
      <c r="K28" s="320">
        <v>967.2</v>
      </c>
      <c r="L28" s="320">
        <v>94.3</v>
      </c>
      <c r="M28" s="320">
        <v>873</v>
      </c>
      <c r="N28" s="280"/>
      <c r="O28" s="280"/>
      <c r="P28" s="280"/>
      <c r="Q28" s="280"/>
      <c r="R28" s="280"/>
    </row>
    <row r="29" spans="1:18" ht="21.75" customHeight="1">
      <c r="A29" s="319" t="s">
        <v>748</v>
      </c>
      <c r="B29" s="320">
        <v>1071</v>
      </c>
      <c r="C29" s="320">
        <v>61.4</v>
      </c>
      <c r="D29" s="320">
        <v>2.5</v>
      </c>
      <c r="E29" s="320">
        <v>15.4</v>
      </c>
      <c r="F29" s="320">
        <v>40.8</v>
      </c>
      <c r="G29" s="320">
        <v>2.8</v>
      </c>
      <c r="H29" s="320">
        <v>983.2</v>
      </c>
      <c r="I29" s="320">
        <v>10.3</v>
      </c>
      <c r="J29" s="320">
        <v>55.8</v>
      </c>
      <c r="K29" s="320">
        <v>917.1</v>
      </c>
      <c r="L29" s="320">
        <v>87.9</v>
      </c>
      <c r="M29" s="320">
        <v>829.2</v>
      </c>
      <c r="N29" s="280"/>
      <c r="O29" s="280"/>
      <c r="P29" s="280"/>
      <c r="Q29" s="280"/>
      <c r="R29" s="280"/>
    </row>
    <row r="30" spans="1:18" ht="21.75" customHeight="1">
      <c r="A30" s="319" t="s">
        <v>749</v>
      </c>
      <c r="B30" s="320">
        <v>1008.5</v>
      </c>
      <c r="C30" s="320">
        <v>63.1</v>
      </c>
      <c r="D30" s="320">
        <v>0.5</v>
      </c>
      <c r="E30" s="320">
        <v>15.5</v>
      </c>
      <c r="F30" s="320">
        <v>43.1</v>
      </c>
      <c r="G30" s="320">
        <v>4</v>
      </c>
      <c r="H30" s="320">
        <v>921.3</v>
      </c>
      <c r="I30" s="320">
        <v>11.1</v>
      </c>
      <c r="J30" s="320">
        <v>44.7</v>
      </c>
      <c r="K30" s="320">
        <v>865.5</v>
      </c>
      <c r="L30" s="320">
        <v>82.6</v>
      </c>
      <c r="M30" s="320">
        <v>782.9</v>
      </c>
      <c r="N30" s="280"/>
      <c r="O30" s="280"/>
      <c r="P30" s="280"/>
      <c r="Q30" s="280"/>
      <c r="R30" s="280"/>
    </row>
    <row r="31" spans="1:18" ht="21.75" customHeight="1">
      <c r="A31" s="319" t="s">
        <v>750</v>
      </c>
      <c r="B31" s="320">
        <v>1008.7</v>
      </c>
      <c r="C31" s="320">
        <v>69.2</v>
      </c>
      <c r="D31" s="320">
        <v>3.1</v>
      </c>
      <c r="E31" s="320">
        <v>15.7</v>
      </c>
      <c r="F31" s="320">
        <v>46.9</v>
      </c>
      <c r="G31" s="320">
        <v>3.5</v>
      </c>
      <c r="H31" s="320">
        <v>908.3</v>
      </c>
      <c r="I31" s="320">
        <v>9.9</v>
      </c>
      <c r="J31" s="320">
        <v>52.1</v>
      </c>
      <c r="K31" s="320">
        <v>846.4</v>
      </c>
      <c r="L31" s="320">
        <v>59.8</v>
      </c>
      <c r="M31" s="320">
        <v>786.6</v>
      </c>
      <c r="N31" s="280"/>
      <c r="O31" s="280"/>
      <c r="P31" s="280"/>
      <c r="Q31" s="280"/>
      <c r="R31" s="280"/>
    </row>
    <row r="32" spans="1:18" ht="21.75" customHeight="1">
      <c r="A32" s="319" t="s">
        <v>751</v>
      </c>
      <c r="B32" s="320">
        <v>1096.2</v>
      </c>
      <c r="C32" s="320">
        <v>83.8</v>
      </c>
      <c r="D32" s="320">
        <v>2.2</v>
      </c>
      <c r="E32" s="320">
        <v>17.1</v>
      </c>
      <c r="F32" s="320">
        <v>60.3</v>
      </c>
      <c r="G32" s="320">
        <v>4.3</v>
      </c>
      <c r="H32" s="320">
        <v>985.7</v>
      </c>
      <c r="I32" s="320">
        <v>7.8</v>
      </c>
      <c r="J32" s="320">
        <v>56.4</v>
      </c>
      <c r="K32" s="320">
        <v>921.6</v>
      </c>
      <c r="L32" s="320">
        <v>102.7</v>
      </c>
      <c r="M32" s="320">
        <v>818.9</v>
      </c>
      <c r="N32" s="280"/>
      <c r="O32" s="280"/>
      <c r="P32" s="280"/>
      <c r="Q32" s="280"/>
      <c r="R32" s="280"/>
    </row>
    <row r="33" spans="1:18" ht="21.75" customHeight="1">
      <c r="A33" s="319" t="s">
        <v>752</v>
      </c>
      <c r="B33" s="320">
        <v>1143.3</v>
      </c>
      <c r="C33" s="320">
        <v>70.6</v>
      </c>
      <c r="D33" s="320">
        <v>1.3</v>
      </c>
      <c r="E33" s="320">
        <v>18.3</v>
      </c>
      <c r="F33" s="320">
        <v>46.3</v>
      </c>
      <c r="G33" s="320">
        <v>4.8</v>
      </c>
      <c r="H33" s="320">
        <v>1043.2</v>
      </c>
      <c r="I33" s="320">
        <v>13.1</v>
      </c>
      <c r="J33" s="320">
        <v>49.1</v>
      </c>
      <c r="K33" s="320">
        <v>981</v>
      </c>
      <c r="L33" s="320">
        <v>81.4</v>
      </c>
      <c r="M33" s="320">
        <v>899.6</v>
      </c>
      <c r="N33" s="280"/>
      <c r="O33" s="280"/>
      <c r="P33" s="280"/>
      <c r="Q33" s="280"/>
      <c r="R33" s="280"/>
    </row>
    <row r="34" spans="1:18" ht="21.75" customHeight="1">
      <c r="A34" s="319" t="s">
        <v>753</v>
      </c>
      <c r="B34" s="320">
        <v>886.2</v>
      </c>
      <c r="C34" s="320">
        <v>64.1</v>
      </c>
      <c r="D34" s="320">
        <v>0.9</v>
      </c>
      <c r="E34" s="320">
        <v>15.8</v>
      </c>
      <c r="F34" s="320">
        <v>43.4</v>
      </c>
      <c r="G34" s="320">
        <v>3.9</v>
      </c>
      <c r="H34" s="320">
        <v>790.4</v>
      </c>
      <c r="I34" s="320">
        <v>4.7</v>
      </c>
      <c r="J34" s="320">
        <v>33.7</v>
      </c>
      <c r="K34" s="320">
        <v>752</v>
      </c>
      <c r="L34" s="320">
        <v>60.4</v>
      </c>
      <c r="M34" s="320">
        <v>691.7</v>
      </c>
      <c r="N34" s="280"/>
      <c r="O34" s="280"/>
      <c r="P34" s="280"/>
      <c r="Q34" s="280"/>
      <c r="R34" s="280"/>
    </row>
    <row r="35" spans="1:18" s="162" customFormat="1" ht="33" customHeight="1">
      <c r="A35" s="316">
        <v>2013</v>
      </c>
      <c r="B35" s="317" t="s">
        <v>692</v>
      </c>
      <c r="C35" s="317" t="s">
        <v>692</v>
      </c>
      <c r="D35" s="317" t="s">
        <v>692</v>
      </c>
      <c r="E35" s="317" t="s">
        <v>692</v>
      </c>
      <c r="F35" s="317" t="s">
        <v>692</v>
      </c>
      <c r="G35" s="317" t="s">
        <v>692</v>
      </c>
      <c r="H35" s="317" t="s">
        <v>692</v>
      </c>
      <c r="I35" s="317" t="s">
        <v>692</v>
      </c>
      <c r="J35" s="317" t="s">
        <v>692</v>
      </c>
      <c r="K35" s="317" t="s">
        <v>692</v>
      </c>
      <c r="L35" s="317" t="s">
        <v>692</v>
      </c>
      <c r="M35" s="317" t="s">
        <v>692</v>
      </c>
      <c r="N35" s="322"/>
      <c r="O35" s="322"/>
      <c r="P35" s="322"/>
      <c r="Q35" s="322"/>
      <c r="R35" s="322"/>
    </row>
    <row r="36" spans="1:18" ht="21.75" customHeight="1">
      <c r="A36" s="319" t="s">
        <v>742</v>
      </c>
      <c r="B36" s="320">
        <v>971.1</v>
      </c>
      <c r="C36" s="320">
        <v>65.3</v>
      </c>
      <c r="D36" s="320">
        <v>1.4</v>
      </c>
      <c r="E36" s="320">
        <v>20.4</v>
      </c>
      <c r="F36" s="320">
        <v>39.1</v>
      </c>
      <c r="G36" s="320">
        <v>4.5</v>
      </c>
      <c r="H36" s="320">
        <v>875.5</v>
      </c>
      <c r="I36" s="320">
        <v>9.7</v>
      </c>
      <c r="J36" s="320">
        <v>46.7</v>
      </c>
      <c r="K36" s="320">
        <v>819</v>
      </c>
      <c r="L36" s="320">
        <v>87.1</v>
      </c>
      <c r="M36" s="320">
        <v>732</v>
      </c>
      <c r="N36" s="280"/>
      <c r="O36" s="280"/>
      <c r="P36" s="280"/>
      <c r="Q36" s="280"/>
      <c r="R36" s="280"/>
    </row>
    <row r="37" spans="1:18" ht="21.75" customHeight="1">
      <c r="A37" s="319" t="s">
        <v>743</v>
      </c>
      <c r="B37" s="320">
        <v>951.6</v>
      </c>
      <c r="C37" s="320">
        <v>62.5</v>
      </c>
      <c r="D37" s="320">
        <v>1</v>
      </c>
      <c r="E37" s="320">
        <v>16.9</v>
      </c>
      <c r="F37" s="320">
        <v>39.5</v>
      </c>
      <c r="G37" s="320">
        <v>5.2</v>
      </c>
      <c r="H37" s="320">
        <v>844.3</v>
      </c>
      <c r="I37" s="320">
        <v>5.2</v>
      </c>
      <c r="J37" s="320">
        <v>44.4</v>
      </c>
      <c r="K37" s="320">
        <v>794.7</v>
      </c>
      <c r="L37" s="320">
        <v>79.5</v>
      </c>
      <c r="M37" s="320">
        <v>715.3</v>
      </c>
      <c r="N37" s="280"/>
      <c r="O37" s="280"/>
      <c r="P37" s="280"/>
      <c r="Q37" s="280"/>
      <c r="R37" s="280"/>
    </row>
    <row r="38" spans="1:18" ht="21.75" customHeight="1">
      <c r="A38" s="319" t="s">
        <v>744</v>
      </c>
      <c r="B38" s="320">
        <v>1015.5</v>
      </c>
      <c r="C38" s="320">
        <v>65.1</v>
      </c>
      <c r="D38" s="320">
        <v>0.9</v>
      </c>
      <c r="E38" s="320">
        <v>20.4</v>
      </c>
      <c r="F38" s="320">
        <v>39.7</v>
      </c>
      <c r="G38" s="320">
        <v>4.2</v>
      </c>
      <c r="H38" s="320">
        <v>907.3</v>
      </c>
      <c r="I38" s="320">
        <v>8.4</v>
      </c>
      <c r="J38" s="320">
        <v>45</v>
      </c>
      <c r="K38" s="320">
        <v>853.8</v>
      </c>
      <c r="L38" s="320">
        <v>88.2</v>
      </c>
      <c r="M38" s="320">
        <v>765.6</v>
      </c>
      <c r="N38" s="280"/>
      <c r="O38" s="280"/>
      <c r="P38" s="280"/>
      <c r="Q38" s="280"/>
      <c r="R38" s="280"/>
    </row>
    <row r="39" spans="1:18" ht="21.75" customHeight="1">
      <c r="A39" s="319" t="s">
        <v>745</v>
      </c>
      <c r="B39" s="320">
        <v>1031.4</v>
      </c>
      <c r="C39" s="320">
        <v>60.2</v>
      </c>
      <c r="D39" s="320">
        <v>1.8</v>
      </c>
      <c r="E39" s="320">
        <v>18.1</v>
      </c>
      <c r="F39" s="320">
        <v>34.8</v>
      </c>
      <c r="G39" s="320">
        <v>5.5</v>
      </c>
      <c r="H39" s="320">
        <v>921.8</v>
      </c>
      <c r="I39" s="320">
        <v>13.1</v>
      </c>
      <c r="J39" s="320">
        <v>46.7</v>
      </c>
      <c r="K39" s="320">
        <v>861.9</v>
      </c>
      <c r="L39" s="320">
        <v>83.3</v>
      </c>
      <c r="M39" s="320">
        <v>778.6</v>
      </c>
      <c r="N39" s="280"/>
      <c r="O39" s="280"/>
      <c r="P39" s="280"/>
      <c r="Q39" s="280"/>
      <c r="R39" s="280"/>
    </row>
    <row r="40" spans="1:18" ht="21.75" customHeight="1">
      <c r="A40" s="319" t="s">
        <v>746</v>
      </c>
      <c r="B40" s="320">
        <v>1036.3</v>
      </c>
      <c r="C40" s="320">
        <v>53.5</v>
      </c>
      <c r="D40" s="320">
        <v>1.1</v>
      </c>
      <c r="E40" s="320">
        <v>14.7</v>
      </c>
      <c r="F40" s="320">
        <v>34</v>
      </c>
      <c r="G40" s="320">
        <v>3.7</v>
      </c>
      <c r="H40" s="320">
        <v>922</v>
      </c>
      <c r="I40" s="320">
        <v>12.3</v>
      </c>
      <c r="J40" s="320">
        <v>46.7</v>
      </c>
      <c r="K40" s="320">
        <v>863.1</v>
      </c>
      <c r="L40" s="320">
        <v>91.9</v>
      </c>
      <c r="M40" s="320">
        <v>771.1</v>
      </c>
      <c r="N40" s="280"/>
      <c r="O40" s="280"/>
      <c r="P40" s="280"/>
      <c r="Q40" s="280"/>
      <c r="R40" s="280"/>
    </row>
    <row r="41" spans="1:18" ht="21.75" customHeight="1">
      <c r="A41" s="319" t="s">
        <v>747</v>
      </c>
      <c r="B41" s="320">
        <v>1116.4</v>
      </c>
      <c r="C41" s="320">
        <v>64.7</v>
      </c>
      <c r="D41" s="320">
        <v>1.1</v>
      </c>
      <c r="E41" s="320">
        <v>18.4</v>
      </c>
      <c r="F41" s="320">
        <v>38.4</v>
      </c>
      <c r="G41" s="320">
        <v>6.7</v>
      </c>
      <c r="H41" s="320">
        <v>987</v>
      </c>
      <c r="I41" s="320">
        <v>8.8</v>
      </c>
      <c r="J41" s="320">
        <v>44.2</v>
      </c>
      <c r="K41" s="320">
        <v>934.1</v>
      </c>
      <c r="L41" s="320">
        <v>82.3</v>
      </c>
      <c r="M41" s="320">
        <v>851.8</v>
      </c>
      <c r="N41" s="280"/>
      <c r="O41" s="280"/>
      <c r="P41" s="280"/>
      <c r="Q41" s="280"/>
      <c r="R41" s="280"/>
    </row>
    <row r="42" spans="1:13" ht="15.75" customHeight="1">
      <c r="A42" s="35"/>
      <c r="B42" s="88"/>
      <c r="C42" s="88"/>
      <c r="D42" s="88"/>
      <c r="E42" s="88"/>
      <c r="F42" s="88"/>
      <c r="G42" s="88"/>
      <c r="H42" s="88"/>
      <c r="I42" s="88"/>
      <c r="J42" s="88"/>
      <c r="K42" s="88"/>
      <c r="L42" s="88"/>
      <c r="M42" s="88"/>
    </row>
    <row r="43" ht="19.5" customHeight="1">
      <c r="A43" s="35" t="s">
        <v>864</v>
      </c>
    </row>
    <row r="44" spans="1:13" ht="42.75" customHeight="1">
      <c r="A44" s="660" t="s">
        <v>1232</v>
      </c>
      <c r="B44" s="661"/>
      <c r="C44" s="661"/>
      <c r="D44" s="661"/>
      <c r="E44" s="661"/>
      <c r="F44" s="661"/>
      <c r="G44" s="661"/>
      <c r="H44" s="661"/>
      <c r="I44" s="661"/>
      <c r="J44" s="661"/>
      <c r="K44" s="661"/>
      <c r="L44" s="661"/>
      <c r="M44" s="661"/>
    </row>
    <row r="64" spans="1:7" ht="12.75">
      <c r="A64" s="267"/>
      <c r="B64" s="267"/>
      <c r="C64" s="267"/>
      <c r="D64" s="267"/>
      <c r="E64" s="267"/>
      <c r="F64" s="267"/>
      <c r="G64" s="267"/>
    </row>
    <row r="68" ht="15" customHeight="1"/>
    <row r="290" ht="59.25" customHeight="1"/>
  </sheetData>
  <sheetProtection/>
  <mergeCells count="18">
    <mergeCell ref="A44:M44"/>
    <mergeCell ref="B7:M7"/>
    <mergeCell ref="C3:G3"/>
    <mergeCell ref="H3:M3"/>
    <mergeCell ref="M5:M6"/>
    <mergeCell ref="I4:I6"/>
    <mergeCell ref="B3:B6"/>
    <mergeCell ref="H4:H6"/>
    <mergeCell ref="L5:L6"/>
    <mergeCell ref="C4:C6"/>
    <mergeCell ref="A3:A7"/>
    <mergeCell ref="J4:J6"/>
    <mergeCell ref="E4:F4"/>
    <mergeCell ref="G4:G6"/>
    <mergeCell ref="K4:M4"/>
    <mergeCell ref="K5:K6"/>
    <mergeCell ref="E6:F6"/>
    <mergeCell ref="D4:D6"/>
  </mergeCells>
  <printOptions horizontalCentered="1"/>
  <pageMargins left="0.5905511811023623" right="0.5905511811023623" top="0.984251968503937" bottom="0.5905511811023623"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4"/>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8.421875" style="0" customWidth="1"/>
    <col min="8" max="8" width="9.8515625" style="0" customWidth="1"/>
    <col min="9" max="9" width="8.28125" style="0" customWidth="1"/>
    <col min="10" max="10" width="9.00390625" style="0" customWidth="1"/>
    <col min="11" max="11" width="10.00390625" style="0" customWidth="1"/>
    <col min="12" max="13" width="9.28125" style="0" customWidth="1"/>
  </cols>
  <sheetData>
    <row r="1" spans="1:18" s="34" customFormat="1" ht="21" customHeight="1">
      <c r="A1" s="310" t="s">
        <v>1233</v>
      </c>
      <c r="B1" s="310"/>
      <c r="C1" s="311"/>
      <c r="D1" s="310"/>
      <c r="E1" s="310"/>
      <c r="F1" s="310"/>
      <c r="G1" s="310"/>
      <c r="H1" s="310"/>
      <c r="I1" s="310"/>
      <c r="J1" s="310"/>
      <c r="K1" s="310"/>
      <c r="L1" s="310"/>
      <c r="M1" s="310"/>
      <c r="N1" s="312"/>
      <c r="O1" s="312"/>
      <c r="P1" s="312"/>
      <c r="Q1" s="312"/>
      <c r="R1" s="312"/>
    </row>
    <row r="2" spans="1:18" ht="12.75">
      <c r="A2" s="313"/>
      <c r="B2" s="313"/>
      <c r="C2" s="313"/>
      <c r="D2" s="313"/>
      <c r="E2" s="313"/>
      <c r="F2" s="313"/>
      <c r="G2" s="313"/>
      <c r="H2" s="313"/>
      <c r="I2" s="313"/>
      <c r="J2" s="313"/>
      <c r="K2" s="313"/>
      <c r="L2" s="313"/>
      <c r="M2" s="313"/>
      <c r="N2" s="280"/>
      <c r="O2" s="280"/>
      <c r="P2" s="280"/>
      <c r="Q2" s="280"/>
      <c r="R2" s="280"/>
    </row>
    <row r="3" spans="1:18" s="22" customFormat="1" ht="17.25" customHeight="1">
      <c r="A3" s="654" t="s">
        <v>258</v>
      </c>
      <c r="B3" s="669" t="s">
        <v>1139</v>
      </c>
      <c r="C3" s="665" t="s">
        <v>858</v>
      </c>
      <c r="D3" s="665"/>
      <c r="E3" s="666"/>
      <c r="F3" s="665"/>
      <c r="G3" s="665"/>
      <c r="H3" s="665" t="s">
        <v>200</v>
      </c>
      <c r="I3" s="665"/>
      <c r="J3" s="665"/>
      <c r="K3" s="665"/>
      <c r="L3" s="665"/>
      <c r="M3" s="667"/>
      <c r="N3" s="314"/>
      <c r="O3" s="314"/>
      <c r="P3" s="314"/>
      <c r="Q3" s="314"/>
      <c r="R3" s="314"/>
    </row>
    <row r="4" spans="1:18" s="22" customFormat="1" ht="16.5" customHeight="1">
      <c r="A4" s="655"/>
      <c r="B4" s="670"/>
      <c r="C4" s="657" t="s">
        <v>477</v>
      </c>
      <c r="D4" s="659" t="s">
        <v>1044</v>
      </c>
      <c r="E4" s="658" t="s">
        <v>859</v>
      </c>
      <c r="F4" s="658"/>
      <c r="G4" s="659" t="s">
        <v>1045</v>
      </c>
      <c r="H4" s="657" t="s">
        <v>477</v>
      </c>
      <c r="I4" s="657" t="s">
        <v>201</v>
      </c>
      <c r="J4" s="657" t="s">
        <v>202</v>
      </c>
      <c r="K4" s="658" t="s">
        <v>203</v>
      </c>
      <c r="L4" s="658"/>
      <c r="M4" s="616"/>
      <c r="N4" s="314"/>
      <c r="O4" s="314"/>
      <c r="P4" s="314"/>
      <c r="Q4" s="314"/>
      <c r="R4" s="314"/>
    </row>
    <row r="5" spans="1:18" s="22" customFormat="1" ht="16.5" customHeight="1">
      <c r="A5" s="655"/>
      <c r="B5" s="670"/>
      <c r="C5" s="657"/>
      <c r="D5" s="657"/>
      <c r="E5" s="83" t="s">
        <v>860</v>
      </c>
      <c r="F5" s="83" t="s">
        <v>861</v>
      </c>
      <c r="G5" s="657"/>
      <c r="H5" s="657"/>
      <c r="I5" s="657"/>
      <c r="J5" s="657"/>
      <c r="K5" s="657" t="s">
        <v>477</v>
      </c>
      <c r="L5" s="659" t="s">
        <v>1042</v>
      </c>
      <c r="M5" s="668" t="s">
        <v>1043</v>
      </c>
      <c r="N5" s="314"/>
      <c r="O5" s="314"/>
      <c r="P5" s="314"/>
      <c r="Q5" s="314"/>
      <c r="R5" s="314"/>
    </row>
    <row r="6" spans="1:18" s="22" customFormat="1" ht="23.25" customHeight="1">
      <c r="A6" s="655"/>
      <c r="B6" s="670"/>
      <c r="C6" s="657"/>
      <c r="D6" s="657"/>
      <c r="E6" s="658" t="s">
        <v>862</v>
      </c>
      <c r="F6" s="658"/>
      <c r="G6" s="657"/>
      <c r="H6" s="657"/>
      <c r="I6" s="657"/>
      <c r="J6" s="657"/>
      <c r="K6" s="657"/>
      <c r="L6" s="657"/>
      <c r="M6" s="568"/>
      <c r="N6" s="314"/>
      <c r="O6" s="314"/>
      <c r="P6" s="314"/>
      <c r="Q6" s="314"/>
      <c r="R6" s="314"/>
    </row>
    <row r="7" spans="1:18" s="22" customFormat="1" ht="16.5" customHeight="1">
      <c r="A7" s="656"/>
      <c r="B7" s="662" t="s">
        <v>863</v>
      </c>
      <c r="C7" s="663"/>
      <c r="D7" s="663"/>
      <c r="E7" s="663"/>
      <c r="F7" s="663"/>
      <c r="G7" s="663"/>
      <c r="H7" s="663"/>
      <c r="I7" s="663"/>
      <c r="J7" s="663"/>
      <c r="K7" s="663"/>
      <c r="L7" s="663"/>
      <c r="M7" s="664"/>
      <c r="N7" s="314"/>
      <c r="O7" s="314"/>
      <c r="P7" s="314"/>
      <c r="Q7" s="314"/>
      <c r="R7" s="314"/>
    </row>
    <row r="8" spans="1:18" ht="20.25" customHeight="1">
      <c r="A8" s="315"/>
      <c r="B8" s="280"/>
      <c r="C8" s="280"/>
      <c r="D8" s="280"/>
      <c r="E8" s="280"/>
      <c r="F8" s="280"/>
      <c r="G8" s="280"/>
      <c r="H8" s="280"/>
      <c r="I8" s="280"/>
      <c r="J8" s="280"/>
      <c r="K8" s="280"/>
      <c r="L8" s="280"/>
      <c r="M8" s="280"/>
      <c r="N8" s="280"/>
      <c r="O8" s="280"/>
      <c r="P8" s="280"/>
      <c r="Q8" s="280"/>
      <c r="R8" s="280"/>
    </row>
    <row r="9" spans="1:18" s="17" customFormat="1" ht="33" customHeight="1">
      <c r="A9" s="316">
        <v>2011</v>
      </c>
      <c r="B9" s="317">
        <v>7995.4</v>
      </c>
      <c r="C9" s="317">
        <v>733</v>
      </c>
      <c r="D9" s="317">
        <v>11.5</v>
      </c>
      <c r="E9" s="317">
        <v>181.4</v>
      </c>
      <c r="F9" s="317">
        <v>474.4</v>
      </c>
      <c r="G9" s="317">
        <v>65.6</v>
      </c>
      <c r="H9" s="317">
        <v>6868.8</v>
      </c>
      <c r="I9" s="317">
        <v>371.3</v>
      </c>
      <c r="J9" s="317">
        <v>463.9</v>
      </c>
      <c r="K9" s="317">
        <v>6033.6</v>
      </c>
      <c r="L9" s="317">
        <v>1390.9</v>
      </c>
      <c r="M9" s="317">
        <v>4642.7</v>
      </c>
      <c r="N9" s="318"/>
      <c r="O9" s="318"/>
      <c r="P9" s="318"/>
      <c r="Q9" s="318"/>
      <c r="R9" s="318"/>
    </row>
    <row r="10" spans="1:18" ht="21.75" customHeight="1">
      <c r="A10" s="319" t="s">
        <v>742</v>
      </c>
      <c r="B10" s="320">
        <v>649.5</v>
      </c>
      <c r="C10" s="321">
        <v>63.5</v>
      </c>
      <c r="D10" s="321">
        <v>1.1</v>
      </c>
      <c r="E10" s="321">
        <v>12.9</v>
      </c>
      <c r="F10" s="321">
        <v>44</v>
      </c>
      <c r="G10" s="321">
        <v>5.5</v>
      </c>
      <c r="H10" s="321">
        <v>560.3</v>
      </c>
      <c r="I10" s="321">
        <v>39.6</v>
      </c>
      <c r="J10" s="321">
        <v>31.1</v>
      </c>
      <c r="K10" s="321">
        <v>489.6</v>
      </c>
      <c r="L10" s="321">
        <v>107.5</v>
      </c>
      <c r="M10" s="321">
        <v>382.1</v>
      </c>
      <c r="N10" s="280"/>
      <c r="O10" s="280"/>
      <c r="P10" s="280"/>
      <c r="Q10" s="280"/>
      <c r="R10" s="280"/>
    </row>
    <row r="11" spans="1:18" ht="21.75" customHeight="1">
      <c r="A11" s="319" t="s">
        <v>743</v>
      </c>
      <c r="B11" s="320">
        <v>646.7</v>
      </c>
      <c r="C11" s="321">
        <v>58.2</v>
      </c>
      <c r="D11" s="321">
        <v>1.2</v>
      </c>
      <c r="E11" s="321">
        <v>15.1</v>
      </c>
      <c r="F11" s="321">
        <v>37.8</v>
      </c>
      <c r="G11" s="321">
        <v>4.1</v>
      </c>
      <c r="H11" s="321">
        <v>560</v>
      </c>
      <c r="I11" s="321">
        <v>35.5</v>
      </c>
      <c r="J11" s="321">
        <v>39.6</v>
      </c>
      <c r="K11" s="321">
        <v>484.8</v>
      </c>
      <c r="L11" s="321">
        <v>113.8</v>
      </c>
      <c r="M11" s="321">
        <v>371</v>
      </c>
      <c r="N11" s="280"/>
      <c r="O11" s="280"/>
      <c r="P11" s="280"/>
      <c r="Q11" s="280"/>
      <c r="R11" s="280"/>
    </row>
    <row r="12" spans="1:18" ht="21.75" customHeight="1">
      <c r="A12" s="319" t="s">
        <v>744</v>
      </c>
      <c r="B12" s="320">
        <v>697</v>
      </c>
      <c r="C12" s="321">
        <v>61.9</v>
      </c>
      <c r="D12" s="321">
        <v>1.7</v>
      </c>
      <c r="E12" s="321">
        <v>13.7</v>
      </c>
      <c r="F12" s="321">
        <v>40.4</v>
      </c>
      <c r="G12" s="321">
        <v>6.1</v>
      </c>
      <c r="H12" s="321">
        <v>602.9</v>
      </c>
      <c r="I12" s="321">
        <v>37.6</v>
      </c>
      <c r="J12" s="321">
        <v>41.2</v>
      </c>
      <c r="K12" s="321">
        <v>524.1</v>
      </c>
      <c r="L12" s="321">
        <v>143.3</v>
      </c>
      <c r="M12" s="321">
        <v>380.8</v>
      </c>
      <c r="N12" s="280"/>
      <c r="O12" s="280"/>
      <c r="P12" s="280"/>
      <c r="Q12" s="280"/>
      <c r="R12" s="280"/>
    </row>
    <row r="13" spans="1:18" ht="21.75" customHeight="1">
      <c r="A13" s="319" t="s">
        <v>745</v>
      </c>
      <c r="B13" s="320">
        <v>636.9</v>
      </c>
      <c r="C13" s="321">
        <v>55.6</v>
      </c>
      <c r="D13" s="321">
        <v>1.2</v>
      </c>
      <c r="E13" s="321">
        <v>11.7</v>
      </c>
      <c r="F13" s="321">
        <v>37.9</v>
      </c>
      <c r="G13" s="321">
        <v>4.7</v>
      </c>
      <c r="H13" s="321">
        <v>549.9</v>
      </c>
      <c r="I13" s="321">
        <v>8.8</v>
      </c>
      <c r="J13" s="321">
        <v>35.3</v>
      </c>
      <c r="K13" s="321">
        <v>505.8</v>
      </c>
      <c r="L13" s="321">
        <v>119.6</v>
      </c>
      <c r="M13" s="321">
        <v>386.2</v>
      </c>
      <c r="N13" s="280"/>
      <c r="O13" s="280"/>
      <c r="P13" s="280"/>
      <c r="Q13" s="280"/>
      <c r="R13" s="280"/>
    </row>
    <row r="14" spans="1:18" ht="21.75" customHeight="1">
      <c r="A14" s="319" t="s">
        <v>746</v>
      </c>
      <c r="B14" s="320">
        <v>680</v>
      </c>
      <c r="C14" s="321">
        <v>59.2</v>
      </c>
      <c r="D14" s="321">
        <v>1.3</v>
      </c>
      <c r="E14" s="321">
        <v>16.4</v>
      </c>
      <c r="F14" s="321">
        <v>37.4</v>
      </c>
      <c r="G14" s="321">
        <v>4.1</v>
      </c>
      <c r="H14" s="321">
        <v>588.2</v>
      </c>
      <c r="I14" s="321">
        <v>44.4</v>
      </c>
      <c r="J14" s="321">
        <v>42.4</v>
      </c>
      <c r="K14" s="321">
        <v>501.5</v>
      </c>
      <c r="L14" s="321">
        <v>123.5</v>
      </c>
      <c r="M14" s="321">
        <v>378</v>
      </c>
      <c r="N14" s="280"/>
      <c r="O14" s="280"/>
      <c r="P14" s="280"/>
      <c r="Q14" s="280"/>
      <c r="R14" s="280"/>
    </row>
    <row r="15" spans="1:18" ht="21.75" customHeight="1">
      <c r="A15" s="319" t="s">
        <v>747</v>
      </c>
      <c r="B15" s="320">
        <v>669</v>
      </c>
      <c r="C15" s="321">
        <v>67.9</v>
      </c>
      <c r="D15" s="321">
        <v>1</v>
      </c>
      <c r="E15" s="321">
        <v>17.8</v>
      </c>
      <c r="F15" s="321">
        <v>43.2</v>
      </c>
      <c r="G15" s="321">
        <v>5.9</v>
      </c>
      <c r="H15" s="321">
        <v>567.9</v>
      </c>
      <c r="I15" s="321">
        <v>10.5</v>
      </c>
      <c r="J15" s="321">
        <v>35.7</v>
      </c>
      <c r="K15" s="321">
        <v>521.7</v>
      </c>
      <c r="L15" s="321">
        <v>121.2</v>
      </c>
      <c r="M15" s="321">
        <v>400.5</v>
      </c>
      <c r="N15" s="280"/>
      <c r="O15" s="280"/>
      <c r="P15" s="280"/>
      <c r="Q15" s="280"/>
      <c r="R15" s="280"/>
    </row>
    <row r="16" spans="1:18" ht="21.75" customHeight="1">
      <c r="A16" s="319" t="s">
        <v>748</v>
      </c>
      <c r="B16" s="320">
        <v>674.9</v>
      </c>
      <c r="C16" s="320">
        <v>54.6</v>
      </c>
      <c r="D16" s="320">
        <v>0.8</v>
      </c>
      <c r="E16" s="320">
        <v>14.5</v>
      </c>
      <c r="F16" s="320">
        <v>34.9</v>
      </c>
      <c r="G16" s="320">
        <v>4.4</v>
      </c>
      <c r="H16" s="320">
        <v>588.1</v>
      </c>
      <c r="I16" s="320">
        <v>35.8</v>
      </c>
      <c r="J16" s="320">
        <v>53.7</v>
      </c>
      <c r="K16" s="320">
        <v>498.6</v>
      </c>
      <c r="L16" s="320">
        <v>114.4</v>
      </c>
      <c r="M16" s="320">
        <v>384.2</v>
      </c>
      <c r="N16" s="280"/>
      <c r="O16" s="280"/>
      <c r="P16" s="280"/>
      <c r="Q16" s="280"/>
      <c r="R16" s="280"/>
    </row>
    <row r="17" spans="1:18" ht="21.75" customHeight="1">
      <c r="A17" s="319" t="s">
        <v>749</v>
      </c>
      <c r="B17" s="320">
        <v>630.2</v>
      </c>
      <c r="C17" s="320">
        <v>56.5</v>
      </c>
      <c r="D17" s="320">
        <v>0.3</v>
      </c>
      <c r="E17" s="320">
        <v>12.6</v>
      </c>
      <c r="F17" s="320">
        <v>37.3</v>
      </c>
      <c r="G17" s="320">
        <v>6.2</v>
      </c>
      <c r="H17" s="320">
        <v>540.7</v>
      </c>
      <c r="I17" s="320">
        <v>7.1</v>
      </c>
      <c r="J17" s="320">
        <v>45.1</v>
      </c>
      <c r="K17" s="320">
        <v>488.5</v>
      </c>
      <c r="L17" s="320">
        <v>116.9</v>
      </c>
      <c r="M17" s="320">
        <v>371.6</v>
      </c>
      <c r="N17" s="280"/>
      <c r="O17" s="280"/>
      <c r="P17" s="280"/>
      <c r="Q17" s="280"/>
      <c r="R17" s="280"/>
    </row>
    <row r="18" spans="1:18" ht="21.75" customHeight="1">
      <c r="A18" s="319" t="s">
        <v>750</v>
      </c>
      <c r="B18" s="320">
        <v>701.7</v>
      </c>
      <c r="C18" s="320">
        <v>56.1</v>
      </c>
      <c r="D18" s="320">
        <v>0.6</v>
      </c>
      <c r="E18" s="320">
        <v>16.2</v>
      </c>
      <c r="F18" s="320">
        <v>34.4</v>
      </c>
      <c r="G18" s="320">
        <v>4.9</v>
      </c>
      <c r="H18" s="320">
        <v>611.7</v>
      </c>
      <c r="I18" s="320">
        <v>35.5</v>
      </c>
      <c r="J18" s="320">
        <v>36.5</v>
      </c>
      <c r="K18" s="320">
        <v>539.7</v>
      </c>
      <c r="L18" s="320">
        <v>114.2</v>
      </c>
      <c r="M18" s="320">
        <v>425.5</v>
      </c>
      <c r="N18" s="280"/>
      <c r="O18" s="280"/>
      <c r="P18" s="280"/>
      <c r="Q18" s="280"/>
      <c r="R18" s="280"/>
    </row>
    <row r="19" spans="1:18" ht="21.75" customHeight="1">
      <c r="A19" s="319" t="s">
        <v>751</v>
      </c>
      <c r="B19" s="320">
        <v>656.4</v>
      </c>
      <c r="C19" s="320">
        <v>58.3</v>
      </c>
      <c r="D19" s="320">
        <v>0.8</v>
      </c>
      <c r="E19" s="320">
        <v>13.7</v>
      </c>
      <c r="F19" s="320">
        <v>38.3</v>
      </c>
      <c r="G19" s="320">
        <v>5.6</v>
      </c>
      <c r="H19" s="320">
        <v>562.3</v>
      </c>
      <c r="I19" s="320">
        <v>24.5</v>
      </c>
      <c r="J19" s="320">
        <v>31.5</v>
      </c>
      <c r="K19" s="320">
        <v>506.3</v>
      </c>
      <c r="L19" s="320">
        <v>114</v>
      </c>
      <c r="M19" s="320">
        <v>392.3</v>
      </c>
      <c r="N19" s="280"/>
      <c r="O19" s="280"/>
      <c r="P19" s="280"/>
      <c r="Q19" s="280"/>
      <c r="R19" s="280"/>
    </row>
    <row r="20" spans="1:18" ht="21.75" customHeight="1">
      <c r="A20" s="319" t="s">
        <v>752</v>
      </c>
      <c r="B20" s="320">
        <v>700.9</v>
      </c>
      <c r="C20" s="320">
        <v>70.7</v>
      </c>
      <c r="D20" s="320">
        <v>0.5</v>
      </c>
      <c r="E20" s="320">
        <v>16.7</v>
      </c>
      <c r="F20" s="320">
        <v>48.2</v>
      </c>
      <c r="G20" s="320">
        <v>5.3</v>
      </c>
      <c r="H20" s="320">
        <v>591.8</v>
      </c>
      <c r="I20" s="320">
        <v>32.6</v>
      </c>
      <c r="J20" s="320">
        <v>39</v>
      </c>
      <c r="K20" s="320">
        <v>520.2</v>
      </c>
      <c r="L20" s="320">
        <v>109.8</v>
      </c>
      <c r="M20" s="320">
        <v>410.4</v>
      </c>
      <c r="N20" s="280"/>
      <c r="O20" s="280"/>
      <c r="P20" s="280"/>
      <c r="Q20" s="280"/>
      <c r="R20" s="280"/>
    </row>
    <row r="21" spans="1:18" ht="21.75" customHeight="1">
      <c r="A21" s="319" t="s">
        <v>753</v>
      </c>
      <c r="B21" s="320">
        <v>652.3</v>
      </c>
      <c r="C21" s="320">
        <v>70.5</v>
      </c>
      <c r="D21" s="320">
        <v>0.9</v>
      </c>
      <c r="E21" s="320">
        <v>20.1</v>
      </c>
      <c r="F21" s="320">
        <v>40.7</v>
      </c>
      <c r="G21" s="320">
        <v>8.8</v>
      </c>
      <c r="H21" s="320">
        <v>545</v>
      </c>
      <c r="I21" s="320">
        <v>59.3</v>
      </c>
      <c r="J21" s="320">
        <v>33</v>
      </c>
      <c r="K21" s="320">
        <v>452.8</v>
      </c>
      <c r="L21" s="320">
        <v>92.8</v>
      </c>
      <c r="M21" s="320">
        <v>360</v>
      </c>
      <c r="N21" s="280"/>
      <c r="O21" s="280"/>
      <c r="P21" s="280"/>
      <c r="Q21" s="280"/>
      <c r="R21" s="280"/>
    </row>
    <row r="22" spans="1:18" s="162" customFormat="1" ht="33" customHeight="1">
      <c r="A22" s="316">
        <v>2012</v>
      </c>
      <c r="B22" s="317">
        <v>8131.7</v>
      </c>
      <c r="C22" s="317">
        <v>704.7</v>
      </c>
      <c r="D22" s="317">
        <v>5.2</v>
      </c>
      <c r="E22" s="317">
        <v>168.2</v>
      </c>
      <c r="F22" s="317">
        <v>460.1</v>
      </c>
      <c r="G22" s="317">
        <v>71.2</v>
      </c>
      <c r="H22" s="317">
        <v>6796.6</v>
      </c>
      <c r="I22" s="317">
        <v>242</v>
      </c>
      <c r="J22" s="317">
        <v>460.6</v>
      </c>
      <c r="K22" s="317">
        <v>6094</v>
      </c>
      <c r="L22" s="317">
        <v>1232.2</v>
      </c>
      <c r="M22" s="317">
        <v>4861.9</v>
      </c>
      <c r="N22" s="322"/>
      <c r="O22" s="322"/>
      <c r="P22" s="322"/>
      <c r="Q22" s="322"/>
      <c r="R22" s="322"/>
    </row>
    <row r="23" spans="1:18" ht="21.75" customHeight="1">
      <c r="A23" s="319" t="s">
        <v>742</v>
      </c>
      <c r="B23" s="320">
        <v>682.7</v>
      </c>
      <c r="C23" s="320">
        <v>54.4</v>
      </c>
      <c r="D23" s="320">
        <v>0.6</v>
      </c>
      <c r="E23" s="320">
        <v>12.6</v>
      </c>
      <c r="F23" s="320">
        <v>37.6</v>
      </c>
      <c r="G23" s="320">
        <v>3.6</v>
      </c>
      <c r="H23" s="320">
        <v>580.9</v>
      </c>
      <c r="I23" s="320">
        <v>35</v>
      </c>
      <c r="J23" s="320">
        <v>33.2</v>
      </c>
      <c r="K23" s="320">
        <v>512.7</v>
      </c>
      <c r="L23" s="320">
        <v>103.5</v>
      </c>
      <c r="M23" s="320">
        <v>409.2</v>
      </c>
      <c r="N23" s="280"/>
      <c r="O23" s="280"/>
      <c r="P23" s="280"/>
      <c r="Q23" s="280"/>
      <c r="R23" s="280"/>
    </row>
    <row r="24" spans="1:18" ht="21.75" customHeight="1">
      <c r="A24" s="319" t="s">
        <v>743</v>
      </c>
      <c r="B24" s="320">
        <v>701.4</v>
      </c>
      <c r="C24" s="320">
        <v>56.9</v>
      </c>
      <c r="D24" s="84">
        <v>0.3</v>
      </c>
      <c r="E24" s="320">
        <v>14.9</v>
      </c>
      <c r="F24" s="320">
        <v>38.4</v>
      </c>
      <c r="G24" s="320">
        <v>3.4</v>
      </c>
      <c r="H24" s="320">
        <v>593.9</v>
      </c>
      <c r="I24" s="320">
        <v>44</v>
      </c>
      <c r="J24" s="320">
        <v>42.7</v>
      </c>
      <c r="K24" s="320">
        <v>507.3</v>
      </c>
      <c r="L24" s="320">
        <v>111.1</v>
      </c>
      <c r="M24" s="320">
        <v>396.1</v>
      </c>
      <c r="N24" s="280"/>
      <c r="O24" s="280"/>
      <c r="P24" s="280"/>
      <c r="Q24" s="280"/>
      <c r="R24" s="280"/>
    </row>
    <row r="25" spans="1:18" ht="21.75" customHeight="1">
      <c r="A25" s="319" t="s">
        <v>744</v>
      </c>
      <c r="B25" s="320">
        <v>679.3</v>
      </c>
      <c r="C25" s="320">
        <v>56.8</v>
      </c>
      <c r="D25" s="320">
        <v>1</v>
      </c>
      <c r="E25" s="320">
        <v>14.5</v>
      </c>
      <c r="F25" s="320">
        <v>36.2</v>
      </c>
      <c r="G25" s="320">
        <v>5.1</v>
      </c>
      <c r="H25" s="320">
        <v>572.5</v>
      </c>
      <c r="I25" s="320">
        <v>24.7</v>
      </c>
      <c r="J25" s="320">
        <v>36</v>
      </c>
      <c r="K25" s="320">
        <v>511.8</v>
      </c>
      <c r="L25" s="320">
        <v>116.4</v>
      </c>
      <c r="M25" s="320">
        <v>395.3</v>
      </c>
      <c r="N25" s="280"/>
      <c r="O25" s="280"/>
      <c r="P25" s="280"/>
      <c r="Q25" s="280"/>
      <c r="R25" s="280"/>
    </row>
    <row r="26" spans="1:18" ht="21.75" customHeight="1">
      <c r="A26" s="319" t="s">
        <v>745</v>
      </c>
      <c r="B26" s="320">
        <v>670.7</v>
      </c>
      <c r="C26" s="320">
        <v>54.2</v>
      </c>
      <c r="D26" s="320">
        <v>0.5</v>
      </c>
      <c r="E26" s="320">
        <v>12.4</v>
      </c>
      <c r="F26" s="320">
        <v>35.2</v>
      </c>
      <c r="G26" s="320">
        <v>6.1</v>
      </c>
      <c r="H26" s="320">
        <v>565.7</v>
      </c>
      <c r="I26" s="320">
        <v>28</v>
      </c>
      <c r="J26" s="320">
        <v>47.7</v>
      </c>
      <c r="K26" s="320">
        <v>490</v>
      </c>
      <c r="L26" s="320">
        <v>99.2</v>
      </c>
      <c r="M26" s="320">
        <v>390.8</v>
      </c>
      <c r="N26" s="280"/>
      <c r="O26" s="280"/>
      <c r="P26" s="280"/>
      <c r="Q26" s="280"/>
      <c r="R26" s="280"/>
    </row>
    <row r="27" spans="1:18" ht="21.75" customHeight="1">
      <c r="A27" s="319" t="s">
        <v>746</v>
      </c>
      <c r="B27" s="320">
        <v>683.7</v>
      </c>
      <c r="C27" s="320">
        <v>58.7</v>
      </c>
      <c r="D27" s="320">
        <v>0.5</v>
      </c>
      <c r="E27" s="320">
        <v>16.2</v>
      </c>
      <c r="F27" s="320">
        <v>37.4</v>
      </c>
      <c r="G27" s="320">
        <v>4.6</v>
      </c>
      <c r="H27" s="320">
        <v>570.3</v>
      </c>
      <c r="I27" s="320">
        <v>17.1</v>
      </c>
      <c r="J27" s="320">
        <v>38.8</v>
      </c>
      <c r="K27" s="320">
        <v>514.5</v>
      </c>
      <c r="L27" s="320">
        <v>101</v>
      </c>
      <c r="M27" s="320">
        <v>413.5</v>
      </c>
      <c r="N27" s="280"/>
      <c r="O27" s="280"/>
      <c r="P27" s="280"/>
      <c r="Q27" s="280"/>
      <c r="R27" s="280"/>
    </row>
    <row r="28" spans="1:18" ht="21.75" customHeight="1">
      <c r="A28" s="319" t="s">
        <v>747</v>
      </c>
      <c r="B28" s="320">
        <v>712.1</v>
      </c>
      <c r="C28" s="320">
        <v>55.6</v>
      </c>
      <c r="D28" s="320">
        <v>0.2</v>
      </c>
      <c r="E28" s="320">
        <v>12.4</v>
      </c>
      <c r="F28" s="320">
        <v>36.1</v>
      </c>
      <c r="G28" s="320">
        <v>6.8</v>
      </c>
      <c r="H28" s="320">
        <v>600.5</v>
      </c>
      <c r="I28" s="320">
        <v>19.7</v>
      </c>
      <c r="J28" s="320">
        <v>44.8</v>
      </c>
      <c r="K28" s="320">
        <v>536</v>
      </c>
      <c r="L28" s="320">
        <v>104.9</v>
      </c>
      <c r="M28" s="320">
        <v>431.1</v>
      </c>
      <c r="N28" s="280"/>
      <c r="O28" s="280"/>
      <c r="P28" s="280"/>
      <c r="Q28" s="280"/>
      <c r="R28" s="280"/>
    </row>
    <row r="29" spans="1:18" ht="21.75" customHeight="1">
      <c r="A29" s="319" t="s">
        <v>748</v>
      </c>
      <c r="B29" s="320">
        <v>731.4</v>
      </c>
      <c r="C29" s="320">
        <v>51</v>
      </c>
      <c r="D29" s="320">
        <v>0.3</v>
      </c>
      <c r="E29" s="320">
        <v>13.9</v>
      </c>
      <c r="F29" s="320">
        <v>30.9</v>
      </c>
      <c r="G29" s="320">
        <v>6</v>
      </c>
      <c r="H29" s="320">
        <v>624.2</v>
      </c>
      <c r="I29" s="320">
        <v>16.2</v>
      </c>
      <c r="J29" s="320">
        <v>48.2</v>
      </c>
      <c r="K29" s="320">
        <v>559.8</v>
      </c>
      <c r="L29" s="320">
        <v>110.6</v>
      </c>
      <c r="M29" s="320">
        <v>449.2</v>
      </c>
      <c r="N29" s="280"/>
      <c r="O29" s="280"/>
      <c r="P29" s="280"/>
      <c r="Q29" s="280"/>
      <c r="R29" s="280"/>
    </row>
    <row r="30" spans="1:18" ht="21.75" customHeight="1">
      <c r="A30" s="319" t="s">
        <v>749</v>
      </c>
      <c r="B30" s="320">
        <v>686.5</v>
      </c>
      <c r="C30" s="320">
        <v>55.6</v>
      </c>
      <c r="D30" s="320">
        <v>0.2</v>
      </c>
      <c r="E30" s="320">
        <v>14.4</v>
      </c>
      <c r="F30" s="320">
        <v>34.2</v>
      </c>
      <c r="G30" s="320">
        <v>6.7</v>
      </c>
      <c r="H30" s="320">
        <v>578.1</v>
      </c>
      <c r="I30" s="320">
        <v>16.2</v>
      </c>
      <c r="J30" s="320">
        <v>36.2</v>
      </c>
      <c r="K30" s="320">
        <v>525.7</v>
      </c>
      <c r="L30" s="320">
        <v>111.5</v>
      </c>
      <c r="M30" s="320">
        <v>414.2</v>
      </c>
      <c r="N30" s="280"/>
      <c r="O30" s="280"/>
      <c r="P30" s="280"/>
      <c r="Q30" s="280"/>
      <c r="R30" s="280"/>
    </row>
    <row r="31" spans="1:18" ht="21.75" customHeight="1">
      <c r="A31" s="319" t="s">
        <v>750</v>
      </c>
      <c r="B31" s="320">
        <v>673.9</v>
      </c>
      <c r="C31" s="320">
        <v>67.7</v>
      </c>
      <c r="D31" s="320">
        <v>0.7</v>
      </c>
      <c r="E31" s="320">
        <v>14.3</v>
      </c>
      <c r="F31" s="320">
        <v>43.8</v>
      </c>
      <c r="G31" s="320">
        <v>8.9</v>
      </c>
      <c r="H31" s="320">
        <v>550.9</v>
      </c>
      <c r="I31" s="320">
        <v>20.6</v>
      </c>
      <c r="J31" s="320">
        <v>33.5</v>
      </c>
      <c r="K31" s="320">
        <v>496.9</v>
      </c>
      <c r="L31" s="320">
        <v>95.5</v>
      </c>
      <c r="M31" s="320">
        <v>401.4</v>
      </c>
      <c r="N31" s="280"/>
      <c r="O31" s="280"/>
      <c r="P31" s="280"/>
      <c r="Q31" s="280"/>
      <c r="R31" s="280"/>
    </row>
    <row r="32" spans="1:18" ht="21.75" customHeight="1">
      <c r="A32" s="319" t="s">
        <v>751</v>
      </c>
      <c r="B32" s="320">
        <v>695.2</v>
      </c>
      <c r="C32" s="320">
        <v>59.4</v>
      </c>
      <c r="D32" s="320">
        <v>0.4</v>
      </c>
      <c r="E32" s="320">
        <v>13.8</v>
      </c>
      <c r="F32" s="320">
        <v>38.1</v>
      </c>
      <c r="G32" s="320">
        <v>7</v>
      </c>
      <c r="H32" s="320">
        <v>583.4</v>
      </c>
      <c r="I32" s="320">
        <v>9.4</v>
      </c>
      <c r="J32" s="320">
        <v>43.2</v>
      </c>
      <c r="K32" s="320">
        <v>530.8</v>
      </c>
      <c r="L32" s="320">
        <v>110</v>
      </c>
      <c r="M32" s="320">
        <v>420.8</v>
      </c>
      <c r="N32" s="280"/>
      <c r="O32" s="280"/>
      <c r="P32" s="280"/>
      <c r="Q32" s="280"/>
      <c r="R32" s="280"/>
    </row>
    <row r="33" spans="1:18" ht="21.75" customHeight="1">
      <c r="A33" s="319" t="s">
        <v>752</v>
      </c>
      <c r="B33" s="320">
        <v>628.8</v>
      </c>
      <c r="C33" s="320">
        <v>57</v>
      </c>
      <c r="D33" s="320">
        <v>0.2</v>
      </c>
      <c r="E33" s="320">
        <v>12.3</v>
      </c>
      <c r="F33" s="320">
        <v>38</v>
      </c>
      <c r="G33" s="320">
        <v>6.5</v>
      </c>
      <c r="H33" s="320">
        <v>519.3</v>
      </c>
      <c r="I33" s="320">
        <v>5.4</v>
      </c>
      <c r="J33" s="320">
        <v>31.6</v>
      </c>
      <c r="K33" s="320">
        <v>482.3</v>
      </c>
      <c r="L33" s="320">
        <v>89.8</v>
      </c>
      <c r="M33" s="320">
        <v>392.5</v>
      </c>
      <c r="N33" s="280"/>
      <c r="O33" s="280"/>
      <c r="P33" s="280"/>
      <c r="Q33" s="280"/>
      <c r="R33" s="280"/>
    </row>
    <row r="34" spans="1:18" ht="21.75" customHeight="1">
      <c r="A34" s="319" t="s">
        <v>753</v>
      </c>
      <c r="B34" s="320">
        <v>586.1</v>
      </c>
      <c r="C34" s="320">
        <v>77.3</v>
      </c>
      <c r="D34" s="320">
        <v>0.1</v>
      </c>
      <c r="E34" s="320">
        <v>16.5</v>
      </c>
      <c r="F34" s="320">
        <v>54.2</v>
      </c>
      <c r="G34" s="320">
        <v>6.5</v>
      </c>
      <c r="H34" s="320">
        <v>456.9</v>
      </c>
      <c r="I34" s="320">
        <v>5.8</v>
      </c>
      <c r="J34" s="320">
        <v>24.8</v>
      </c>
      <c r="K34" s="320">
        <v>426.2</v>
      </c>
      <c r="L34" s="320">
        <v>78.6</v>
      </c>
      <c r="M34" s="320">
        <v>347.6</v>
      </c>
      <c r="N34" s="280"/>
      <c r="O34" s="280"/>
      <c r="P34" s="280"/>
      <c r="Q34" s="280"/>
      <c r="R34" s="280"/>
    </row>
    <row r="35" spans="1:18" s="162" customFormat="1" ht="33" customHeight="1">
      <c r="A35" s="316">
        <v>2013</v>
      </c>
      <c r="B35" s="317" t="s">
        <v>692</v>
      </c>
      <c r="C35" s="317" t="s">
        <v>692</v>
      </c>
      <c r="D35" s="317" t="s">
        <v>692</v>
      </c>
      <c r="E35" s="317" t="s">
        <v>692</v>
      </c>
      <c r="F35" s="317" t="s">
        <v>692</v>
      </c>
      <c r="G35" s="317" t="s">
        <v>692</v>
      </c>
      <c r="H35" s="317" t="s">
        <v>692</v>
      </c>
      <c r="I35" s="317" t="s">
        <v>692</v>
      </c>
      <c r="J35" s="317" t="s">
        <v>692</v>
      </c>
      <c r="K35" s="317" t="s">
        <v>692</v>
      </c>
      <c r="L35" s="317" t="s">
        <v>692</v>
      </c>
      <c r="M35" s="317" t="s">
        <v>692</v>
      </c>
      <c r="N35" s="322"/>
      <c r="O35" s="322"/>
      <c r="P35" s="322"/>
      <c r="Q35" s="322"/>
      <c r="R35" s="322"/>
    </row>
    <row r="36" spans="1:18" ht="21.75" customHeight="1">
      <c r="A36" s="319" t="s">
        <v>742</v>
      </c>
      <c r="B36" s="320">
        <v>633.2</v>
      </c>
      <c r="C36" s="320">
        <v>67.4</v>
      </c>
      <c r="D36" s="320">
        <v>0.2</v>
      </c>
      <c r="E36" s="320">
        <v>14.8</v>
      </c>
      <c r="F36" s="320">
        <v>47.1</v>
      </c>
      <c r="G36" s="320">
        <v>5.3</v>
      </c>
      <c r="H36" s="320">
        <v>526.4</v>
      </c>
      <c r="I36" s="320">
        <v>7.5</v>
      </c>
      <c r="J36" s="320">
        <v>34.9</v>
      </c>
      <c r="K36" s="320">
        <v>484</v>
      </c>
      <c r="L36" s="320">
        <v>96.7</v>
      </c>
      <c r="M36" s="320">
        <v>387.3</v>
      </c>
      <c r="N36" s="280"/>
      <c r="O36" s="280"/>
      <c r="P36" s="280"/>
      <c r="Q36" s="280"/>
      <c r="R36" s="280"/>
    </row>
    <row r="37" spans="1:18" ht="21.75" customHeight="1">
      <c r="A37" s="319" t="s">
        <v>743</v>
      </c>
      <c r="B37" s="320">
        <v>641.5</v>
      </c>
      <c r="C37" s="320">
        <v>73.8</v>
      </c>
      <c r="D37" s="320">
        <v>0</v>
      </c>
      <c r="E37" s="320">
        <v>14.1</v>
      </c>
      <c r="F37" s="320">
        <v>54.4</v>
      </c>
      <c r="G37" s="320">
        <v>5.3</v>
      </c>
      <c r="H37" s="320">
        <v>523.4</v>
      </c>
      <c r="I37" s="320">
        <v>6.2</v>
      </c>
      <c r="J37" s="320">
        <v>32.5</v>
      </c>
      <c r="K37" s="320">
        <v>484.6</v>
      </c>
      <c r="L37" s="320">
        <v>95.9</v>
      </c>
      <c r="M37" s="320">
        <v>388.7</v>
      </c>
      <c r="N37" s="280"/>
      <c r="O37" s="280"/>
      <c r="P37" s="280"/>
      <c r="Q37" s="280"/>
      <c r="R37" s="280"/>
    </row>
    <row r="38" spans="1:18" ht="21.75" customHeight="1">
      <c r="A38" s="319" t="s">
        <v>744</v>
      </c>
      <c r="B38" s="320">
        <v>676.9</v>
      </c>
      <c r="C38" s="320">
        <v>81.9</v>
      </c>
      <c r="D38" s="320">
        <v>0.4</v>
      </c>
      <c r="E38" s="320">
        <v>17.5</v>
      </c>
      <c r="F38" s="320">
        <v>58.6</v>
      </c>
      <c r="G38" s="320">
        <v>5.4</v>
      </c>
      <c r="H38" s="320">
        <v>545.6</v>
      </c>
      <c r="I38" s="320">
        <v>7.2</v>
      </c>
      <c r="J38" s="320">
        <v>37.2</v>
      </c>
      <c r="K38" s="320">
        <v>501.2</v>
      </c>
      <c r="L38" s="320">
        <v>105.8</v>
      </c>
      <c r="M38" s="320">
        <v>395.4</v>
      </c>
      <c r="N38" s="280"/>
      <c r="O38" s="280"/>
      <c r="P38" s="280"/>
      <c r="Q38" s="280"/>
      <c r="R38" s="280"/>
    </row>
    <row r="39" spans="1:18" ht="21.75" customHeight="1">
      <c r="A39" s="319" t="s">
        <v>745</v>
      </c>
      <c r="B39" s="320">
        <v>665.6</v>
      </c>
      <c r="C39" s="320">
        <v>81.5</v>
      </c>
      <c r="D39" s="320">
        <v>0.3</v>
      </c>
      <c r="E39" s="320">
        <v>15.4</v>
      </c>
      <c r="F39" s="320">
        <v>59.8</v>
      </c>
      <c r="G39" s="320">
        <v>6</v>
      </c>
      <c r="H39" s="320">
        <v>524.9</v>
      </c>
      <c r="I39" s="320">
        <v>7.2</v>
      </c>
      <c r="J39" s="320">
        <v>31.5</v>
      </c>
      <c r="K39" s="320">
        <v>486.2</v>
      </c>
      <c r="L39" s="320">
        <v>87.9</v>
      </c>
      <c r="M39" s="320">
        <v>398.3</v>
      </c>
      <c r="N39" s="280"/>
      <c r="O39" s="280"/>
      <c r="P39" s="280"/>
      <c r="Q39" s="280"/>
      <c r="R39" s="280"/>
    </row>
    <row r="40" spans="1:18" ht="21.75" customHeight="1">
      <c r="A40" s="319" t="s">
        <v>746</v>
      </c>
      <c r="B40" s="320">
        <v>694</v>
      </c>
      <c r="C40" s="320">
        <v>82.1</v>
      </c>
      <c r="D40" s="320">
        <v>1</v>
      </c>
      <c r="E40" s="320">
        <v>18.6</v>
      </c>
      <c r="F40" s="320">
        <v>57.7</v>
      </c>
      <c r="G40" s="320">
        <v>4.8</v>
      </c>
      <c r="H40" s="320">
        <v>541.6</v>
      </c>
      <c r="I40" s="320">
        <v>6.7</v>
      </c>
      <c r="J40" s="320">
        <v>32.9</v>
      </c>
      <c r="K40" s="320">
        <v>502</v>
      </c>
      <c r="L40" s="320">
        <v>96.7</v>
      </c>
      <c r="M40" s="320">
        <v>405.2</v>
      </c>
      <c r="N40" s="280"/>
      <c r="O40" s="280"/>
      <c r="P40" s="280"/>
      <c r="Q40" s="280"/>
      <c r="R40" s="280"/>
    </row>
    <row r="41" spans="1:18" ht="21.75" customHeight="1">
      <c r="A41" s="319" t="s">
        <v>747</v>
      </c>
      <c r="B41" s="320">
        <v>705.5</v>
      </c>
      <c r="C41" s="320">
        <v>85.3</v>
      </c>
      <c r="D41" s="320">
        <v>0.7</v>
      </c>
      <c r="E41" s="320">
        <v>14.4</v>
      </c>
      <c r="F41" s="320">
        <v>63.2</v>
      </c>
      <c r="G41" s="320">
        <v>7</v>
      </c>
      <c r="H41" s="320">
        <v>551.5</v>
      </c>
      <c r="I41" s="320">
        <v>5.2</v>
      </c>
      <c r="J41" s="320">
        <v>32.6</v>
      </c>
      <c r="K41" s="320">
        <v>513.7</v>
      </c>
      <c r="L41" s="320">
        <v>87.6</v>
      </c>
      <c r="M41" s="320">
        <v>426</v>
      </c>
      <c r="N41" s="280"/>
      <c r="O41" s="280"/>
      <c r="P41" s="280"/>
      <c r="Q41" s="280"/>
      <c r="R41" s="280"/>
    </row>
    <row r="42" spans="1:13" ht="15.75" customHeight="1">
      <c r="A42" s="35"/>
      <c r="B42" s="88"/>
      <c r="C42" s="88"/>
      <c r="D42" s="88"/>
      <c r="E42" s="88"/>
      <c r="F42" s="88"/>
      <c r="G42" s="88"/>
      <c r="H42" s="88"/>
      <c r="I42" s="88"/>
      <c r="J42" s="88"/>
      <c r="K42" s="88"/>
      <c r="L42" s="88"/>
      <c r="M42" s="88"/>
    </row>
    <row r="43" ht="19.5" customHeight="1">
      <c r="A43" s="35" t="s">
        <v>864</v>
      </c>
    </row>
    <row r="44" spans="1:13" ht="42.75" customHeight="1">
      <c r="A44" s="660" t="s">
        <v>1232</v>
      </c>
      <c r="B44" s="661"/>
      <c r="C44" s="661"/>
      <c r="D44" s="661"/>
      <c r="E44" s="661"/>
      <c r="F44" s="661"/>
      <c r="G44" s="661"/>
      <c r="H44" s="661"/>
      <c r="I44" s="661"/>
      <c r="J44" s="661"/>
      <c r="K44" s="661"/>
      <c r="L44" s="661"/>
      <c r="M44" s="661"/>
    </row>
    <row r="64" spans="1:7" ht="12.75">
      <c r="A64" s="267"/>
      <c r="B64" s="267"/>
      <c r="C64" s="267"/>
      <c r="D64" s="267"/>
      <c r="E64" s="267"/>
      <c r="F64" s="267"/>
      <c r="G64" s="267"/>
    </row>
    <row r="68" ht="15" customHeight="1"/>
    <row r="288" ht="16.5" customHeight="1"/>
  </sheetData>
  <sheetProtection/>
  <mergeCells count="18">
    <mergeCell ref="A44:M44"/>
    <mergeCell ref="C3:G3"/>
    <mergeCell ref="H3:M3"/>
    <mergeCell ref="H4:H6"/>
    <mergeCell ref="L5:L6"/>
    <mergeCell ref="C4:C6"/>
    <mergeCell ref="A3:A7"/>
    <mergeCell ref="B3:B6"/>
    <mergeCell ref="B7:M7"/>
    <mergeCell ref="J4:J6"/>
    <mergeCell ref="E4:F4"/>
    <mergeCell ref="G4:G6"/>
    <mergeCell ref="K4:M4"/>
    <mergeCell ref="K5:K6"/>
    <mergeCell ref="E6:F6"/>
    <mergeCell ref="D4:D6"/>
    <mergeCell ref="M5:M6"/>
    <mergeCell ref="I4:I6"/>
  </mergeCells>
  <printOptions horizontalCentered="1"/>
  <pageMargins left="0.5905511811023623" right="0.5905511811023623" top="0.984251968503937" bottom="0.5905511811023623"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4"/>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3" customWidth="1"/>
    <col min="9" max="9" width="13.28125" style="3" customWidth="1"/>
  </cols>
  <sheetData>
    <row r="1" spans="1:9" ht="21" customHeight="1">
      <c r="A1" s="323" t="s">
        <v>1234</v>
      </c>
      <c r="B1" s="323"/>
      <c r="C1" s="323"/>
      <c r="D1" s="323"/>
      <c r="E1" s="323"/>
      <c r="F1" s="323"/>
      <c r="G1" s="323"/>
      <c r="H1" s="323"/>
      <c r="I1" s="323"/>
    </row>
    <row r="2" spans="1:8" ht="12.75">
      <c r="A2" s="14"/>
      <c r="B2" s="14"/>
      <c r="H2"/>
    </row>
    <row r="3" spans="1:9" s="22" customFormat="1" ht="17.25" customHeight="1">
      <c r="A3" s="625" t="s">
        <v>258</v>
      </c>
      <c r="B3" s="674" t="s">
        <v>1046</v>
      </c>
      <c r="C3" s="665" t="s">
        <v>475</v>
      </c>
      <c r="D3" s="665"/>
      <c r="E3" s="666"/>
      <c r="F3" s="665"/>
      <c r="G3" s="665"/>
      <c r="H3" s="665"/>
      <c r="I3" s="667"/>
    </row>
    <row r="4" spans="1:9" s="22" customFormat="1" ht="12.75">
      <c r="A4" s="511"/>
      <c r="B4" s="675"/>
      <c r="C4" s="657" t="s">
        <v>205</v>
      </c>
      <c r="D4" s="657" t="s">
        <v>257</v>
      </c>
      <c r="E4" s="657" t="s">
        <v>207</v>
      </c>
      <c r="F4" s="657" t="s">
        <v>208</v>
      </c>
      <c r="G4" s="657" t="s">
        <v>209</v>
      </c>
      <c r="H4" s="525" t="s">
        <v>1100</v>
      </c>
      <c r="I4" s="551" t="s">
        <v>210</v>
      </c>
    </row>
    <row r="5" spans="1:9" s="22" customFormat="1" ht="15" customHeight="1">
      <c r="A5" s="511"/>
      <c r="B5" s="675"/>
      <c r="C5" s="657"/>
      <c r="D5" s="657"/>
      <c r="E5" s="657"/>
      <c r="F5" s="657"/>
      <c r="G5" s="657"/>
      <c r="H5" s="523"/>
      <c r="I5" s="537"/>
    </row>
    <row r="6" spans="1:9" s="22" customFormat="1" ht="12.75">
      <c r="A6" s="511"/>
      <c r="B6" s="675"/>
      <c r="C6" s="657"/>
      <c r="D6" s="657"/>
      <c r="E6" s="657"/>
      <c r="F6" s="657"/>
      <c r="G6" s="657"/>
      <c r="H6" s="524"/>
      <c r="I6" s="538"/>
    </row>
    <row r="7" spans="1:9" s="22" customFormat="1" ht="16.5" customHeight="1">
      <c r="A7" s="512"/>
      <c r="B7" s="671" t="s">
        <v>863</v>
      </c>
      <c r="C7" s="672"/>
      <c r="D7" s="672"/>
      <c r="E7" s="672"/>
      <c r="F7" s="672"/>
      <c r="G7" s="672"/>
      <c r="H7" s="672"/>
      <c r="I7" s="673"/>
    </row>
    <row r="8" spans="1:9" ht="20.25" customHeight="1">
      <c r="A8" s="41" t="s">
        <v>692</v>
      </c>
      <c r="H8" s="3" t="s">
        <v>692</v>
      </c>
      <c r="I8" s="3" t="s">
        <v>692</v>
      </c>
    </row>
    <row r="9" spans="1:19" ht="33" customHeight="1">
      <c r="A9" s="325">
        <v>2011</v>
      </c>
      <c r="B9" s="317">
        <v>12619.1</v>
      </c>
      <c r="C9" s="317">
        <v>9257.5</v>
      </c>
      <c r="D9" s="317">
        <v>8104</v>
      </c>
      <c r="E9" s="317">
        <v>236.3</v>
      </c>
      <c r="F9" s="317">
        <v>1123</v>
      </c>
      <c r="G9" s="317">
        <v>1938.9</v>
      </c>
      <c r="H9" s="317">
        <v>63.4</v>
      </c>
      <c r="I9" s="328">
        <v>0</v>
      </c>
      <c r="J9" s="280"/>
      <c r="K9" s="280"/>
      <c r="L9" s="280"/>
      <c r="M9" s="280"/>
      <c r="N9" s="280"/>
      <c r="O9" s="280"/>
      <c r="P9" s="280"/>
      <c r="Q9" s="280"/>
      <c r="R9" s="280"/>
      <c r="S9" s="280"/>
    </row>
    <row r="10" spans="1:19" ht="21.75" customHeight="1">
      <c r="A10" s="319" t="s">
        <v>742</v>
      </c>
      <c r="B10" s="321">
        <v>914.2</v>
      </c>
      <c r="C10" s="321">
        <v>690.3</v>
      </c>
      <c r="D10" s="321">
        <v>610.3</v>
      </c>
      <c r="E10" s="321">
        <v>13.1</v>
      </c>
      <c r="F10" s="321">
        <v>86</v>
      </c>
      <c r="G10" s="321">
        <v>118.2</v>
      </c>
      <c r="H10" s="321">
        <v>6.5</v>
      </c>
      <c r="I10" s="329" t="s">
        <v>6</v>
      </c>
      <c r="J10" s="280"/>
      <c r="K10" s="280"/>
      <c r="L10" s="280"/>
      <c r="M10" s="280"/>
      <c r="N10" s="280"/>
      <c r="O10" s="280"/>
      <c r="P10" s="280"/>
      <c r="Q10" s="280"/>
      <c r="R10" s="280"/>
      <c r="S10" s="280"/>
    </row>
    <row r="11" spans="1:19" ht="21.75" customHeight="1">
      <c r="A11" s="319" t="s">
        <v>743</v>
      </c>
      <c r="B11" s="321">
        <v>1028.5</v>
      </c>
      <c r="C11" s="321">
        <v>783.4</v>
      </c>
      <c r="D11" s="321">
        <v>690.6</v>
      </c>
      <c r="E11" s="321">
        <v>13.8</v>
      </c>
      <c r="F11" s="321">
        <v>86</v>
      </c>
      <c r="G11" s="321">
        <v>138.8</v>
      </c>
      <c r="H11" s="321">
        <v>6.5</v>
      </c>
      <c r="I11" s="329">
        <v>0</v>
      </c>
      <c r="J11" s="280"/>
      <c r="K11" s="280"/>
      <c r="L11" s="280"/>
      <c r="M11" s="280"/>
      <c r="N11" s="280"/>
      <c r="O11" s="280"/>
      <c r="P11" s="280"/>
      <c r="Q11" s="280"/>
      <c r="R11" s="280"/>
      <c r="S11" s="280"/>
    </row>
    <row r="12" spans="1:19" ht="21.75" customHeight="1">
      <c r="A12" s="319" t="s">
        <v>744</v>
      </c>
      <c r="B12" s="321">
        <v>1130</v>
      </c>
      <c r="C12" s="321">
        <v>831.6</v>
      </c>
      <c r="D12" s="321">
        <v>724.6</v>
      </c>
      <c r="E12" s="321">
        <v>19.8</v>
      </c>
      <c r="F12" s="321">
        <v>98.7</v>
      </c>
      <c r="G12" s="321">
        <v>174.3</v>
      </c>
      <c r="H12" s="321">
        <v>5.7</v>
      </c>
      <c r="I12" s="329" t="s">
        <v>6</v>
      </c>
      <c r="J12" s="280"/>
      <c r="K12" s="280"/>
      <c r="L12" s="280"/>
      <c r="M12" s="280"/>
      <c r="N12" s="280"/>
      <c r="O12" s="280"/>
      <c r="P12" s="280"/>
      <c r="Q12" s="280"/>
      <c r="R12" s="280"/>
      <c r="S12" s="280"/>
    </row>
    <row r="13" spans="1:19" ht="21.75" customHeight="1">
      <c r="A13" s="319" t="s">
        <v>745</v>
      </c>
      <c r="B13" s="321">
        <v>1021</v>
      </c>
      <c r="C13" s="321">
        <v>799.1</v>
      </c>
      <c r="D13" s="321">
        <v>713.9</v>
      </c>
      <c r="E13" s="321">
        <v>13.5</v>
      </c>
      <c r="F13" s="321">
        <v>79.2</v>
      </c>
      <c r="G13" s="321">
        <v>124</v>
      </c>
      <c r="H13" s="321">
        <v>5.2</v>
      </c>
      <c r="I13" s="329" t="s">
        <v>6</v>
      </c>
      <c r="J13" s="330"/>
      <c r="K13" s="330"/>
      <c r="L13" s="330"/>
      <c r="M13" s="330"/>
      <c r="N13" s="324"/>
      <c r="O13" s="324"/>
      <c r="P13" s="324"/>
      <c r="Q13" s="324"/>
      <c r="R13" s="324"/>
      <c r="S13" s="324"/>
    </row>
    <row r="14" spans="1:19" ht="21.75" customHeight="1">
      <c r="A14" s="319" t="s">
        <v>746</v>
      </c>
      <c r="B14" s="321">
        <v>1075.6</v>
      </c>
      <c r="C14" s="321">
        <v>782.5</v>
      </c>
      <c r="D14" s="321">
        <v>694.6</v>
      </c>
      <c r="E14" s="321">
        <v>20.7</v>
      </c>
      <c r="F14" s="321">
        <v>101.1</v>
      </c>
      <c r="G14" s="321">
        <v>166.1</v>
      </c>
      <c r="H14" s="321">
        <v>5.2</v>
      </c>
      <c r="I14" s="329" t="s">
        <v>6</v>
      </c>
      <c r="J14" s="330"/>
      <c r="K14" s="330"/>
      <c r="L14" s="330"/>
      <c r="M14" s="330"/>
      <c r="N14" s="324"/>
      <c r="O14" s="324"/>
      <c r="P14" s="324"/>
      <c r="Q14" s="324"/>
      <c r="R14" s="324"/>
      <c r="S14" s="324"/>
    </row>
    <row r="15" spans="1:19" ht="21.75" customHeight="1">
      <c r="A15" s="319" t="s">
        <v>747</v>
      </c>
      <c r="B15" s="321">
        <v>1056.5</v>
      </c>
      <c r="C15" s="321">
        <v>796.6</v>
      </c>
      <c r="D15" s="321">
        <v>702.1</v>
      </c>
      <c r="E15" s="321">
        <v>22.6</v>
      </c>
      <c r="F15" s="321">
        <v>80.8</v>
      </c>
      <c r="G15" s="321">
        <v>152.2</v>
      </c>
      <c r="H15" s="321">
        <v>4.3</v>
      </c>
      <c r="I15" s="329" t="s">
        <v>6</v>
      </c>
      <c r="J15" s="324"/>
      <c r="K15" s="324"/>
      <c r="L15" s="324"/>
      <c r="M15" s="324"/>
      <c r="N15" s="324"/>
      <c r="O15" s="324"/>
      <c r="P15" s="324"/>
      <c r="Q15" s="324"/>
      <c r="R15" s="324"/>
      <c r="S15" s="324"/>
    </row>
    <row r="16" spans="1:19" ht="21.75" customHeight="1">
      <c r="A16" s="319" t="s">
        <v>748</v>
      </c>
      <c r="B16" s="321">
        <v>1037.3</v>
      </c>
      <c r="C16" s="321">
        <v>741.2</v>
      </c>
      <c r="D16" s="321">
        <v>643.4</v>
      </c>
      <c r="E16" s="321">
        <v>22.5</v>
      </c>
      <c r="F16" s="321">
        <v>100.1</v>
      </c>
      <c r="G16" s="321">
        <v>168.8</v>
      </c>
      <c r="H16" s="321">
        <v>4.7</v>
      </c>
      <c r="I16" s="329" t="s">
        <v>6</v>
      </c>
      <c r="J16" s="324"/>
      <c r="K16" s="324"/>
      <c r="L16" s="324"/>
      <c r="M16" s="324"/>
      <c r="N16" s="324"/>
      <c r="O16" s="324"/>
      <c r="P16" s="324"/>
      <c r="Q16" s="324"/>
      <c r="R16" s="324"/>
      <c r="S16" s="324"/>
    </row>
    <row r="17" spans="1:19" ht="21.75" customHeight="1">
      <c r="A17" s="319" t="s">
        <v>749</v>
      </c>
      <c r="B17" s="321">
        <v>1034.6</v>
      </c>
      <c r="C17" s="321">
        <v>704.7</v>
      </c>
      <c r="D17" s="321">
        <v>610.6</v>
      </c>
      <c r="E17" s="321">
        <v>24.9</v>
      </c>
      <c r="F17" s="321">
        <v>101.4</v>
      </c>
      <c r="G17" s="321">
        <v>199</v>
      </c>
      <c r="H17" s="321">
        <v>4.6</v>
      </c>
      <c r="I17" s="329" t="s">
        <v>6</v>
      </c>
      <c r="J17" s="324"/>
      <c r="K17" s="324"/>
      <c r="L17" s="324"/>
      <c r="M17" s="324"/>
      <c r="N17" s="324"/>
      <c r="O17" s="324"/>
      <c r="P17" s="324"/>
      <c r="Q17" s="324"/>
      <c r="R17" s="324"/>
      <c r="S17" s="324"/>
    </row>
    <row r="18" spans="1:19" ht="21.75" customHeight="1">
      <c r="A18" s="319" t="s">
        <v>750</v>
      </c>
      <c r="B18" s="321">
        <v>1162.5</v>
      </c>
      <c r="C18" s="321">
        <v>843</v>
      </c>
      <c r="D18" s="321">
        <v>725.7</v>
      </c>
      <c r="E18" s="321">
        <v>18.8</v>
      </c>
      <c r="F18" s="321">
        <v>104.3</v>
      </c>
      <c r="G18" s="321">
        <v>190.8</v>
      </c>
      <c r="H18" s="321">
        <v>5.6</v>
      </c>
      <c r="I18" s="329">
        <v>0</v>
      </c>
      <c r="J18" s="324"/>
      <c r="K18" s="324"/>
      <c r="L18" s="324"/>
      <c r="M18" s="324"/>
      <c r="N18" s="324"/>
      <c r="O18" s="324"/>
      <c r="P18" s="324"/>
      <c r="Q18" s="324"/>
      <c r="R18" s="324"/>
      <c r="S18" s="324"/>
    </row>
    <row r="19" spans="1:19" ht="21.75" customHeight="1">
      <c r="A19" s="319" t="s">
        <v>751</v>
      </c>
      <c r="B19" s="321">
        <v>1048.1</v>
      </c>
      <c r="C19" s="321">
        <v>798</v>
      </c>
      <c r="D19" s="321">
        <v>690.8</v>
      </c>
      <c r="E19" s="321">
        <v>15.3</v>
      </c>
      <c r="F19" s="321">
        <v>87.9</v>
      </c>
      <c r="G19" s="321">
        <v>142.3</v>
      </c>
      <c r="H19" s="321">
        <v>4.6</v>
      </c>
      <c r="I19" s="329" t="s">
        <v>6</v>
      </c>
      <c r="J19" s="320"/>
      <c r="K19" s="320"/>
      <c r="L19" s="320"/>
      <c r="M19" s="320"/>
      <c r="N19" s="280"/>
      <c r="O19" s="280"/>
      <c r="P19" s="280"/>
      <c r="Q19" s="280"/>
      <c r="R19" s="280"/>
      <c r="S19" s="280"/>
    </row>
    <row r="20" spans="1:19" ht="21.75" customHeight="1">
      <c r="A20" s="319" t="s">
        <v>752</v>
      </c>
      <c r="B20" s="321">
        <v>1157.5</v>
      </c>
      <c r="C20" s="321">
        <v>827</v>
      </c>
      <c r="D20" s="321">
        <v>717.5</v>
      </c>
      <c r="E20" s="321">
        <v>32.3</v>
      </c>
      <c r="F20" s="321">
        <v>105.4</v>
      </c>
      <c r="G20" s="321">
        <v>187.5</v>
      </c>
      <c r="H20" s="321">
        <v>5.4</v>
      </c>
      <c r="I20" s="329" t="s">
        <v>6</v>
      </c>
      <c r="J20" s="320"/>
      <c r="K20" s="320"/>
      <c r="L20" s="320"/>
      <c r="M20" s="320"/>
      <c r="N20" s="280"/>
      <c r="O20" s="280"/>
      <c r="P20" s="280"/>
      <c r="Q20" s="280"/>
      <c r="R20" s="280"/>
      <c r="S20" s="280"/>
    </row>
    <row r="21" spans="1:19" ht="21.75" customHeight="1">
      <c r="A21" s="319" t="s">
        <v>753</v>
      </c>
      <c r="B21" s="321">
        <v>953.2</v>
      </c>
      <c r="C21" s="321">
        <v>660.1</v>
      </c>
      <c r="D21" s="321">
        <v>580</v>
      </c>
      <c r="E21" s="321">
        <v>18.9</v>
      </c>
      <c r="F21" s="321">
        <v>92.1</v>
      </c>
      <c r="G21" s="321">
        <v>177</v>
      </c>
      <c r="H21" s="321">
        <v>5.1</v>
      </c>
      <c r="I21" s="329" t="s">
        <v>6</v>
      </c>
      <c r="J21" s="280"/>
      <c r="K21" s="280"/>
      <c r="L21" s="280"/>
      <c r="M21" s="280"/>
      <c r="N21" s="280"/>
      <c r="O21" s="280"/>
      <c r="P21" s="280"/>
      <c r="Q21" s="280"/>
      <c r="R21" s="280"/>
      <c r="S21" s="280"/>
    </row>
    <row r="22" spans="1:19" s="88" customFormat="1" ht="33" customHeight="1">
      <c r="A22" s="325">
        <v>2012</v>
      </c>
      <c r="B22" s="317">
        <v>12683.3</v>
      </c>
      <c r="C22" s="317">
        <v>9192.3</v>
      </c>
      <c r="D22" s="317">
        <v>7979.5</v>
      </c>
      <c r="E22" s="317">
        <v>267</v>
      </c>
      <c r="F22" s="317">
        <v>1268.2</v>
      </c>
      <c r="G22" s="317">
        <v>1881.8</v>
      </c>
      <c r="H22" s="317">
        <v>74</v>
      </c>
      <c r="I22" s="328">
        <v>0.1</v>
      </c>
      <c r="J22" s="326"/>
      <c r="K22" s="326"/>
      <c r="L22" s="326"/>
      <c r="M22" s="326"/>
      <c r="N22" s="326"/>
      <c r="O22" s="326"/>
      <c r="P22" s="326"/>
      <c r="Q22" s="326"/>
      <c r="R22" s="326"/>
      <c r="S22" s="326"/>
    </row>
    <row r="23" spans="1:19" ht="21.75" customHeight="1">
      <c r="A23" s="319" t="s">
        <v>742</v>
      </c>
      <c r="B23" s="321">
        <v>1048.1</v>
      </c>
      <c r="C23" s="321">
        <v>792.9</v>
      </c>
      <c r="D23" s="321">
        <v>699.3</v>
      </c>
      <c r="E23" s="321">
        <v>21.5</v>
      </c>
      <c r="F23" s="321">
        <v>82.1</v>
      </c>
      <c r="G23" s="321">
        <v>147.6</v>
      </c>
      <c r="H23" s="321">
        <v>4</v>
      </c>
      <c r="I23" s="329" t="s">
        <v>6</v>
      </c>
      <c r="J23" s="280"/>
      <c r="K23" s="280"/>
      <c r="L23" s="280"/>
      <c r="M23" s="280"/>
      <c r="N23" s="280"/>
      <c r="O23" s="280"/>
      <c r="P23" s="280"/>
      <c r="Q23" s="280"/>
      <c r="R23" s="280"/>
      <c r="S23" s="280"/>
    </row>
    <row r="24" spans="1:19" ht="21.75" customHeight="1">
      <c r="A24" s="319" t="s">
        <v>743</v>
      </c>
      <c r="B24" s="321">
        <v>1138.3</v>
      </c>
      <c r="C24" s="321">
        <v>842.9</v>
      </c>
      <c r="D24" s="82">
        <v>731.3</v>
      </c>
      <c r="E24" s="321">
        <v>17.2</v>
      </c>
      <c r="F24" s="321">
        <v>103.6</v>
      </c>
      <c r="G24" s="321">
        <v>169.4</v>
      </c>
      <c r="H24" s="321">
        <v>5.2</v>
      </c>
      <c r="I24" s="329" t="s">
        <v>6</v>
      </c>
      <c r="J24" s="280"/>
      <c r="K24" s="280"/>
      <c r="L24" s="280"/>
      <c r="M24" s="280"/>
      <c r="N24" s="280"/>
      <c r="O24" s="280"/>
      <c r="P24" s="280"/>
      <c r="Q24" s="280"/>
      <c r="R24" s="280"/>
      <c r="S24" s="280"/>
    </row>
    <row r="25" spans="1:19" ht="21.75" customHeight="1">
      <c r="A25" s="319" t="s">
        <v>744</v>
      </c>
      <c r="B25" s="321">
        <v>1095.3</v>
      </c>
      <c r="C25" s="321">
        <v>790.1</v>
      </c>
      <c r="D25" s="321">
        <v>676.7</v>
      </c>
      <c r="E25" s="321">
        <v>21.9</v>
      </c>
      <c r="F25" s="321">
        <v>112.4</v>
      </c>
      <c r="G25" s="321">
        <v>164.3</v>
      </c>
      <c r="H25" s="321">
        <v>6.5</v>
      </c>
      <c r="I25" s="329">
        <v>0</v>
      </c>
      <c r="J25" s="280"/>
      <c r="K25" s="280"/>
      <c r="L25" s="280"/>
      <c r="M25" s="280"/>
      <c r="N25" s="280"/>
      <c r="O25" s="280"/>
      <c r="P25" s="280"/>
      <c r="Q25" s="280"/>
      <c r="R25" s="280"/>
      <c r="S25" s="280"/>
    </row>
    <row r="26" spans="1:19" ht="21.75" customHeight="1">
      <c r="A26" s="319" t="s">
        <v>745</v>
      </c>
      <c r="B26" s="321">
        <v>1000.6</v>
      </c>
      <c r="C26" s="321">
        <v>739.9</v>
      </c>
      <c r="D26" s="321">
        <v>641.2</v>
      </c>
      <c r="E26" s="321">
        <v>18.8</v>
      </c>
      <c r="F26" s="321">
        <v>92.6</v>
      </c>
      <c r="G26" s="321">
        <v>142.8</v>
      </c>
      <c r="H26" s="321">
        <v>6.5</v>
      </c>
      <c r="I26" s="329" t="s">
        <v>6</v>
      </c>
      <c r="J26" s="280"/>
      <c r="K26" s="280"/>
      <c r="L26" s="280"/>
      <c r="M26" s="280"/>
      <c r="N26" s="280"/>
      <c r="O26" s="280"/>
      <c r="P26" s="280"/>
      <c r="Q26" s="280"/>
      <c r="R26" s="280"/>
      <c r="S26" s="280"/>
    </row>
    <row r="27" spans="1:19" ht="21.75" customHeight="1">
      <c r="A27" s="319" t="s">
        <v>746</v>
      </c>
      <c r="B27" s="321">
        <v>1068.4</v>
      </c>
      <c r="C27" s="321">
        <v>805.7</v>
      </c>
      <c r="D27" s="321">
        <v>705.6</v>
      </c>
      <c r="E27" s="321">
        <v>17.1</v>
      </c>
      <c r="F27" s="321">
        <v>106.3</v>
      </c>
      <c r="G27" s="321">
        <v>132.5</v>
      </c>
      <c r="H27" s="321">
        <v>6.7</v>
      </c>
      <c r="I27" s="329" t="s">
        <v>6</v>
      </c>
      <c r="J27" s="280"/>
      <c r="K27" s="280"/>
      <c r="L27" s="280"/>
      <c r="M27" s="280"/>
      <c r="N27" s="280"/>
      <c r="O27" s="280"/>
      <c r="P27" s="280"/>
      <c r="Q27" s="280"/>
      <c r="R27" s="280"/>
      <c r="S27" s="280"/>
    </row>
    <row r="28" spans="1:19" ht="21.75" customHeight="1">
      <c r="A28" s="327" t="s">
        <v>747</v>
      </c>
      <c r="B28" s="321">
        <v>1118.7</v>
      </c>
      <c r="C28" s="321">
        <v>820.3</v>
      </c>
      <c r="D28" s="321">
        <v>720.6</v>
      </c>
      <c r="E28" s="321">
        <v>22.2</v>
      </c>
      <c r="F28" s="321">
        <v>112.4</v>
      </c>
      <c r="G28" s="321">
        <v>158.6</v>
      </c>
      <c r="H28" s="321">
        <v>5.1</v>
      </c>
      <c r="I28" s="329" t="s">
        <v>6</v>
      </c>
      <c r="J28" s="280"/>
      <c r="K28" s="280"/>
      <c r="L28" s="280"/>
      <c r="M28" s="280"/>
      <c r="N28" s="280"/>
      <c r="O28" s="280"/>
      <c r="P28" s="280"/>
      <c r="Q28" s="280"/>
      <c r="R28" s="280"/>
      <c r="S28" s="280"/>
    </row>
    <row r="29" spans="1:19" ht="21.75" customHeight="1">
      <c r="A29" s="327" t="s">
        <v>748</v>
      </c>
      <c r="B29" s="320">
        <v>1071</v>
      </c>
      <c r="C29" s="320">
        <v>760.1</v>
      </c>
      <c r="D29" s="320">
        <v>659.6</v>
      </c>
      <c r="E29" s="320">
        <v>18.6</v>
      </c>
      <c r="F29" s="320">
        <v>125</v>
      </c>
      <c r="G29" s="320">
        <v>160.4</v>
      </c>
      <c r="H29" s="320">
        <v>7</v>
      </c>
      <c r="I29" s="329" t="s">
        <v>6</v>
      </c>
      <c r="J29" s="320"/>
      <c r="K29" s="320"/>
      <c r="L29" s="320"/>
      <c r="M29" s="320"/>
      <c r="N29" s="280"/>
      <c r="O29" s="280"/>
      <c r="P29" s="280"/>
      <c r="Q29" s="280"/>
      <c r="R29" s="280"/>
      <c r="S29" s="280"/>
    </row>
    <row r="30" spans="1:19" ht="21.75" customHeight="1">
      <c r="A30" s="327" t="s">
        <v>749</v>
      </c>
      <c r="B30" s="320">
        <v>1008.5</v>
      </c>
      <c r="C30" s="320">
        <v>679.5</v>
      </c>
      <c r="D30" s="320">
        <v>569.9</v>
      </c>
      <c r="E30" s="320">
        <v>18.6</v>
      </c>
      <c r="F30" s="320">
        <v>115.1</v>
      </c>
      <c r="G30" s="320">
        <v>186.1</v>
      </c>
      <c r="H30" s="320">
        <v>9.2</v>
      </c>
      <c r="I30" s="329" t="s">
        <v>6</v>
      </c>
      <c r="J30" s="320"/>
      <c r="K30" s="320"/>
      <c r="L30" s="320"/>
      <c r="M30" s="320"/>
      <c r="N30" s="280"/>
      <c r="O30" s="280"/>
      <c r="P30" s="280"/>
      <c r="Q30" s="280"/>
      <c r="R30" s="280"/>
      <c r="S30" s="280"/>
    </row>
    <row r="31" spans="1:19" ht="21.75" customHeight="1">
      <c r="A31" s="327" t="s">
        <v>750</v>
      </c>
      <c r="B31" s="320">
        <v>1008.7</v>
      </c>
      <c r="C31" s="320">
        <v>729.7</v>
      </c>
      <c r="D31" s="320">
        <v>640.9</v>
      </c>
      <c r="E31" s="320">
        <v>16.7</v>
      </c>
      <c r="F31" s="320">
        <v>98.7</v>
      </c>
      <c r="G31" s="320">
        <v>155.4</v>
      </c>
      <c r="H31" s="320">
        <v>8.3</v>
      </c>
      <c r="I31" s="329">
        <v>0</v>
      </c>
      <c r="J31" s="320"/>
      <c r="K31" s="320"/>
      <c r="L31" s="320"/>
      <c r="M31" s="320"/>
      <c r="N31" s="280"/>
      <c r="O31" s="280"/>
      <c r="P31" s="280"/>
      <c r="Q31" s="280"/>
      <c r="R31" s="280"/>
      <c r="S31" s="280"/>
    </row>
    <row r="32" spans="1:19" ht="21.75" customHeight="1">
      <c r="A32" s="327" t="s">
        <v>751</v>
      </c>
      <c r="B32" s="320">
        <v>1096.2</v>
      </c>
      <c r="C32" s="320">
        <v>804.1</v>
      </c>
      <c r="D32" s="320">
        <v>705.8</v>
      </c>
      <c r="E32" s="320">
        <v>16.3</v>
      </c>
      <c r="F32" s="320">
        <v>120.1</v>
      </c>
      <c r="G32" s="320">
        <v>150.4</v>
      </c>
      <c r="H32" s="320">
        <v>5.2</v>
      </c>
      <c r="I32" s="329">
        <v>0</v>
      </c>
      <c r="J32" s="320"/>
      <c r="K32" s="320"/>
      <c r="L32" s="320"/>
      <c r="M32" s="320"/>
      <c r="N32" s="280"/>
      <c r="O32" s="280"/>
      <c r="P32" s="280"/>
      <c r="Q32" s="280"/>
      <c r="R32" s="280"/>
      <c r="S32" s="280"/>
    </row>
    <row r="33" spans="1:13" ht="21.75" customHeight="1">
      <c r="A33" s="327" t="s">
        <v>752</v>
      </c>
      <c r="B33" s="320">
        <v>1143.3</v>
      </c>
      <c r="C33" s="320">
        <v>815.6</v>
      </c>
      <c r="D33" s="320">
        <v>697.3</v>
      </c>
      <c r="E33" s="320">
        <v>49.2</v>
      </c>
      <c r="F33" s="320">
        <v>107.8</v>
      </c>
      <c r="G33" s="320">
        <v>164.3</v>
      </c>
      <c r="H33" s="320">
        <v>6.3</v>
      </c>
      <c r="I33" s="329">
        <v>0</v>
      </c>
      <c r="J33" s="320"/>
      <c r="K33" s="320"/>
      <c r="L33" s="320"/>
      <c r="M33" s="320"/>
    </row>
    <row r="34" spans="1:13" ht="21.75" customHeight="1">
      <c r="A34" s="327" t="s">
        <v>753</v>
      </c>
      <c r="B34" s="320">
        <v>886.2</v>
      </c>
      <c r="C34" s="320">
        <v>611.5</v>
      </c>
      <c r="D34" s="320">
        <v>531.3</v>
      </c>
      <c r="E34" s="320">
        <v>28.8</v>
      </c>
      <c r="F34" s="320">
        <v>92.1</v>
      </c>
      <c r="G34" s="320">
        <v>149.9</v>
      </c>
      <c r="H34" s="320">
        <v>3.9</v>
      </c>
      <c r="I34" s="329">
        <v>0</v>
      </c>
      <c r="J34" s="320"/>
      <c r="K34" s="320"/>
      <c r="L34" s="320"/>
      <c r="M34" s="320"/>
    </row>
    <row r="35" spans="1:19" s="88" customFormat="1" ht="33" customHeight="1">
      <c r="A35" s="325">
        <v>2013</v>
      </c>
      <c r="B35" s="317"/>
      <c r="C35" s="317"/>
      <c r="D35" s="317"/>
      <c r="E35" s="317"/>
      <c r="F35" s="317"/>
      <c r="G35" s="317"/>
      <c r="H35" s="317"/>
      <c r="I35" s="328"/>
      <c r="J35" s="326"/>
      <c r="K35" s="326"/>
      <c r="L35" s="326"/>
      <c r="M35" s="326"/>
      <c r="N35" s="326"/>
      <c r="O35" s="326"/>
      <c r="P35" s="326"/>
      <c r="Q35" s="326"/>
      <c r="R35" s="326"/>
      <c r="S35" s="326"/>
    </row>
    <row r="36" spans="1:19" ht="21.75" customHeight="1">
      <c r="A36" s="319" t="s">
        <v>742</v>
      </c>
      <c r="B36" s="321">
        <v>971.1</v>
      </c>
      <c r="C36" s="321">
        <v>718.2</v>
      </c>
      <c r="D36" s="321">
        <v>630.6</v>
      </c>
      <c r="E36" s="321">
        <v>15.4</v>
      </c>
      <c r="F36" s="321">
        <v>89.2</v>
      </c>
      <c r="G36" s="321">
        <v>142.7</v>
      </c>
      <c r="H36" s="321">
        <v>5.7</v>
      </c>
      <c r="I36" s="329">
        <v>0</v>
      </c>
      <c r="J36" s="280"/>
      <c r="K36" s="280"/>
      <c r="L36" s="280"/>
      <c r="M36" s="280"/>
      <c r="N36" s="280"/>
      <c r="O36" s="280"/>
      <c r="P36" s="280"/>
      <c r="Q36" s="280"/>
      <c r="R36" s="280"/>
      <c r="S36" s="280"/>
    </row>
    <row r="37" spans="1:19" ht="21.75" customHeight="1">
      <c r="A37" s="319" t="s">
        <v>743</v>
      </c>
      <c r="B37" s="321">
        <v>951.6</v>
      </c>
      <c r="C37" s="321">
        <v>707.5</v>
      </c>
      <c r="D37" s="321">
        <v>616.1</v>
      </c>
      <c r="E37" s="321">
        <v>17.2</v>
      </c>
      <c r="F37" s="321">
        <v>87</v>
      </c>
      <c r="G37" s="321">
        <v>133.6</v>
      </c>
      <c r="H37" s="321">
        <v>6.4</v>
      </c>
      <c r="I37" s="329">
        <v>0</v>
      </c>
      <c r="J37" s="280"/>
      <c r="K37" s="280"/>
      <c r="L37" s="280"/>
      <c r="M37" s="280"/>
      <c r="N37" s="280"/>
      <c r="O37" s="280"/>
      <c r="P37" s="280"/>
      <c r="Q37" s="280"/>
      <c r="R37" s="280"/>
      <c r="S37" s="280"/>
    </row>
    <row r="38" spans="1:19" ht="21.75" customHeight="1">
      <c r="A38" s="319" t="s">
        <v>744</v>
      </c>
      <c r="B38" s="321">
        <v>1015.5</v>
      </c>
      <c r="C38" s="321">
        <v>720.4</v>
      </c>
      <c r="D38" s="321">
        <v>626.6</v>
      </c>
      <c r="E38" s="321">
        <v>23.5</v>
      </c>
      <c r="F38" s="321">
        <v>97.8</v>
      </c>
      <c r="G38" s="321">
        <v>167.6</v>
      </c>
      <c r="H38" s="321">
        <v>6.3</v>
      </c>
      <c r="I38" s="329">
        <v>0</v>
      </c>
      <c r="J38" s="280"/>
      <c r="K38" s="280"/>
      <c r="L38" s="280"/>
      <c r="M38" s="280"/>
      <c r="N38" s="280"/>
      <c r="O38" s="280"/>
      <c r="P38" s="280"/>
      <c r="Q38" s="280"/>
      <c r="R38" s="280"/>
      <c r="S38" s="280"/>
    </row>
    <row r="39" spans="1:19" ht="21.75" customHeight="1">
      <c r="A39" s="319" t="s">
        <v>745</v>
      </c>
      <c r="B39" s="321">
        <v>1031.4</v>
      </c>
      <c r="C39" s="321">
        <v>728.2</v>
      </c>
      <c r="D39" s="321">
        <v>619.3</v>
      </c>
      <c r="E39" s="321">
        <v>28.8</v>
      </c>
      <c r="F39" s="321">
        <v>113.2</v>
      </c>
      <c r="G39" s="321">
        <v>156.6</v>
      </c>
      <c r="H39" s="321">
        <v>4.6</v>
      </c>
      <c r="I39" s="329">
        <v>0</v>
      </c>
      <c r="J39" s="280"/>
      <c r="K39" s="280"/>
      <c r="L39" s="280"/>
      <c r="M39" s="280"/>
      <c r="N39" s="280"/>
      <c r="O39" s="280"/>
      <c r="P39" s="280"/>
      <c r="Q39" s="280"/>
      <c r="R39" s="280"/>
      <c r="S39" s="280"/>
    </row>
    <row r="40" spans="1:19" ht="21.75" customHeight="1">
      <c r="A40" s="319" t="s">
        <v>746</v>
      </c>
      <c r="B40" s="321">
        <v>1036.3</v>
      </c>
      <c r="C40" s="321">
        <v>728</v>
      </c>
      <c r="D40" s="321">
        <v>625.2</v>
      </c>
      <c r="E40" s="321">
        <v>28.5</v>
      </c>
      <c r="F40" s="321">
        <v>107.8</v>
      </c>
      <c r="G40" s="321">
        <v>162.9</v>
      </c>
      <c r="H40" s="321">
        <v>9</v>
      </c>
      <c r="I40" s="329">
        <v>0.1</v>
      </c>
      <c r="J40" s="280"/>
      <c r="K40" s="280"/>
      <c r="L40" s="280"/>
      <c r="M40" s="280"/>
      <c r="N40" s="280"/>
      <c r="O40" s="280"/>
      <c r="P40" s="280"/>
      <c r="Q40" s="280"/>
      <c r="R40" s="280"/>
      <c r="S40" s="280"/>
    </row>
    <row r="41" spans="1:19" ht="21.75" customHeight="1">
      <c r="A41" s="319" t="s">
        <v>747</v>
      </c>
      <c r="B41" s="321">
        <v>1116.4</v>
      </c>
      <c r="C41" s="321">
        <v>814.6</v>
      </c>
      <c r="D41" s="321">
        <v>711.6</v>
      </c>
      <c r="E41" s="321">
        <v>20.5</v>
      </c>
      <c r="F41" s="321">
        <v>117.9</v>
      </c>
      <c r="G41" s="321">
        <v>158.2</v>
      </c>
      <c r="H41" s="321">
        <v>5.2</v>
      </c>
      <c r="I41" s="329">
        <v>0</v>
      </c>
      <c r="J41" s="280"/>
      <c r="K41" s="280"/>
      <c r="L41" s="280"/>
      <c r="M41" s="280"/>
      <c r="N41" s="280"/>
      <c r="O41" s="280"/>
      <c r="P41" s="280"/>
      <c r="Q41" s="280"/>
      <c r="R41" s="280"/>
      <c r="S41" s="280"/>
    </row>
    <row r="42" spans="1:9" ht="21.75" customHeight="1">
      <c r="A42" s="159"/>
      <c r="B42" s="82"/>
      <c r="C42" s="82"/>
      <c r="D42" s="82"/>
      <c r="E42" s="82"/>
      <c r="F42" s="82"/>
      <c r="G42" s="82"/>
      <c r="H42" s="331"/>
      <c r="I42" s="331"/>
    </row>
    <row r="43" spans="1:7" ht="21.75" customHeight="1">
      <c r="A43" s="35" t="s">
        <v>864</v>
      </c>
      <c r="B43" s="88"/>
      <c r="C43" s="88"/>
      <c r="D43" s="88"/>
      <c r="E43" s="88"/>
      <c r="F43" s="88"/>
      <c r="G43" s="88"/>
    </row>
    <row r="44" spans="1:13" ht="42.75" customHeight="1">
      <c r="A44" s="660" t="s">
        <v>1232</v>
      </c>
      <c r="B44" s="661"/>
      <c r="C44" s="661"/>
      <c r="D44" s="661"/>
      <c r="E44" s="661"/>
      <c r="F44" s="661"/>
      <c r="G44" s="661"/>
      <c r="H44" s="661"/>
      <c r="I44" s="661"/>
      <c r="J44" s="332"/>
      <c r="K44" s="332"/>
      <c r="L44" s="332"/>
      <c r="M44" s="332"/>
    </row>
    <row r="64" spans="1:7" ht="12.75">
      <c r="A64" s="267"/>
      <c r="B64" s="267"/>
      <c r="C64" s="267"/>
      <c r="D64" s="267"/>
      <c r="E64" s="267"/>
      <c r="F64" s="267"/>
      <c r="G64" s="267"/>
    </row>
    <row r="68" ht="15" customHeight="1"/>
  </sheetData>
  <sheetProtection/>
  <mergeCells count="12">
    <mergeCell ref="B3:B6"/>
    <mergeCell ref="C3:I3"/>
    <mergeCell ref="C4:C6"/>
    <mergeCell ref="B7:I7"/>
    <mergeCell ref="D4:D6"/>
    <mergeCell ref="E4:E6"/>
    <mergeCell ref="A44:I44"/>
    <mergeCell ref="F4:F6"/>
    <mergeCell ref="G4:G6"/>
    <mergeCell ref="H4:H6"/>
    <mergeCell ref="I4:I6"/>
    <mergeCell ref="A3:A7"/>
  </mergeCells>
  <printOptions horizontalCentered="1"/>
  <pageMargins left="0.5905511811023623" right="0.5905511811023623" top="0.984251968503937" bottom="0.5905511811023623" header="0.5118110236220472" footer="0.31496062992125984"/>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S64"/>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3" customWidth="1"/>
    <col min="9" max="9" width="13.28125" style="3" customWidth="1"/>
  </cols>
  <sheetData>
    <row r="1" spans="1:9" ht="21" customHeight="1">
      <c r="A1" s="323" t="s">
        <v>1235</v>
      </c>
      <c r="B1" s="323"/>
      <c r="C1" s="323"/>
      <c r="D1" s="323"/>
      <c r="E1" s="323"/>
      <c r="F1" s="323"/>
      <c r="G1" s="323"/>
      <c r="H1" s="323"/>
      <c r="I1" s="323"/>
    </row>
    <row r="2" spans="1:8" ht="12.75">
      <c r="A2" s="14"/>
      <c r="B2" s="14"/>
      <c r="H2"/>
    </row>
    <row r="3" spans="1:9" s="22" customFormat="1" ht="17.25" customHeight="1">
      <c r="A3" s="625" t="s">
        <v>258</v>
      </c>
      <c r="B3" s="674" t="s">
        <v>1139</v>
      </c>
      <c r="C3" s="665" t="s">
        <v>475</v>
      </c>
      <c r="D3" s="665"/>
      <c r="E3" s="666"/>
      <c r="F3" s="665"/>
      <c r="G3" s="665"/>
      <c r="H3" s="665"/>
      <c r="I3" s="667"/>
    </row>
    <row r="4" spans="1:9" s="22" customFormat="1" ht="12.75">
      <c r="A4" s="511"/>
      <c r="B4" s="675"/>
      <c r="C4" s="657" t="s">
        <v>205</v>
      </c>
      <c r="D4" s="657" t="s">
        <v>257</v>
      </c>
      <c r="E4" s="657" t="s">
        <v>207</v>
      </c>
      <c r="F4" s="657" t="s">
        <v>208</v>
      </c>
      <c r="G4" s="657" t="s">
        <v>209</v>
      </c>
      <c r="H4" s="525" t="s">
        <v>1100</v>
      </c>
      <c r="I4" s="551" t="s">
        <v>210</v>
      </c>
    </row>
    <row r="5" spans="1:9" s="22" customFormat="1" ht="15" customHeight="1">
      <c r="A5" s="511"/>
      <c r="B5" s="675"/>
      <c r="C5" s="657"/>
      <c r="D5" s="657"/>
      <c r="E5" s="657"/>
      <c r="F5" s="657"/>
      <c r="G5" s="657"/>
      <c r="H5" s="523"/>
      <c r="I5" s="537"/>
    </row>
    <row r="6" spans="1:9" s="22" customFormat="1" ht="12.75">
      <c r="A6" s="511"/>
      <c r="B6" s="675"/>
      <c r="C6" s="657"/>
      <c r="D6" s="657"/>
      <c r="E6" s="657"/>
      <c r="F6" s="657"/>
      <c r="G6" s="657"/>
      <c r="H6" s="524"/>
      <c r="I6" s="538"/>
    </row>
    <row r="7" spans="1:9" s="22" customFormat="1" ht="16.5" customHeight="1">
      <c r="A7" s="512"/>
      <c r="B7" s="671" t="s">
        <v>863</v>
      </c>
      <c r="C7" s="672"/>
      <c r="D7" s="672"/>
      <c r="E7" s="672"/>
      <c r="F7" s="672"/>
      <c r="G7" s="672"/>
      <c r="H7" s="672"/>
      <c r="I7" s="673"/>
    </row>
    <row r="8" ht="20.25" customHeight="1">
      <c r="A8" s="41"/>
    </row>
    <row r="9" spans="1:19" ht="33" customHeight="1">
      <c r="A9" s="325">
        <v>2011</v>
      </c>
      <c r="B9" s="317">
        <v>7995.4</v>
      </c>
      <c r="C9" s="317">
        <v>6191.6</v>
      </c>
      <c r="D9" s="317">
        <v>5462.4</v>
      </c>
      <c r="E9" s="317">
        <v>35.1</v>
      </c>
      <c r="F9" s="317">
        <v>385.9</v>
      </c>
      <c r="G9" s="317">
        <v>1378.1</v>
      </c>
      <c r="H9" s="317">
        <v>4.6</v>
      </c>
      <c r="I9" s="328" t="s">
        <v>6</v>
      </c>
      <c r="J9" s="280"/>
      <c r="K9" s="280"/>
      <c r="L9" s="280"/>
      <c r="M9" s="280"/>
      <c r="N9" s="280"/>
      <c r="O9" s="280"/>
      <c r="P9" s="280"/>
      <c r="Q9" s="280"/>
      <c r="R9" s="280"/>
      <c r="S9" s="280"/>
    </row>
    <row r="10" spans="1:19" ht="21.75" customHeight="1">
      <c r="A10" s="319" t="s">
        <v>742</v>
      </c>
      <c r="B10" s="321">
        <v>649.5</v>
      </c>
      <c r="C10" s="321">
        <v>499.6</v>
      </c>
      <c r="D10" s="321">
        <v>422.1</v>
      </c>
      <c r="E10" s="321">
        <v>2.1</v>
      </c>
      <c r="F10" s="321">
        <v>35.1</v>
      </c>
      <c r="G10" s="321">
        <v>112.5</v>
      </c>
      <c r="H10" s="321">
        <v>0.1</v>
      </c>
      <c r="I10" s="329" t="s">
        <v>6</v>
      </c>
      <c r="J10" s="280"/>
      <c r="K10" s="280"/>
      <c r="L10" s="280"/>
      <c r="M10" s="280"/>
      <c r="N10" s="280"/>
      <c r="O10" s="280"/>
      <c r="P10" s="280"/>
      <c r="Q10" s="280"/>
      <c r="R10" s="280"/>
      <c r="S10" s="280"/>
    </row>
    <row r="11" spans="1:19" ht="21.75" customHeight="1">
      <c r="A11" s="319" t="s">
        <v>743</v>
      </c>
      <c r="B11" s="321">
        <v>646.7</v>
      </c>
      <c r="C11" s="321">
        <v>509</v>
      </c>
      <c r="D11" s="321">
        <v>440.7</v>
      </c>
      <c r="E11" s="321">
        <v>1.7</v>
      </c>
      <c r="F11" s="321">
        <v>29.7</v>
      </c>
      <c r="G11" s="321">
        <v>106.1</v>
      </c>
      <c r="H11" s="321">
        <v>0.3</v>
      </c>
      <c r="I11" s="329" t="s">
        <v>6</v>
      </c>
      <c r="J11" s="280"/>
      <c r="K11" s="280"/>
      <c r="L11" s="280"/>
      <c r="M11" s="280"/>
      <c r="N11" s="280"/>
      <c r="O11" s="280"/>
      <c r="P11" s="280"/>
      <c r="Q11" s="280"/>
      <c r="R11" s="280"/>
      <c r="S11" s="280"/>
    </row>
    <row r="12" spans="1:19" ht="21.75" customHeight="1">
      <c r="A12" s="319" t="s">
        <v>744</v>
      </c>
      <c r="B12" s="321">
        <v>697</v>
      </c>
      <c r="C12" s="321">
        <v>554.3</v>
      </c>
      <c r="D12" s="321">
        <v>486.5</v>
      </c>
      <c r="E12" s="321">
        <v>2.8</v>
      </c>
      <c r="F12" s="321">
        <v>34.3</v>
      </c>
      <c r="G12" s="321">
        <v>105.4</v>
      </c>
      <c r="H12" s="321">
        <v>0.1</v>
      </c>
      <c r="I12" s="329" t="s">
        <v>6</v>
      </c>
      <c r="J12" s="280"/>
      <c r="K12" s="280"/>
      <c r="L12" s="280"/>
      <c r="M12" s="280"/>
      <c r="N12" s="280"/>
      <c r="O12" s="280"/>
      <c r="P12" s="280"/>
      <c r="Q12" s="280"/>
      <c r="R12" s="280"/>
      <c r="S12" s="280"/>
    </row>
    <row r="13" spans="1:19" ht="21.75" customHeight="1">
      <c r="A13" s="319" t="s">
        <v>745</v>
      </c>
      <c r="B13" s="321">
        <v>636.9</v>
      </c>
      <c r="C13" s="321">
        <v>493.2</v>
      </c>
      <c r="D13" s="321">
        <v>457.5</v>
      </c>
      <c r="E13" s="321">
        <v>3.9</v>
      </c>
      <c r="F13" s="321">
        <v>34.8</v>
      </c>
      <c r="G13" s="321">
        <v>104.9</v>
      </c>
      <c r="H13" s="321">
        <v>0.1</v>
      </c>
      <c r="I13" s="329" t="s">
        <v>6</v>
      </c>
      <c r="J13" s="330"/>
      <c r="K13" s="330"/>
      <c r="L13" s="330"/>
      <c r="M13" s="330"/>
      <c r="N13" s="324"/>
      <c r="O13" s="324"/>
      <c r="P13" s="324"/>
      <c r="Q13" s="324"/>
      <c r="R13" s="324"/>
      <c r="S13" s="324"/>
    </row>
    <row r="14" spans="1:19" ht="21.75" customHeight="1">
      <c r="A14" s="319" t="s">
        <v>746</v>
      </c>
      <c r="B14" s="321">
        <v>680</v>
      </c>
      <c r="C14" s="321">
        <v>533.1</v>
      </c>
      <c r="D14" s="321">
        <v>457</v>
      </c>
      <c r="E14" s="321">
        <v>4.1</v>
      </c>
      <c r="F14" s="321">
        <v>34.2</v>
      </c>
      <c r="G14" s="321">
        <v>108.3</v>
      </c>
      <c r="H14" s="321">
        <v>0.2</v>
      </c>
      <c r="I14" s="329" t="s">
        <v>6</v>
      </c>
      <c r="J14" s="330"/>
      <c r="K14" s="330"/>
      <c r="L14" s="330"/>
      <c r="M14" s="330"/>
      <c r="N14" s="324"/>
      <c r="O14" s="324"/>
      <c r="P14" s="324"/>
      <c r="Q14" s="324"/>
      <c r="R14" s="324"/>
      <c r="S14" s="324"/>
    </row>
    <row r="15" spans="1:19" ht="21.75" customHeight="1">
      <c r="A15" s="319" t="s">
        <v>747</v>
      </c>
      <c r="B15" s="321">
        <v>669</v>
      </c>
      <c r="C15" s="321">
        <v>525.1</v>
      </c>
      <c r="D15" s="321">
        <v>486.3</v>
      </c>
      <c r="E15" s="321">
        <v>4.9</v>
      </c>
      <c r="F15" s="321">
        <v>31.3</v>
      </c>
      <c r="G15" s="321">
        <v>107.5</v>
      </c>
      <c r="H15" s="321">
        <v>0.1</v>
      </c>
      <c r="I15" s="329" t="s">
        <v>6</v>
      </c>
      <c r="J15" s="324"/>
      <c r="K15" s="324"/>
      <c r="L15" s="324"/>
      <c r="M15" s="324"/>
      <c r="N15" s="324"/>
      <c r="O15" s="324"/>
      <c r="P15" s="324"/>
      <c r="Q15" s="324"/>
      <c r="R15" s="324"/>
      <c r="S15" s="324"/>
    </row>
    <row r="16" spans="1:19" ht="21.75" customHeight="1">
      <c r="A16" s="319" t="s">
        <v>748</v>
      </c>
      <c r="B16" s="321">
        <v>674.9</v>
      </c>
      <c r="C16" s="321">
        <v>529.6</v>
      </c>
      <c r="D16" s="321">
        <v>465.7</v>
      </c>
      <c r="E16" s="321">
        <v>2.7</v>
      </c>
      <c r="F16" s="321">
        <v>29.5</v>
      </c>
      <c r="G16" s="321">
        <v>112.8</v>
      </c>
      <c r="H16" s="321">
        <v>0.2</v>
      </c>
      <c r="I16" s="329" t="s">
        <v>6</v>
      </c>
      <c r="J16" s="324"/>
      <c r="K16" s="324"/>
      <c r="L16" s="324"/>
      <c r="M16" s="324"/>
      <c r="N16" s="324"/>
      <c r="O16" s="324"/>
      <c r="P16" s="324"/>
      <c r="Q16" s="324"/>
      <c r="R16" s="324"/>
      <c r="S16" s="324"/>
    </row>
    <row r="17" spans="1:19" ht="21.75" customHeight="1">
      <c r="A17" s="319" t="s">
        <v>749</v>
      </c>
      <c r="B17" s="321">
        <v>630.2</v>
      </c>
      <c r="C17" s="321">
        <v>463.4</v>
      </c>
      <c r="D17" s="321">
        <v>423.8</v>
      </c>
      <c r="E17" s="321">
        <v>2.6</v>
      </c>
      <c r="F17" s="321">
        <v>32.6</v>
      </c>
      <c r="G17" s="321">
        <v>131.3</v>
      </c>
      <c r="H17" s="321">
        <v>0.2</v>
      </c>
      <c r="I17" s="329" t="s">
        <v>6</v>
      </c>
      <c r="J17" s="324"/>
      <c r="K17" s="324"/>
      <c r="L17" s="324"/>
      <c r="M17" s="324"/>
      <c r="N17" s="324"/>
      <c r="O17" s="324"/>
      <c r="P17" s="324"/>
      <c r="Q17" s="324"/>
      <c r="R17" s="324"/>
      <c r="S17" s="324"/>
    </row>
    <row r="18" spans="1:19" ht="21.75" customHeight="1">
      <c r="A18" s="319" t="s">
        <v>750</v>
      </c>
      <c r="B18" s="321">
        <v>701.7</v>
      </c>
      <c r="C18" s="321">
        <v>539.8</v>
      </c>
      <c r="D18" s="321">
        <v>477.1</v>
      </c>
      <c r="E18" s="321">
        <v>2.7</v>
      </c>
      <c r="F18" s="321">
        <v>30</v>
      </c>
      <c r="G18" s="321">
        <v>128.3</v>
      </c>
      <c r="H18" s="321">
        <v>0.9</v>
      </c>
      <c r="I18" s="329" t="s">
        <v>6</v>
      </c>
      <c r="J18" s="324"/>
      <c r="K18" s="324"/>
      <c r="L18" s="324"/>
      <c r="M18" s="324"/>
      <c r="N18" s="324"/>
      <c r="O18" s="324"/>
      <c r="P18" s="324"/>
      <c r="Q18" s="324"/>
      <c r="R18" s="324"/>
      <c r="S18" s="324"/>
    </row>
    <row r="19" spans="1:19" ht="21.75" customHeight="1">
      <c r="A19" s="319" t="s">
        <v>751</v>
      </c>
      <c r="B19" s="321">
        <v>656.4</v>
      </c>
      <c r="C19" s="321">
        <v>490.9</v>
      </c>
      <c r="D19" s="321">
        <v>438.8</v>
      </c>
      <c r="E19" s="321">
        <v>3.1</v>
      </c>
      <c r="F19" s="321">
        <v>32.3</v>
      </c>
      <c r="G19" s="321">
        <v>129.9</v>
      </c>
      <c r="H19" s="321">
        <v>0.1</v>
      </c>
      <c r="I19" s="329" t="s">
        <v>6</v>
      </c>
      <c r="J19" s="320"/>
      <c r="K19" s="320"/>
      <c r="L19" s="320"/>
      <c r="M19" s="320"/>
      <c r="N19" s="280"/>
      <c r="O19" s="280"/>
      <c r="P19" s="280"/>
      <c r="Q19" s="280"/>
      <c r="R19" s="280"/>
      <c r="S19" s="280"/>
    </row>
    <row r="20" spans="1:19" ht="21.75" customHeight="1">
      <c r="A20" s="319" t="s">
        <v>752</v>
      </c>
      <c r="B20" s="321">
        <v>700.9</v>
      </c>
      <c r="C20" s="321">
        <v>541.4</v>
      </c>
      <c r="D20" s="321">
        <v>481.9</v>
      </c>
      <c r="E20" s="321">
        <v>2.6</v>
      </c>
      <c r="F20" s="321">
        <v>32.8</v>
      </c>
      <c r="G20" s="321">
        <v>123.6</v>
      </c>
      <c r="H20" s="321">
        <v>0.6</v>
      </c>
      <c r="I20" s="329" t="s">
        <v>6</v>
      </c>
      <c r="J20" s="320"/>
      <c r="K20" s="320"/>
      <c r="L20" s="320"/>
      <c r="M20" s="320"/>
      <c r="N20" s="280"/>
      <c r="O20" s="280"/>
      <c r="P20" s="280"/>
      <c r="Q20" s="280"/>
      <c r="R20" s="280"/>
      <c r="S20" s="280"/>
    </row>
    <row r="21" spans="1:19" ht="21.75" customHeight="1">
      <c r="A21" s="319" t="s">
        <v>753</v>
      </c>
      <c r="B21" s="321">
        <v>652.3</v>
      </c>
      <c r="C21" s="321">
        <v>512.3</v>
      </c>
      <c r="D21" s="321">
        <v>425</v>
      </c>
      <c r="E21" s="321">
        <v>1.9</v>
      </c>
      <c r="F21" s="321">
        <v>29.2</v>
      </c>
      <c r="G21" s="321">
        <v>107.4</v>
      </c>
      <c r="H21" s="321">
        <v>1.5</v>
      </c>
      <c r="I21" s="329" t="s">
        <v>6</v>
      </c>
      <c r="J21" s="280"/>
      <c r="K21" s="280"/>
      <c r="L21" s="280"/>
      <c r="M21" s="280"/>
      <c r="N21" s="280"/>
      <c r="O21" s="280"/>
      <c r="P21" s="280"/>
      <c r="Q21" s="280"/>
      <c r="R21" s="280"/>
      <c r="S21" s="280"/>
    </row>
    <row r="22" spans="1:19" s="88" customFormat="1" ht="33" customHeight="1">
      <c r="A22" s="325">
        <v>2012</v>
      </c>
      <c r="B22" s="317">
        <v>8131.7</v>
      </c>
      <c r="C22" s="317">
        <v>6341.1</v>
      </c>
      <c r="D22" s="317">
        <v>5748.9</v>
      </c>
      <c r="E22" s="317">
        <v>42.4</v>
      </c>
      <c r="F22" s="317">
        <v>351.9</v>
      </c>
      <c r="G22" s="317">
        <v>1390.9</v>
      </c>
      <c r="H22" s="317">
        <v>5.3</v>
      </c>
      <c r="I22" s="328" t="s">
        <v>6</v>
      </c>
      <c r="J22" s="326"/>
      <c r="K22" s="326"/>
      <c r="L22" s="326"/>
      <c r="M22" s="326"/>
      <c r="N22" s="326"/>
      <c r="O22" s="326"/>
      <c r="P22" s="326"/>
      <c r="Q22" s="326"/>
      <c r="R22" s="326"/>
      <c r="S22" s="326"/>
    </row>
    <row r="23" spans="1:19" ht="21.75" customHeight="1">
      <c r="A23" s="319" t="s">
        <v>742</v>
      </c>
      <c r="B23" s="321">
        <v>682.7</v>
      </c>
      <c r="C23" s="321">
        <v>517.5</v>
      </c>
      <c r="D23" s="321">
        <v>452.8</v>
      </c>
      <c r="E23" s="321">
        <v>3.2</v>
      </c>
      <c r="F23" s="321">
        <v>27.3</v>
      </c>
      <c r="G23" s="321">
        <v>134</v>
      </c>
      <c r="H23" s="321">
        <v>0.8</v>
      </c>
      <c r="I23" s="329" t="s">
        <v>6</v>
      </c>
      <c r="J23" s="280"/>
      <c r="K23" s="280"/>
      <c r="L23" s="280"/>
      <c r="M23" s="280"/>
      <c r="N23" s="280"/>
      <c r="O23" s="280"/>
      <c r="P23" s="280"/>
      <c r="Q23" s="280"/>
      <c r="R23" s="280"/>
      <c r="S23" s="280"/>
    </row>
    <row r="24" spans="1:19" ht="21.75" customHeight="1">
      <c r="A24" s="319" t="s">
        <v>743</v>
      </c>
      <c r="B24" s="321">
        <v>701.4</v>
      </c>
      <c r="C24" s="321">
        <v>550.5</v>
      </c>
      <c r="D24" s="82">
        <v>483.3</v>
      </c>
      <c r="E24" s="321">
        <v>2.7</v>
      </c>
      <c r="F24" s="321">
        <v>28.1</v>
      </c>
      <c r="G24" s="321">
        <v>120</v>
      </c>
      <c r="H24" s="321">
        <v>0.1</v>
      </c>
      <c r="I24" s="329" t="s">
        <v>6</v>
      </c>
      <c r="J24" s="280"/>
      <c r="K24" s="280"/>
      <c r="L24" s="280"/>
      <c r="M24" s="280"/>
      <c r="N24" s="280"/>
      <c r="O24" s="280"/>
      <c r="P24" s="280"/>
      <c r="Q24" s="280"/>
      <c r="R24" s="280"/>
      <c r="S24" s="280"/>
    </row>
    <row r="25" spans="1:19" ht="21.75" customHeight="1">
      <c r="A25" s="319" t="s">
        <v>744</v>
      </c>
      <c r="B25" s="321">
        <v>679.3</v>
      </c>
      <c r="C25" s="321">
        <v>541.3</v>
      </c>
      <c r="D25" s="321">
        <v>482.7</v>
      </c>
      <c r="E25" s="321">
        <v>3</v>
      </c>
      <c r="F25" s="321">
        <v>33</v>
      </c>
      <c r="G25" s="321">
        <v>101.6</v>
      </c>
      <c r="H25" s="321">
        <v>0.4</v>
      </c>
      <c r="I25" s="329" t="s">
        <v>6</v>
      </c>
      <c r="J25" s="280"/>
      <c r="K25" s="280"/>
      <c r="L25" s="280"/>
      <c r="M25" s="280"/>
      <c r="N25" s="280"/>
      <c r="O25" s="280"/>
      <c r="P25" s="280"/>
      <c r="Q25" s="280"/>
      <c r="R25" s="280"/>
      <c r="S25" s="280"/>
    </row>
    <row r="26" spans="1:19" ht="21.75" customHeight="1">
      <c r="A26" s="319" t="s">
        <v>745</v>
      </c>
      <c r="B26" s="321">
        <v>670.7</v>
      </c>
      <c r="C26" s="321">
        <v>524</v>
      </c>
      <c r="D26" s="321">
        <v>468.5</v>
      </c>
      <c r="E26" s="321">
        <v>3.8</v>
      </c>
      <c r="F26" s="321">
        <v>29.3</v>
      </c>
      <c r="G26" s="321">
        <v>112.9</v>
      </c>
      <c r="H26" s="321">
        <v>0.6</v>
      </c>
      <c r="I26" s="329" t="s">
        <v>6</v>
      </c>
      <c r="J26" s="280"/>
      <c r="K26" s="280"/>
      <c r="L26" s="280"/>
      <c r="M26" s="280"/>
      <c r="N26" s="280"/>
      <c r="O26" s="280"/>
      <c r="P26" s="280"/>
      <c r="Q26" s="280"/>
      <c r="R26" s="280"/>
      <c r="S26" s="280"/>
    </row>
    <row r="27" spans="1:19" ht="21.75" customHeight="1">
      <c r="A27" s="319" t="s">
        <v>746</v>
      </c>
      <c r="B27" s="321">
        <v>683.7</v>
      </c>
      <c r="C27" s="321">
        <v>528.4</v>
      </c>
      <c r="D27" s="321">
        <v>483.1</v>
      </c>
      <c r="E27" s="321">
        <v>4.6</v>
      </c>
      <c r="F27" s="321">
        <v>29.1</v>
      </c>
      <c r="G27" s="321">
        <v>121.3</v>
      </c>
      <c r="H27" s="321">
        <v>0.4</v>
      </c>
      <c r="I27" s="329" t="s">
        <v>6</v>
      </c>
      <c r="J27" s="280"/>
      <c r="K27" s="280"/>
      <c r="L27" s="280"/>
      <c r="M27" s="280"/>
      <c r="N27" s="280"/>
      <c r="O27" s="280"/>
      <c r="P27" s="280"/>
      <c r="Q27" s="280"/>
      <c r="R27" s="280"/>
      <c r="S27" s="280"/>
    </row>
    <row r="28" spans="1:19" ht="21.75" customHeight="1">
      <c r="A28" s="327" t="s">
        <v>747</v>
      </c>
      <c r="B28" s="321">
        <v>712.1</v>
      </c>
      <c r="C28" s="321">
        <v>541.9</v>
      </c>
      <c r="D28" s="321">
        <v>494.5</v>
      </c>
      <c r="E28" s="321">
        <v>3.9</v>
      </c>
      <c r="F28" s="321">
        <v>32.5</v>
      </c>
      <c r="G28" s="321">
        <v>133.2</v>
      </c>
      <c r="H28" s="321">
        <v>0.6</v>
      </c>
      <c r="I28" s="329" t="s">
        <v>6</v>
      </c>
      <c r="J28" s="280"/>
      <c r="K28" s="280"/>
      <c r="L28" s="280"/>
      <c r="M28" s="280"/>
      <c r="N28" s="280"/>
      <c r="O28" s="280"/>
      <c r="P28" s="280"/>
      <c r="Q28" s="280"/>
      <c r="R28" s="280"/>
      <c r="S28" s="280"/>
    </row>
    <row r="29" spans="1:19" ht="21.75" customHeight="1">
      <c r="A29" s="327" t="s">
        <v>748</v>
      </c>
      <c r="B29" s="320">
        <v>731.4</v>
      </c>
      <c r="C29" s="320">
        <v>570.5</v>
      </c>
      <c r="D29" s="320">
        <v>519.4</v>
      </c>
      <c r="E29" s="320">
        <v>3.8</v>
      </c>
      <c r="F29" s="320">
        <v>33.4</v>
      </c>
      <c r="G29" s="320">
        <v>123.2</v>
      </c>
      <c r="H29" s="320">
        <v>0.5</v>
      </c>
      <c r="I29" s="329" t="s">
        <v>6</v>
      </c>
      <c r="J29" s="320"/>
      <c r="K29" s="320"/>
      <c r="L29" s="320"/>
      <c r="M29" s="320"/>
      <c r="N29" s="280"/>
      <c r="O29" s="280"/>
      <c r="P29" s="280"/>
      <c r="Q29" s="280"/>
      <c r="R29" s="280"/>
      <c r="S29" s="280"/>
    </row>
    <row r="30" spans="1:19" ht="21.75" customHeight="1">
      <c r="A30" s="327" t="s">
        <v>749</v>
      </c>
      <c r="B30" s="320">
        <v>686.5</v>
      </c>
      <c r="C30" s="320">
        <v>525.1</v>
      </c>
      <c r="D30" s="320">
        <v>476.6</v>
      </c>
      <c r="E30" s="320">
        <v>2.6</v>
      </c>
      <c r="F30" s="320">
        <v>35.6</v>
      </c>
      <c r="G30" s="320">
        <v>122.3</v>
      </c>
      <c r="H30" s="320">
        <v>0.9</v>
      </c>
      <c r="I30" s="329" t="s">
        <v>6</v>
      </c>
      <c r="J30" s="320"/>
      <c r="K30" s="320"/>
      <c r="L30" s="320"/>
      <c r="M30" s="320"/>
      <c r="N30" s="280"/>
      <c r="O30" s="280"/>
      <c r="P30" s="280"/>
      <c r="Q30" s="280"/>
      <c r="R30" s="280"/>
      <c r="S30" s="280"/>
    </row>
    <row r="31" spans="1:19" ht="21.75" customHeight="1">
      <c r="A31" s="327" t="s">
        <v>750</v>
      </c>
      <c r="B31" s="320">
        <v>673.9</v>
      </c>
      <c r="C31" s="320">
        <v>530.5</v>
      </c>
      <c r="D31" s="320">
        <v>482.1</v>
      </c>
      <c r="E31" s="320">
        <v>3.9</v>
      </c>
      <c r="F31" s="320">
        <v>29.2</v>
      </c>
      <c r="G31" s="320">
        <v>110</v>
      </c>
      <c r="H31" s="320">
        <v>0.3</v>
      </c>
      <c r="I31" s="329" t="s">
        <v>6</v>
      </c>
      <c r="J31" s="320"/>
      <c r="K31" s="320"/>
      <c r="L31" s="320"/>
      <c r="M31" s="320"/>
      <c r="N31" s="280"/>
      <c r="O31" s="280"/>
      <c r="P31" s="280"/>
      <c r="Q31" s="280"/>
      <c r="R31" s="280"/>
      <c r="S31" s="280"/>
    </row>
    <row r="32" spans="1:19" ht="21.75" customHeight="1">
      <c r="A32" s="327" t="s">
        <v>751</v>
      </c>
      <c r="B32" s="320">
        <v>695.2</v>
      </c>
      <c r="C32" s="320">
        <v>549.8</v>
      </c>
      <c r="D32" s="320">
        <v>508.3</v>
      </c>
      <c r="E32" s="320">
        <v>4</v>
      </c>
      <c r="F32" s="320">
        <v>29</v>
      </c>
      <c r="G32" s="320">
        <v>112</v>
      </c>
      <c r="H32" s="320">
        <v>0.4</v>
      </c>
      <c r="I32" s="329" t="s">
        <v>6</v>
      </c>
      <c r="J32" s="320"/>
      <c r="K32" s="320"/>
      <c r="L32" s="320"/>
      <c r="M32" s="320"/>
      <c r="N32" s="280"/>
      <c r="O32" s="280"/>
      <c r="P32" s="280"/>
      <c r="Q32" s="280"/>
      <c r="R32" s="280"/>
      <c r="S32" s="280"/>
    </row>
    <row r="33" spans="1:13" ht="21.75" customHeight="1">
      <c r="A33" s="327" t="s">
        <v>752</v>
      </c>
      <c r="B33" s="320">
        <v>628.8</v>
      </c>
      <c r="C33" s="320">
        <v>494.2</v>
      </c>
      <c r="D33" s="320">
        <v>458.3</v>
      </c>
      <c r="E33" s="320">
        <v>4.1</v>
      </c>
      <c r="F33" s="320">
        <v>23.2</v>
      </c>
      <c r="G33" s="320">
        <v>107</v>
      </c>
      <c r="H33" s="320">
        <v>0.3</v>
      </c>
      <c r="I33" s="329" t="s">
        <v>6</v>
      </c>
      <c r="J33" s="320"/>
      <c r="K33" s="320"/>
      <c r="L33" s="320"/>
      <c r="M33" s="320"/>
    </row>
    <row r="34" spans="1:13" ht="21.75" customHeight="1">
      <c r="A34" s="327" t="s">
        <v>753</v>
      </c>
      <c r="B34" s="320">
        <v>586.1</v>
      </c>
      <c r="C34" s="320">
        <v>467.3</v>
      </c>
      <c r="D34" s="320">
        <v>439.3</v>
      </c>
      <c r="E34" s="320">
        <v>2.8</v>
      </c>
      <c r="F34" s="320">
        <v>22.2</v>
      </c>
      <c r="G34" s="320">
        <v>93.5</v>
      </c>
      <c r="H34" s="320">
        <v>0.2</v>
      </c>
      <c r="I34" s="329" t="s">
        <v>6</v>
      </c>
      <c r="J34" s="320"/>
      <c r="K34" s="320"/>
      <c r="L34" s="320"/>
      <c r="M34" s="320"/>
    </row>
    <row r="35" spans="1:19" s="88" customFormat="1" ht="33" customHeight="1">
      <c r="A35" s="325">
        <v>2013</v>
      </c>
      <c r="B35" s="317"/>
      <c r="C35" s="317"/>
      <c r="D35" s="317"/>
      <c r="E35" s="317"/>
      <c r="F35" s="317"/>
      <c r="G35" s="317"/>
      <c r="H35" s="317"/>
      <c r="I35" s="328"/>
      <c r="J35" s="326"/>
      <c r="K35" s="326"/>
      <c r="L35" s="326"/>
      <c r="M35" s="326"/>
      <c r="N35" s="326"/>
      <c r="O35" s="326"/>
      <c r="P35" s="326"/>
      <c r="Q35" s="326"/>
      <c r="R35" s="326"/>
      <c r="S35" s="326"/>
    </row>
    <row r="36" spans="1:19" ht="21.75" customHeight="1">
      <c r="A36" s="319" t="s">
        <v>742</v>
      </c>
      <c r="B36" s="321">
        <v>633.2</v>
      </c>
      <c r="C36" s="321">
        <v>489.3</v>
      </c>
      <c r="D36" s="321">
        <v>457.3</v>
      </c>
      <c r="E36" s="321">
        <v>3.1</v>
      </c>
      <c r="F36" s="321">
        <v>22.4</v>
      </c>
      <c r="G36" s="321">
        <v>118.1</v>
      </c>
      <c r="H36" s="321">
        <v>0.3</v>
      </c>
      <c r="I36" s="329" t="s">
        <v>6</v>
      </c>
      <c r="J36" s="280"/>
      <c r="K36" s="280"/>
      <c r="L36" s="280"/>
      <c r="M36" s="280"/>
      <c r="N36" s="280"/>
      <c r="O36" s="280"/>
      <c r="P36" s="280"/>
      <c r="Q36" s="280"/>
      <c r="R36" s="280"/>
      <c r="S36" s="280"/>
    </row>
    <row r="37" spans="1:19" ht="21.75" customHeight="1">
      <c r="A37" s="319" t="s">
        <v>743</v>
      </c>
      <c r="B37" s="321">
        <v>641.5</v>
      </c>
      <c r="C37" s="321">
        <v>510.4</v>
      </c>
      <c r="D37" s="321">
        <v>476.9</v>
      </c>
      <c r="E37" s="321">
        <v>4.5</v>
      </c>
      <c r="F37" s="321">
        <v>23.6</v>
      </c>
      <c r="G37" s="321">
        <v>102.7</v>
      </c>
      <c r="H37" s="321">
        <v>0.3</v>
      </c>
      <c r="I37" s="329" t="s">
        <v>6</v>
      </c>
      <c r="J37" s="280"/>
      <c r="K37" s="280"/>
      <c r="L37" s="280"/>
      <c r="M37" s="280"/>
      <c r="N37" s="280"/>
      <c r="O37" s="280"/>
      <c r="P37" s="280"/>
      <c r="Q37" s="280"/>
      <c r="R37" s="280"/>
      <c r="S37" s="280"/>
    </row>
    <row r="38" spans="1:19" ht="21.75" customHeight="1">
      <c r="A38" s="319" t="s">
        <v>744</v>
      </c>
      <c r="B38" s="321">
        <v>676.9</v>
      </c>
      <c r="C38" s="321">
        <v>557.6</v>
      </c>
      <c r="D38" s="321">
        <v>524</v>
      </c>
      <c r="E38" s="321">
        <v>3.8</v>
      </c>
      <c r="F38" s="321">
        <v>24.7</v>
      </c>
      <c r="G38" s="321">
        <v>90.6</v>
      </c>
      <c r="H38" s="321">
        <v>0.2</v>
      </c>
      <c r="I38" s="329" t="s">
        <v>6</v>
      </c>
      <c r="J38" s="280"/>
      <c r="K38" s="280"/>
      <c r="L38" s="280"/>
      <c r="M38" s="280"/>
      <c r="N38" s="280"/>
      <c r="O38" s="280"/>
      <c r="P38" s="280"/>
      <c r="Q38" s="280"/>
      <c r="R38" s="280"/>
      <c r="S38" s="280"/>
    </row>
    <row r="39" spans="1:19" ht="21.75" customHeight="1">
      <c r="A39" s="319" t="s">
        <v>745</v>
      </c>
      <c r="B39" s="321">
        <v>665.6</v>
      </c>
      <c r="C39" s="321">
        <v>524</v>
      </c>
      <c r="D39" s="321">
        <v>484.7</v>
      </c>
      <c r="E39" s="321">
        <v>8</v>
      </c>
      <c r="F39" s="321">
        <v>27.8</v>
      </c>
      <c r="G39" s="321">
        <v>105.5</v>
      </c>
      <c r="H39" s="321">
        <v>0.3</v>
      </c>
      <c r="I39" s="329" t="s">
        <v>6</v>
      </c>
      <c r="J39" s="280"/>
      <c r="K39" s="280"/>
      <c r="L39" s="280"/>
      <c r="M39" s="280"/>
      <c r="N39" s="280"/>
      <c r="O39" s="280"/>
      <c r="P39" s="280"/>
      <c r="Q39" s="280"/>
      <c r="R39" s="280"/>
      <c r="S39" s="280"/>
    </row>
    <row r="40" spans="1:19" ht="21.75" customHeight="1">
      <c r="A40" s="319" t="s">
        <v>746</v>
      </c>
      <c r="B40" s="321">
        <v>694</v>
      </c>
      <c r="C40" s="321">
        <v>548.1</v>
      </c>
      <c r="D40" s="321">
        <v>508.5</v>
      </c>
      <c r="E40" s="321">
        <v>8.7</v>
      </c>
      <c r="F40" s="321">
        <v>31.7</v>
      </c>
      <c r="G40" s="321">
        <v>104.9</v>
      </c>
      <c r="H40" s="321">
        <v>0.6</v>
      </c>
      <c r="I40" s="329" t="s">
        <v>6</v>
      </c>
      <c r="J40" s="280"/>
      <c r="K40" s="280"/>
      <c r="L40" s="280"/>
      <c r="M40" s="280"/>
      <c r="N40" s="280"/>
      <c r="O40" s="280"/>
      <c r="P40" s="280"/>
      <c r="Q40" s="280"/>
      <c r="R40" s="280"/>
      <c r="S40" s="280"/>
    </row>
    <row r="41" spans="1:19" ht="21.75" customHeight="1">
      <c r="A41" s="319" t="s">
        <v>747</v>
      </c>
      <c r="B41" s="321">
        <v>705.5</v>
      </c>
      <c r="C41" s="321">
        <v>568.2</v>
      </c>
      <c r="D41" s="321">
        <v>527.3</v>
      </c>
      <c r="E41" s="321">
        <v>8.2</v>
      </c>
      <c r="F41" s="321">
        <v>27.1</v>
      </c>
      <c r="G41" s="321">
        <v>101.7</v>
      </c>
      <c r="H41" s="321">
        <v>0.4</v>
      </c>
      <c r="I41" s="329" t="s">
        <v>6</v>
      </c>
      <c r="J41" s="280"/>
      <c r="K41" s="280"/>
      <c r="L41" s="280"/>
      <c r="M41" s="280"/>
      <c r="N41" s="280"/>
      <c r="O41" s="280"/>
      <c r="P41" s="280"/>
      <c r="Q41" s="280"/>
      <c r="R41" s="280"/>
      <c r="S41" s="280"/>
    </row>
    <row r="42" spans="1:9" ht="21.75" customHeight="1">
      <c r="A42" s="159"/>
      <c r="B42" s="82"/>
      <c r="C42" s="82"/>
      <c r="D42" s="82"/>
      <c r="E42" s="82"/>
      <c r="F42" s="82"/>
      <c r="G42" s="82"/>
      <c r="H42" s="331"/>
      <c r="I42" s="331"/>
    </row>
    <row r="43" spans="1:7" ht="21.75" customHeight="1">
      <c r="A43" s="35" t="s">
        <v>864</v>
      </c>
      <c r="B43" s="88"/>
      <c r="C43" s="88"/>
      <c r="D43" s="88"/>
      <c r="E43" s="88"/>
      <c r="F43" s="88"/>
      <c r="G43" s="88"/>
    </row>
    <row r="44" spans="1:13" ht="42.75" customHeight="1">
      <c r="A44" s="660" t="s">
        <v>1232</v>
      </c>
      <c r="B44" s="661"/>
      <c r="C44" s="661"/>
      <c r="D44" s="661"/>
      <c r="E44" s="661"/>
      <c r="F44" s="661"/>
      <c r="G44" s="661"/>
      <c r="H44" s="661"/>
      <c r="I44" s="661"/>
      <c r="J44" s="332"/>
      <c r="K44" s="332"/>
      <c r="L44" s="332"/>
      <c r="M44" s="332"/>
    </row>
    <row r="64" spans="1:7" ht="12.75">
      <c r="A64" s="267"/>
      <c r="B64" s="267"/>
      <c r="C64" s="267"/>
      <c r="D64" s="267"/>
      <c r="E64" s="267"/>
      <c r="F64" s="267"/>
      <c r="G64" s="267"/>
    </row>
    <row r="68" ht="15" customHeight="1"/>
  </sheetData>
  <sheetProtection/>
  <mergeCells count="12">
    <mergeCell ref="A44:I44"/>
    <mergeCell ref="F4:F6"/>
    <mergeCell ref="G4:G6"/>
    <mergeCell ref="H4:H6"/>
    <mergeCell ref="I4:I6"/>
    <mergeCell ref="A3:A7"/>
    <mergeCell ref="B3:B6"/>
    <mergeCell ref="C3:I3"/>
    <mergeCell ref="C4:C6"/>
    <mergeCell ref="B7:I7"/>
    <mergeCell ref="D4:D6"/>
    <mergeCell ref="E4:E6"/>
  </mergeCells>
  <printOptions horizontalCentered="1"/>
  <pageMargins left="0.5905511811023623" right="0.5905511811023623" top="0.984251968503937" bottom="0.5905511811023623" header="0.5118110236220472" footer="0.31496062992125984"/>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34" t="s">
        <v>991</v>
      </c>
    </row>
    <row r="2" ht="9.75" customHeight="1">
      <c r="A2" s="176"/>
    </row>
    <row r="3" ht="11.25" customHeight="1">
      <c r="B3" s="177" t="s">
        <v>521</v>
      </c>
    </row>
    <row r="4" ht="9.75" customHeight="1">
      <c r="A4" s="176"/>
    </row>
    <row r="5" spans="1:2" ht="11.25" customHeight="1">
      <c r="A5" s="17" t="s">
        <v>992</v>
      </c>
      <c r="B5" s="178">
        <v>2</v>
      </c>
    </row>
    <row r="6" spans="1:2" ht="11.25" customHeight="1">
      <c r="A6" s="176"/>
      <c r="B6" s="179"/>
    </row>
    <row r="7" spans="1:2" ht="11.25" customHeight="1">
      <c r="A7" s="106" t="s">
        <v>993</v>
      </c>
      <c r="B7" s="178">
        <v>7</v>
      </c>
    </row>
    <row r="8" spans="1:2" ht="4.5" customHeight="1">
      <c r="A8" s="176"/>
      <c r="B8" s="179"/>
    </row>
    <row r="9" spans="1:2" ht="11.25" customHeight="1">
      <c r="A9" s="106" t="s">
        <v>994</v>
      </c>
      <c r="B9" s="178">
        <v>8</v>
      </c>
    </row>
    <row r="10" spans="1:2" ht="11.25" customHeight="1">
      <c r="A10" s="176"/>
      <c r="B10" s="179"/>
    </row>
    <row r="11" spans="1:2" ht="11.25" customHeight="1">
      <c r="A11" s="17" t="s">
        <v>995</v>
      </c>
      <c r="B11" s="179"/>
    </row>
    <row r="12" ht="9.75" customHeight="1">
      <c r="A12" s="176"/>
    </row>
    <row r="13" spans="1:2" ht="11.25" customHeight="1">
      <c r="A13" s="106" t="s">
        <v>1287</v>
      </c>
      <c r="B13" s="178">
        <v>9</v>
      </c>
    </row>
    <row r="14" spans="1:2" ht="4.5" customHeight="1">
      <c r="A14" s="176"/>
      <c r="B14" s="179"/>
    </row>
    <row r="15" spans="1:2" ht="11.25" customHeight="1">
      <c r="A15" s="106" t="s">
        <v>1288</v>
      </c>
      <c r="B15" s="178">
        <v>9</v>
      </c>
    </row>
    <row r="16" spans="1:2" ht="4.5" customHeight="1">
      <c r="A16" s="176"/>
      <c r="B16" s="179"/>
    </row>
    <row r="17" spans="1:2" ht="11.25" customHeight="1">
      <c r="A17" s="106" t="s">
        <v>1236</v>
      </c>
      <c r="B17" s="179"/>
    </row>
    <row r="18" spans="1:2" ht="11.25" customHeight="1">
      <c r="A18" s="106" t="s">
        <v>996</v>
      </c>
      <c r="B18" s="178">
        <v>10</v>
      </c>
    </row>
    <row r="19" spans="1:2" ht="4.5" customHeight="1">
      <c r="A19" s="176"/>
      <c r="B19" s="179"/>
    </row>
    <row r="20" spans="1:2" ht="11.25" customHeight="1">
      <c r="A20" s="106" t="s">
        <v>1237</v>
      </c>
      <c r="B20" s="179"/>
    </row>
    <row r="21" spans="1:2" ht="11.25" customHeight="1">
      <c r="A21" s="180" t="s">
        <v>996</v>
      </c>
      <c r="B21" s="178">
        <v>10</v>
      </c>
    </row>
    <row r="22" spans="1:2" ht="4.5" customHeight="1">
      <c r="A22" s="176"/>
      <c r="B22" s="179"/>
    </row>
    <row r="23" spans="1:2" ht="11.25" customHeight="1">
      <c r="A23" s="106" t="s">
        <v>1238</v>
      </c>
      <c r="B23" s="179"/>
    </row>
    <row r="24" spans="1:2" ht="11.25" customHeight="1">
      <c r="A24" s="106" t="s">
        <v>996</v>
      </c>
      <c r="B24" s="178">
        <v>11</v>
      </c>
    </row>
    <row r="25" spans="1:2" ht="4.5" customHeight="1">
      <c r="A25" s="176"/>
      <c r="B25" s="179"/>
    </row>
    <row r="26" spans="1:2" ht="11.25" customHeight="1">
      <c r="A26" s="106" t="s">
        <v>1239</v>
      </c>
      <c r="B26" s="179"/>
    </row>
    <row r="27" spans="1:2" ht="11.25" customHeight="1">
      <c r="A27" s="106" t="s">
        <v>997</v>
      </c>
      <c r="B27" s="178">
        <v>11</v>
      </c>
    </row>
    <row r="28" spans="1:2" ht="4.5" customHeight="1">
      <c r="A28" s="176"/>
      <c r="B28" s="179"/>
    </row>
    <row r="29" spans="1:2" ht="11.25" customHeight="1">
      <c r="A29" s="106" t="s">
        <v>1240</v>
      </c>
      <c r="B29" s="178">
        <v>12</v>
      </c>
    </row>
    <row r="30" spans="1:2" ht="4.5" customHeight="1">
      <c r="A30" s="176"/>
      <c r="B30" s="179"/>
    </row>
    <row r="31" spans="1:2" ht="11.25" customHeight="1">
      <c r="A31" s="176"/>
      <c r="B31" s="179"/>
    </row>
    <row r="32" spans="1:2" ht="11.25" customHeight="1">
      <c r="A32" s="17" t="s">
        <v>998</v>
      </c>
      <c r="B32" s="179"/>
    </row>
    <row r="33" ht="9.75" customHeight="1">
      <c r="A33" s="176"/>
    </row>
    <row r="34" spans="1:2" ht="11.25" customHeight="1">
      <c r="A34" s="106" t="s">
        <v>1241</v>
      </c>
      <c r="B34" s="178">
        <v>13</v>
      </c>
    </row>
    <row r="35" spans="1:2" ht="4.5" customHeight="1">
      <c r="A35" s="176"/>
      <c r="B35" s="179"/>
    </row>
    <row r="36" spans="1:2" ht="11.25" customHeight="1">
      <c r="A36" s="106" t="s">
        <v>1242</v>
      </c>
      <c r="B36" s="179"/>
    </row>
    <row r="37" spans="1:2" ht="11.25" customHeight="1">
      <c r="A37" s="106" t="s">
        <v>999</v>
      </c>
      <c r="B37" s="178">
        <v>14</v>
      </c>
    </row>
    <row r="38" spans="1:2" ht="4.5" customHeight="1">
      <c r="A38" s="176"/>
      <c r="B38" s="179"/>
    </row>
    <row r="39" spans="1:2" ht="11.25" customHeight="1">
      <c r="A39" s="106" t="s">
        <v>1243</v>
      </c>
      <c r="B39" s="179"/>
    </row>
    <row r="40" spans="1:2" ht="11.25" customHeight="1">
      <c r="A40" s="106" t="s">
        <v>1000</v>
      </c>
      <c r="B40" s="178">
        <v>14</v>
      </c>
    </row>
    <row r="41" spans="1:2" ht="4.5" customHeight="1">
      <c r="A41" s="176"/>
      <c r="B41" s="179"/>
    </row>
    <row r="42" spans="1:2" ht="11.25" customHeight="1">
      <c r="A42" s="106" t="s">
        <v>1244</v>
      </c>
      <c r="B42" s="179"/>
    </row>
    <row r="43" spans="1:2" ht="11.25" customHeight="1">
      <c r="A43" s="106" t="s">
        <v>522</v>
      </c>
      <c r="B43" s="178">
        <v>16</v>
      </c>
    </row>
    <row r="44" spans="1:2" ht="4.5" customHeight="1">
      <c r="A44" s="176"/>
      <c r="B44" s="179"/>
    </row>
    <row r="45" spans="1:2" ht="11.25" customHeight="1">
      <c r="A45" s="106" t="s">
        <v>1245</v>
      </c>
      <c r="B45" s="179"/>
    </row>
    <row r="46" spans="1:2" ht="11.25" customHeight="1">
      <c r="A46" s="106" t="s">
        <v>523</v>
      </c>
      <c r="B46" s="178">
        <v>16</v>
      </c>
    </row>
    <row r="47" spans="1:2" ht="4.5" customHeight="1">
      <c r="A47" s="176"/>
      <c r="B47" s="179"/>
    </row>
    <row r="48" spans="1:2" ht="11.25" customHeight="1">
      <c r="A48" s="106" t="s">
        <v>1246</v>
      </c>
      <c r="B48" s="179"/>
    </row>
    <row r="49" spans="1:2" ht="11.25" customHeight="1">
      <c r="A49" s="106" t="s">
        <v>1001</v>
      </c>
      <c r="B49" s="178">
        <v>18</v>
      </c>
    </row>
    <row r="50" spans="1:2" ht="4.5" customHeight="1">
      <c r="A50" s="176"/>
      <c r="B50" s="179"/>
    </row>
    <row r="51" spans="1:2" ht="11.25" customHeight="1">
      <c r="A51" s="106" t="s">
        <v>1247</v>
      </c>
      <c r="B51" s="179"/>
    </row>
    <row r="52" spans="1:2" ht="11.25" customHeight="1">
      <c r="A52" s="106" t="s">
        <v>1002</v>
      </c>
      <c r="B52" s="178">
        <v>18</v>
      </c>
    </row>
    <row r="53" spans="1:2" ht="4.5" customHeight="1">
      <c r="A53" s="176"/>
      <c r="B53" s="179"/>
    </row>
    <row r="54" spans="1:2" ht="11.25" customHeight="1">
      <c r="A54" s="106" t="s">
        <v>1248</v>
      </c>
      <c r="B54" s="179"/>
    </row>
    <row r="55" spans="1:2" ht="11.25" customHeight="1">
      <c r="A55" s="106" t="s">
        <v>1001</v>
      </c>
      <c r="B55" s="178">
        <v>19</v>
      </c>
    </row>
    <row r="56" spans="1:2" ht="4.5" customHeight="1">
      <c r="A56" s="176"/>
      <c r="B56" s="179"/>
    </row>
    <row r="57" spans="1:2" ht="11.25" customHeight="1">
      <c r="A57" s="106" t="s">
        <v>1249</v>
      </c>
      <c r="B57" s="179"/>
    </row>
    <row r="58" spans="1:2" ht="11.25" customHeight="1">
      <c r="A58" s="106" t="s">
        <v>1002</v>
      </c>
      <c r="B58" s="178">
        <v>19</v>
      </c>
    </row>
    <row r="59" spans="1:2" ht="4.5" customHeight="1">
      <c r="A59" s="176"/>
      <c r="B59" s="179"/>
    </row>
    <row r="60" spans="1:2" ht="11.25" customHeight="1">
      <c r="A60" s="106" t="s">
        <v>524</v>
      </c>
      <c r="B60" s="178">
        <v>20</v>
      </c>
    </row>
    <row r="61" spans="1:2" ht="4.5" customHeight="1">
      <c r="A61" s="176"/>
      <c r="B61" s="179"/>
    </row>
    <row r="62" spans="1:2" ht="11.25" customHeight="1">
      <c r="A62" s="106" t="s">
        <v>525</v>
      </c>
      <c r="B62" s="178">
        <v>20</v>
      </c>
    </row>
    <row r="63" spans="1:2" ht="4.5" customHeight="1">
      <c r="A63" s="176"/>
      <c r="B63" s="179"/>
    </row>
    <row r="64" spans="1:2" ht="11.25" customHeight="1">
      <c r="A64" s="106" t="s">
        <v>1250</v>
      </c>
      <c r="B64" s="481" t="s">
        <v>1290</v>
      </c>
    </row>
    <row r="65" spans="1:2" ht="4.5" customHeight="1">
      <c r="A65" s="176"/>
      <c r="B65" s="179"/>
    </row>
    <row r="66" spans="1:2" ht="11.25" customHeight="1">
      <c r="A66" s="106" t="s">
        <v>1251</v>
      </c>
      <c r="B66" s="178">
        <v>21</v>
      </c>
    </row>
    <row r="67" spans="1:2" ht="4.5" customHeight="1">
      <c r="A67" s="176"/>
      <c r="B67" s="179"/>
    </row>
    <row r="68" spans="1:2" ht="11.25" customHeight="1">
      <c r="A68" s="106" t="s">
        <v>1252</v>
      </c>
      <c r="B68" s="178">
        <v>21</v>
      </c>
    </row>
    <row r="69" spans="1:2" ht="4.5" customHeight="1">
      <c r="A69" s="176"/>
      <c r="B69" s="179"/>
    </row>
    <row r="70" spans="1:2" ht="11.25" customHeight="1">
      <c r="A70" s="106" t="s">
        <v>1253</v>
      </c>
      <c r="B70" s="178">
        <v>21</v>
      </c>
    </row>
    <row r="71" spans="1:2" ht="4.5" customHeight="1">
      <c r="A71" s="176"/>
      <c r="B71" s="179"/>
    </row>
    <row r="72" spans="1:2" ht="11.25" customHeight="1">
      <c r="A72" s="106" t="s">
        <v>526</v>
      </c>
      <c r="B72" s="178">
        <v>22</v>
      </c>
    </row>
    <row r="73" spans="1:2" ht="4.5" customHeight="1">
      <c r="A73" s="176"/>
      <c r="B73" s="179"/>
    </row>
    <row r="74" spans="1:2" ht="11.25" customHeight="1">
      <c r="A74" s="106" t="s">
        <v>527</v>
      </c>
      <c r="B74" s="178">
        <v>26</v>
      </c>
    </row>
    <row r="75" spans="1:2" ht="4.5" customHeight="1">
      <c r="A75" s="176"/>
      <c r="B75" s="179"/>
    </row>
    <row r="76" spans="1:2" ht="11.25" customHeight="1">
      <c r="A76" s="106" t="s">
        <v>924</v>
      </c>
      <c r="B76" s="178">
        <v>30</v>
      </c>
    </row>
    <row r="77" spans="1:2" ht="4.5" customHeight="1">
      <c r="A77" s="176"/>
      <c r="B77" s="179"/>
    </row>
    <row r="78" spans="1:2" ht="11.25" customHeight="1">
      <c r="A78" s="106" t="s">
        <v>528</v>
      </c>
      <c r="B78" s="178">
        <v>34</v>
      </c>
    </row>
    <row r="79" spans="1:2" ht="4.5" customHeight="1">
      <c r="A79" s="176"/>
      <c r="B79" s="179"/>
    </row>
    <row r="80" spans="1:2" ht="11.25" customHeight="1">
      <c r="A80" s="106" t="s">
        <v>1254</v>
      </c>
      <c r="B80" s="178">
        <v>38</v>
      </c>
    </row>
    <row r="81" spans="1:2" ht="4.5" customHeight="1">
      <c r="A81" s="176"/>
      <c r="B81" s="179"/>
    </row>
    <row r="82" spans="1:2" ht="11.25" customHeight="1">
      <c r="A82" s="106" t="s">
        <v>1255</v>
      </c>
      <c r="B82" s="178">
        <v>39</v>
      </c>
    </row>
    <row r="83" spans="1:2" ht="4.5" customHeight="1">
      <c r="A83" s="176"/>
      <c r="B83" s="179"/>
    </row>
    <row r="84" spans="1:2" ht="11.25" customHeight="1">
      <c r="A84" s="106" t="s">
        <v>1256</v>
      </c>
      <c r="B84" s="178">
        <v>40</v>
      </c>
    </row>
    <row r="85" spans="1:2" ht="4.5" customHeight="1">
      <c r="A85" s="176"/>
      <c r="B85" s="179"/>
    </row>
    <row r="86" spans="1:2" ht="11.25" customHeight="1">
      <c r="A86" s="106" t="s">
        <v>1257</v>
      </c>
      <c r="B86" s="178">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417"/>
  <sheetViews>
    <sheetView zoomScalePageLayoutView="0" workbookViewId="0" topLeftCell="A1">
      <selection activeCell="A1" sqref="A1:P1"/>
    </sheetView>
  </sheetViews>
  <sheetFormatPr defaultColWidth="11.421875" defaultRowHeight="12.75"/>
  <cols>
    <col min="1" max="2" width="3.421875" style="207" customWidth="1"/>
    <col min="3" max="3" width="4.421875" style="207" customWidth="1"/>
    <col min="4" max="4" width="19.8515625" style="207" customWidth="1"/>
    <col min="5" max="5" width="11.28125" style="207" customWidth="1"/>
    <col min="6" max="6" width="3.421875" style="207" customWidth="1"/>
    <col min="7" max="7" width="4.421875" style="207" customWidth="1"/>
    <col min="8" max="8" width="12.57421875" style="207" customWidth="1"/>
    <col min="9" max="9" width="14.57421875" style="207" customWidth="1"/>
    <col min="10" max="10" width="8.140625" style="207" customWidth="1"/>
    <col min="11" max="11" width="11.421875" style="207" customWidth="1"/>
    <col min="12" max="16" width="12.57421875" style="207" customWidth="1"/>
    <col min="17" max="16384" width="11.421875" style="207" customWidth="1"/>
  </cols>
  <sheetData>
    <row r="1" spans="1:16" ht="16.5">
      <c r="A1" s="487" t="s">
        <v>992</v>
      </c>
      <c r="B1" s="487"/>
      <c r="C1" s="487"/>
      <c r="D1" s="487"/>
      <c r="E1" s="487"/>
      <c r="F1" s="487"/>
      <c r="G1" s="487"/>
      <c r="H1" s="487"/>
      <c r="I1" s="487"/>
      <c r="J1" s="487"/>
      <c r="K1" s="487"/>
      <c r="L1" s="487"/>
      <c r="M1" s="487"/>
      <c r="N1" s="487"/>
      <c r="O1" s="487"/>
      <c r="P1" s="487"/>
    </row>
    <row r="2" ht="34.5" customHeight="1">
      <c r="A2" s="207" t="s">
        <v>7</v>
      </c>
    </row>
    <row r="3" spans="1:16" ht="15" customHeight="1">
      <c r="A3" s="488" t="s">
        <v>1003</v>
      </c>
      <c r="B3" s="488"/>
      <c r="C3" s="488"/>
      <c r="D3" s="488"/>
      <c r="E3" s="488"/>
      <c r="F3" s="488"/>
      <c r="G3" s="488"/>
      <c r="H3" s="488"/>
      <c r="I3" s="488"/>
      <c r="J3" s="488"/>
      <c r="K3" s="488"/>
      <c r="L3" s="488"/>
      <c r="M3" s="488"/>
      <c r="N3" s="488"/>
      <c r="O3" s="488"/>
      <c r="P3" s="488"/>
    </row>
    <row r="4" spans="1:3" ht="13.5" customHeight="1">
      <c r="A4" s="257" t="s">
        <v>8</v>
      </c>
      <c r="B4" s="257"/>
      <c r="C4" s="257"/>
    </row>
    <row r="5" spans="1:15" s="263" customFormat="1" ht="12.75" customHeight="1">
      <c r="A5" s="486" t="s">
        <v>1004</v>
      </c>
      <c r="B5" s="486"/>
      <c r="C5" s="486"/>
      <c r="D5" s="486"/>
      <c r="E5" s="486"/>
      <c r="F5" s="486"/>
      <c r="G5" s="486"/>
      <c r="H5" s="486"/>
      <c r="I5" s="486"/>
      <c r="J5" s="486"/>
      <c r="L5" s="262"/>
      <c r="M5" s="262"/>
      <c r="N5" s="262"/>
      <c r="O5" s="262"/>
    </row>
    <row r="6" spans="1:15" s="263" customFormat="1" ht="12.75" customHeight="1">
      <c r="A6" s="486"/>
      <c r="B6" s="486"/>
      <c r="C6" s="486"/>
      <c r="D6" s="486"/>
      <c r="E6" s="486"/>
      <c r="F6" s="486"/>
      <c r="G6" s="486"/>
      <c r="H6" s="486"/>
      <c r="I6" s="486"/>
      <c r="J6" s="486"/>
      <c r="L6" s="262"/>
      <c r="M6" s="262"/>
      <c r="N6" s="262"/>
      <c r="O6" s="262"/>
    </row>
    <row r="7" spans="1:15" s="263" customFormat="1" ht="12.75" customHeight="1">
      <c r="A7" s="486"/>
      <c r="B7" s="486"/>
      <c r="C7" s="486"/>
      <c r="D7" s="486"/>
      <c r="E7" s="486"/>
      <c r="F7" s="486"/>
      <c r="G7" s="486"/>
      <c r="H7" s="486"/>
      <c r="I7" s="486"/>
      <c r="J7" s="486"/>
      <c r="L7" s="262"/>
      <c r="M7" s="262"/>
      <c r="N7" s="262"/>
      <c r="O7" s="262"/>
    </row>
    <row r="8" ht="25.5" customHeight="1"/>
    <row r="9" spans="1:16" ht="15">
      <c r="A9" s="489" t="s">
        <v>1005</v>
      </c>
      <c r="B9" s="489"/>
      <c r="C9" s="489"/>
      <c r="D9" s="489"/>
      <c r="E9" s="489"/>
      <c r="F9" s="489"/>
      <c r="G9" s="489"/>
      <c r="H9" s="489"/>
      <c r="I9" s="489"/>
      <c r="J9" s="489"/>
      <c r="K9" s="489"/>
      <c r="L9" s="489"/>
      <c r="M9" s="489"/>
      <c r="N9" s="489"/>
      <c r="O9" s="489"/>
      <c r="P9" s="489"/>
    </row>
    <row r="10" spans="1:3" ht="15.75" customHeight="1">
      <c r="A10" s="257"/>
      <c r="B10" s="257"/>
      <c r="C10" s="257"/>
    </row>
    <row r="11" spans="1:15" s="263" customFormat="1" ht="12.75" customHeight="1">
      <c r="A11" s="261" t="s">
        <v>1006</v>
      </c>
      <c r="B11" s="486" t="s">
        <v>1105</v>
      </c>
      <c r="C11" s="486"/>
      <c r="D11" s="486"/>
      <c r="E11" s="486"/>
      <c r="F11" s="486"/>
      <c r="G11" s="486"/>
      <c r="H11" s="486"/>
      <c r="I11" s="486"/>
      <c r="J11" s="486"/>
      <c r="L11" s="262"/>
      <c r="M11" s="262"/>
      <c r="N11" s="262"/>
      <c r="O11" s="262"/>
    </row>
    <row r="12" spans="1:15" s="263" customFormat="1" ht="12.75" customHeight="1">
      <c r="A12" s="261"/>
      <c r="B12" s="486"/>
      <c r="C12" s="486"/>
      <c r="D12" s="486"/>
      <c r="E12" s="486"/>
      <c r="F12" s="486"/>
      <c r="G12" s="486"/>
      <c r="H12" s="486"/>
      <c r="I12" s="486"/>
      <c r="J12" s="486"/>
      <c r="L12" s="262"/>
      <c r="M12" s="262"/>
      <c r="N12" s="262"/>
      <c r="O12" s="262"/>
    </row>
    <row r="13" spans="1:15" s="263" customFormat="1" ht="12.75" customHeight="1">
      <c r="A13" s="261"/>
      <c r="B13" s="486"/>
      <c r="C13" s="486"/>
      <c r="D13" s="486"/>
      <c r="E13" s="486"/>
      <c r="F13" s="486"/>
      <c r="G13" s="486"/>
      <c r="H13" s="486"/>
      <c r="I13" s="486"/>
      <c r="J13" s="486"/>
      <c r="L13" s="262"/>
      <c r="M13" s="262"/>
      <c r="N13" s="262"/>
      <c r="O13" s="262"/>
    </row>
    <row r="14" spans="1:15" s="263" customFormat="1" ht="12.75" customHeight="1">
      <c r="A14" s="261"/>
      <c r="B14" s="486"/>
      <c r="C14" s="486"/>
      <c r="D14" s="486"/>
      <c r="E14" s="486"/>
      <c r="F14" s="486"/>
      <c r="G14" s="486"/>
      <c r="H14" s="486"/>
      <c r="I14" s="486"/>
      <c r="J14" s="486"/>
      <c r="L14" s="262"/>
      <c r="M14" s="262"/>
      <c r="N14" s="262"/>
      <c r="O14" s="262"/>
    </row>
    <row r="15" spans="1:15" s="263" customFormat="1" ht="12.75" customHeight="1">
      <c r="A15" s="261" t="s">
        <v>1006</v>
      </c>
      <c r="B15" s="486" t="s">
        <v>1106</v>
      </c>
      <c r="C15" s="486"/>
      <c r="D15" s="486"/>
      <c r="E15" s="486"/>
      <c r="F15" s="486"/>
      <c r="G15" s="486"/>
      <c r="H15" s="486"/>
      <c r="I15" s="486"/>
      <c r="J15" s="486"/>
      <c r="L15" s="262"/>
      <c r="M15" s="262"/>
      <c r="N15" s="262"/>
      <c r="O15" s="262"/>
    </row>
    <row r="16" spans="1:15" s="263" customFormat="1" ht="12.75" customHeight="1">
      <c r="A16" s="261"/>
      <c r="B16" s="486"/>
      <c r="C16" s="486"/>
      <c r="D16" s="486"/>
      <c r="E16" s="486"/>
      <c r="F16" s="486"/>
      <c r="G16" s="486"/>
      <c r="H16" s="486"/>
      <c r="I16" s="486"/>
      <c r="J16" s="486"/>
      <c r="L16" s="262"/>
      <c r="M16" s="262"/>
      <c r="N16" s="262"/>
      <c r="O16" s="262"/>
    </row>
    <row r="17" spans="1:15" s="263" customFormat="1" ht="12.75" customHeight="1">
      <c r="A17" s="261"/>
      <c r="B17" s="486"/>
      <c r="C17" s="486"/>
      <c r="D17" s="486"/>
      <c r="E17" s="486"/>
      <c r="F17" s="486"/>
      <c r="G17" s="486"/>
      <c r="H17" s="486"/>
      <c r="I17" s="486"/>
      <c r="J17" s="486"/>
      <c r="L17" s="262"/>
      <c r="M17" s="262"/>
      <c r="N17" s="262"/>
      <c r="O17" s="262"/>
    </row>
    <row r="18" spans="1:15" s="263" customFormat="1" ht="12.75" customHeight="1">
      <c r="A18" s="261"/>
      <c r="B18" s="486"/>
      <c r="C18" s="486"/>
      <c r="D18" s="486"/>
      <c r="E18" s="486"/>
      <c r="F18" s="486"/>
      <c r="G18" s="486"/>
      <c r="H18" s="486"/>
      <c r="I18" s="486"/>
      <c r="J18" s="486"/>
      <c r="L18" s="262"/>
      <c r="M18" s="262"/>
      <c r="N18" s="262"/>
      <c r="O18" s="262"/>
    </row>
    <row r="19" spans="1:16" s="263" customFormat="1" ht="12.75" customHeight="1">
      <c r="A19" s="261"/>
      <c r="B19" s="486"/>
      <c r="C19" s="486"/>
      <c r="D19" s="486"/>
      <c r="E19" s="486"/>
      <c r="F19" s="486"/>
      <c r="G19" s="486"/>
      <c r="H19" s="486"/>
      <c r="I19" s="486"/>
      <c r="J19" s="486"/>
      <c r="L19" s="262"/>
      <c r="M19" s="262"/>
      <c r="N19" s="262"/>
      <c r="O19" s="262"/>
      <c r="P19" s="262"/>
    </row>
    <row r="20" spans="1:15" s="263" customFormat="1" ht="12.75" customHeight="1">
      <c r="A20" s="261" t="s">
        <v>1006</v>
      </c>
      <c r="B20" s="486" t="s">
        <v>1154</v>
      </c>
      <c r="C20" s="486"/>
      <c r="D20" s="486"/>
      <c r="E20" s="486"/>
      <c r="F20" s="486"/>
      <c r="G20" s="486"/>
      <c r="H20" s="486"/>
      <c r="I20" s="486"/>
      <c r="J20" s="486"/>
      <c r="L20" s="262"/>
      <c r="M20" s="262"/>
      <c r="N20" s="262"/>
      <c r="O20" s="262"/>
    </row>
    <row r="21" spans="1:15" s="263" customFormat="1" ht="12.75" customHeight="1">
      <c r="A21" s="261"/>
      <c r="B21" s="486"/>
      <c r="C21" s="486"/>
      <c r="D21" s="486"/>
      <c r="E21" s="486"/>
      <c r="F21" s="486"/>
      <c r="G21" s="486"/>
      <c r="H21" s="486"/>
      <c r="I21" s="486"/>
      <c r="J21" s="486"/>
      <c r="L21" s="262"/>
      <c r="M21" s="262"/>
      <c r="N21" s="262"/>
      <c r="O21" s="262"/>
    </row>
    <row r="22" spans="1:15" s="263" customFormat="1" ht="12.75" customHeight="1">
      <c r="A22" s="261"/>
      <c r="B22" s="486"/>
      <c r="C22" s="486"/>
      <c r="D22" s="486"/>
      <c r="E22" s="486"/>
      <c r="F22" s="486"/>
      <c r="G22" s="486"/>
      <c r="H22" s="486"/>
      <c r="I22" s="486"/>
      <c r="J22" s="486"/>
      <c r="L22" s="262"/>
      <c r="M22" s="262"/>
      <c r="N22" s="262"/>
      <c r="O22" s="262"/>
    </row>
    <row r="23" spans="1:15" s="263" customFormat="1" ht="12.75" customHeight="1">
      <c r="A23" s="261"/>
      <c r="B23" s="486"/>
      <c r="C23" s="486"/>
      <c r="D23" s="486"/>
      <c r="E23" s="486"/>
      <c r="F23" s="486"/>
      <c r="G23" s="486"/>
      <c r="H23" s="486"/>
      <c r="I23" s="486"/>
      <c r="J23" s="486"/>
      <c r="L23" s="262"/>
      <c r="M23" s="262"/>
      <c r="N23" s="262"/>
      <c r="O23" s="262"/>
    </row>
    <row r="24" spans="1:16" s="263" customFormat="1" ht="12.75" customHeight="1">
      <c r="A24" s="261"/>
      <c r="B24" s="486"/>
      <c r="C24" s="486"/>
      <c r="D24" s="486"/>
      <c r="E24" s="486"/>
      <c r="F24" s="486"/>
      <c r="G24" s="486"/>
      <c r="H24" s="486"/>
      <c r="I24" s="486"/>
      <c r="J24" s="486"/>
      <c r="L24" s="262"/>
      <c r="M24" s="262"/>
      <c r="N24" s="262"/>
      <c r="O24" s="262"/>
      <c r="P24" s="262"/>
    </row>
    <row r="25" spans="1:16" s="263" customFormat="1" ht="12.75" customHeight="1">
      <c r="A25" s="261" t="s">
        <v>1006</v>
      </c>
      <c r="B25" s="486" t="s">
        <v>1009</v>
      </c>
      <c r="C25" s="486"/>
      <c r="D25" s="486"/>
      <c r="E25" s="486"/>
      <c r="F25" s="486"/>
      <c r="G25" s="486"/>
      <c r="H25" s="486"/>
      <c r="I25" s="486"/>
      <c r="J25" s="486"/>
      <c r="L25" s="333"/>
      <c r="M25" s="333"/>
      <c r="N25" s="333"/>
      <c r="O25" s="333"/>
      <c r="P25" s="262"/>
    </row>
    <row r="26" spans="1:16" s="263" customFormat="1" ht="12.75" customHeight="1">
      <c r="A26" s="261"/>
      <c r="B26" s="486"/>
      <c r="C26" s="486"/>
      <c r="D26" s="486"/>
      <c r="E26" s="486"/>
      <c r="F26" s="486"/>
      <c r="G26" s="486"/>
      <c r="H26" s="486"/>
      <c r="I26" s="486"/>
      <c r="J26" s="486"/>
      <c r="L26" s="333"/>
      <c r="M26" s="333"/>
      <c r="N26" s="333"/>
      <c r="O26" s="333"/>
      <c r="P26" s="262"/>
    </row>
    <row r="27" spans="1:16" s="263" customFormat="1" ht="12.75" customHeight="1">
      <c r="A27" s="261"/>
      <c r="B27" s="486"/>
      <c r="C27" s="486"/>
      <c r="D27" s="486"/>
      <c r="E27" s="486"/>
      <c r="F27" s="486"/>
      <c r="G27" s="486"/>
      <c r="H27" s="486"/>
      <c r="I27" s="486"/>
      <c r="J27" s="486"/>
      <c r="L27" s="333"/>
      <c r="M27" s="333"/>
      <c r="N27" s="333"/>
      <c r="O27" s="333"/>
      <c r="P27" s="262"/>
    </row>
    <row r="28" spans="1:16" s="263" customFormat="1" ht="12.75" customHeight="1">
      <c r="A28" s="261"/>
      <c r="B28" s="486"/>
      <c r="C28" s="486"/>
      <c r="D28" s="486"/>
      <c r="E28" s="486"/>
      <c r="F28" s="486"/>
      <c r="G28" s="486"/>
      <c r="H28" s="486"/>
      <c r="I28" s="486"/>
      <c r="J28" s="486"/>
      <c r="L28" s="333"/>
      <c r="M28" s="333"/>
      <c r="N28" s="333"/>
      <c r="O28" s="333"/>
      <c r="P28" s="262"/>
    </row>
    <row r="29" spans="1:16" s="263" customFormat="1" ht="12.75" customHeight="1">
      <c r="A29" s="261"/>
      <c r="B29" s="486"/>
      <c r="C29" s="486"/>
      <c r="D29" s="486"/>
      <c r="E29" s="486"/>
      <c r="F29" s="486"/>
      <c r="G29" s="486"/>
      <c r="H29" s="486"/>
      <c r="I29" s="486"/>
      <c r="J29" s="486"/>
      <c r="L29" s="333"/>
      <c r="M29" s="333"/>
      <c r="N29" s="333"/>
      <c r="O29" s="333"/>
      <c r="P29" s="262"/>
    </row>
    <row r="30" spans="1:16" s="263" customFormat="1" ht="12.75" customHeight="1">
      <c r="A30" s="261"/>
      <c r="B30" s="486"/>
      <c r="C30" s="486"/>
      <c r="D30" s="486"/>
      <c r="E30" s="486"/>
      <c r="F30" s="486"/>
      <c r="G30" s="486"/>
      <c r="H30" s="486"/>
      <c r="I30" s="486"/>
      <c r="J30" s="486"/>
      <c r="L30" s="333"/>
      <c r="M30" s="333"/>
      <c r="N30" s="333"/>
      <c r="O30" s="333"/>
      <c r="P30" s="262"/>
    </row>
    <row r="31" spans="1:16" s="263" customFormat="1" ht="12.75" customHeight="1">
      <c r="A31" s="261" t="s">
        <v>1006</v>
      </c>
      <c r="B31" s="486" t="s">
        <v>362</v>
      </c>
      <c r="C31" s="486"/>
      <c r="D31" s="486"/>
      <c r="E31" s="486"/>
      <c r="F31" s="486"/>
      <c r="G31" s="486"/>
      <c r="H31" s="486"/>
      <c r="I31" s="486"/>
      <c r="J31" s="486"/>
      <c r="L31" s="262"/>
      <c r="M31" s="262"/>
      <c r="N31" s="262"/>
      <c r="O31" s="262"/>
      <c r="P31" s="262"/>
    </row>
    <row r="32" spans="1:16" s="263" customFormat="1" ht="12.75" customHeight="1">
      <c r="A32" s="261"/>
      <c r="B32" s="486"/>
      <c r="C32" s="486"/>
      <c r="D32" s="486"/>
      <c r="E32" s="486"/>
      <c r="F32" s="486"/>
      <c r="G32" s="486"/>
      <c r="H32" s="486"/>
      <c r="I32" s="486"/>
      <c r="J32" s="486"/>
      <c r="L32" s="262"/>
      <c r="M32" s="262"/>
      <c r="N32" s="262"/>
      <c r="O32" s="262"/>
      <c r="P32" s="262"/>
    </row>
    <row r="33" spans="1:16" s="263" customFormat="1" ht="12.75" customHeight="1">
      <c r="A33" s="261"/>
      <c r="B33" s="486"/>
      <c r="C33" s="486"/>
      <c r="D33" s="486"/>
      <c r="E33" s="486"/>
      <c r="F33" s="486"/>
      <c r="G33" s="486"/>
      <c r="H33" s="486"/>
      <c r="I33" s="486"/>
      <c r="J33" s="486"/>
      <c r="L33" s="262"/>
      <c r="M33" s="262"/>
      <c r="N33" s="262"/>
      <c r="O33" s="262"/>
      <c r="P33" s="262"/>
    </row>
    <row r="34" spans="1:16" s="263" customFormat="1" ht="12.75" customHeight="1">
      <c r="A34" s="261"/>
      <c r="B34" s="486"/>
      <c r="C34" s="486"/>
      <c r="D34" s="486"/>
      <c r="E34" s="486"/>
      <c r="F34" s="486"/>
      <c r="G34" s="486"/>
      <c r="H34" s="486"/>
      <c r="I34" s="486"/>
      <c r="J34" s="486"/>
      <c r="L34" s="262"/>
      <c r="M34" s="262"/>
      <c r="N34" s="262"/>
      <c r="O34" s="262"/>
      <c r="P34" s="262"/>
    </row>
    <row r="35" spans="1:16" s="263" customFormat="1" ht="12.75" customHeight="1">
      <c r="A35" s="261"/>
      <c r="B35" s="486"/>
      <c r="C35" s="486"/>
      <c r="D35" s="486"/>
      <c r="E35" s="486"/>
      <c r="F35" s="486"/>
      <c r="G35" s="486"/>
      <c r="H35" s="486"/>
      <c r="I35" s="486"/>
      <c r="J35" s="486"/>
      <c r="L35" s="262"/>
      <c r="M35" s="262"/>
      <c r="N35" s="262"/>
      <c r="O35" s="262"/>
      <c r="P35" s="262"/>
    </row>
    <row r="36" spans="1:16" s="263" customFormat="1" ht="12.75" customHeight="1">
      <c r="A36" s="261"/>
      <c r="B36" s="486"/>
      <c r="C36" s="486"/>
      <c r="D36" s="486"/>
      <c r="E36" s="486"/>
      <c r="F36" s="486"/>
      <c r="G36" s="486"/>
      <c r="H36" s="486"/>
      <c r="I36" s="486"/>
      <c r="J36" s="486"/>
      <c r="L36" s="262"/>
      <c r="M36" s="262"/>
      <c r="N36" s="262"/>
      <c r="O36" s="262"/>
      <c r="P36" s="262"/>
    </row>
    <row r="37" spans="1:16" s="263" customFormat="1" ht="12.75" customHeight="1">
      <c r="A37" s="261"/>
      <c r="B37" s="486"/>
      <c r="C37" s="486"/>
      <c r="D37" s="486"/>
      <c r="E37" s="486"/>
      <c r="F37" s="486"/>
      <c r="G37" s="486"/>
      <c r="H37" s="486"/>
      <c r="I37" s="486"/>
      <c r="J37" s="486"/>
      <c r="L37" s="262"/>
      <c r="M37" s="262"/>
      <c r="N37" s="262"/>
      <c r="O37" s="262"/>
      <c r="P37" s="262"/>
    </row>
    <row r="38" spans="1:15" s="263" customFormat="1" ht="12.75" customHeight="1">
      <c r="A38" s="261" t="s">
        <v>1006</v>
      </c>
      <c r="B38" s="486" t="s">
        <v>1155</v>
      </c>
      <c r="C38" s="486"/>
      <c r="D38" s="486"/>
      <c r="E38" s="486"/>
      <c r="F38" s="486"/>
      <c r="G38" s="486"/>
      <c r="H38" s="486"/>
      <c r="I38" s="486"/>
      <c r="J38" s="486"/>
      <c r="L38" s="262"/>
      <c r="M38" s="262"/>
      <c r="N38" s="262"/>
      <c r="O38" s="262"/>
    </row>
    <row r="39" spans="1:15" s="263" customFormat="1" ht="12.75" customHeight="1">
      <c r="A39" s="261"/>
      <c r="B39" s="486"/>
      <c r="C39" s="486"/>
      <c r="D39" s="486"/>
      <c r="E39" s="486"/>
      <c r="F39" s="486"/>
      <c r="G39" s="486"/>
      <c r="H39" s="486"/>
      <c r="I39" s="486"/>
      <c r="J39" s="486"/>
      <c r="L39" s="262"/>
      <c r="M39" s="262"/>
      <c r="N39" s="262"/>
      <c r="O39" s="262"/>
    </row>
    <row r="40" spans="1:15" s="263" customFormat="1" ht="12.75" customHeight="1">
      <c r="A40" s="261"/>
      <c r="B40" s="486"/>
      <c r="C40" s="486"/>
      <c r="D40" s="486"/>
      <c r="E40" s="486"/>
      <c r="F40" s="486"/>
      <c r="G40" s="486"/>
      <c r="H40" s="486"/>
      <c r="I40" s="486"/>
      <c r="J40" s="486"/>
      <c r="L40" s="262"/>
      <c r="M40" s="262"/>
      <c r="N40" s="262"/>
      <c r="O40" s="262"/>
    </row>
    <row r="41" spans="1:15" s="263" customFormat="1" ht="12.75" customHeight="1">
      <c r="A41" s="261"/>
      <c r="B41" s="486"/>
      <c r="C41" s="486"/>
      <c r="D41" s="486"/>
      <c r="E41" s="486"/>
      <c r="F41" s="486"/>
      <c r="G41" s="486"/>
      <c r="H41" s="486"/>
      <c r="I41" s="486"/>
      <c r="J41" s="486"/>
      <c r="L41" s="262"/>
      <c r="M41" s="262"/>
      <c r="N41" s="262"/>
      <c r="O41" s="262"/>
    </row>
    <row r="42" spans="1:15" s="263" customFormat="1" ht="12.75" customHeight="1">
      <c r="A42" s="261" t="s">
        <v>1006</v>
      </c>
      <c r="B42" s="486" t="s">
        <v>363</v>
      </c>
      <c r="C42" s="486"/>
      <c r="D42" s="486"/>
      <c r="E42" s="486"/>
      <c r="F42" s="486"/>
      <c r="G42" s="486"/>
      <c r="H42" s="486"/>
      <c r="I42" s="486"/>
      <c r="J42" s="486"/>
      <c r="L42" s="262"/>
      <c r="M42" s="262"/>
      <c r="N42" s="262"/>
      <c r="O42" s="262"/>
    </row>
    <row r="43" spans="1:15" s="263" customFormat="1" ht="12.75" customHeight="1">
      <c r="A43" s="261"/>
      <c r="B43" s="486"/>
      <c r="C43" s="486"/>
      <c r="D43" s="486"/>
      <c r="E43" s="486"/>
      <c r="F43" s="486"/>
      <c r="G43" s="486"/>
      <c r="H43" s="486"/>
      <c r="I43" s="486"/>
      <c r="J43" s="486"/>
      <c r="L43" s="262"/>
      <c r="M43" s="262"/>
      <c r="N43" s="262"/>
      <c r="O43" s="262"/>
    </row>
    <row r="44" spans="1:15" s="263" customFormat="1" ht="12.75" customHeight="1">
      <c r="A44" s="261"/>
      <c r="B44" s="486"/>
      <c r="C44" s="486"/>
      <c r="D44" s="486"/>
      <c r="E44" s="486"/>
      <c r="F44" s="486"/>
      <c r="G44" s="486"/>
      <c r="H44" s="486"/>
      <c r="I44" s="486"/>
      <c r="J44" s="486"/>
      <c r="L44" s="262"/>
      <c r="M44" s="262"/>
      <c r="N44" s="262"/>
      <c r="O44" s="262"/>
    </row>
    <row r="45" spans="1:15" s="263" customFormat="1" ht="12.75" customHeight="1">
      <c r="A45" s="261"/>
      <c r="B45" s="486"/>
      <c r="C45" s="486"/>
      <c r="D45" s="486"/>
      <c r="E45" s="486"/>
      <c r="F45" s="486"/>
      <c r="G45" s="486"/>
      <c r="H45" s="486"/>
      <c r="I45" s="486"/>
      <c r="J45" s="486"/>
      <c r="L45" s="262"/>
      <c r="M45" s="262"/>
      <c r="N45" s="262"/>
      <c r="O45" s="262"/>
    </row>
    <row r="46" spans="1:16" s="263" customFormat="1" ht="12.75" customHeight="1">
      <c r="A46" s="261"/>
      <c r="B46" s="486"/>
      <c r="C46" s="486"/>
      <c r="D46" s="486"/>
      <c r="E46" s="486"/>
      <c r="F46" s="486"/>
      <c r="G46" s="486"/>
      <c r="H46" s="486"/>
      <c r="I46" s="486"/>
      <c r="J46" s="486"/>
      <c r="L46" s="262"/>
      <c r="M46" s="262"/>
      <c r="N46" s="262"/>
      <c r="O46" s="262"/>
      <c r="P46" s="262"/>
    </row>
    <row r="47" spans="1:16" s="263" customFormat="1" ht="12.75" customHeight="1">
      <c r="A47" s="261" t="s">
        <v>1006</v>
      </c>
      <c r="B47" s="486" t="s">
        <v>1258</v>
      </c>
      <c r="C47" s="486"/>
      <c r="D47" s="486"/>
      <c r="E47" s="486"/>
      <c r="F47" s="486"/>
      <c r="G47" s="486"/>
      <c r="H47" s="486"/>
      <c r="I47" s="486"/>
      <c r="J47" s="486"/>
      <c r="L47" s="333"/>
      <c r="M47" s="333"/>
      <c r="N47" s="333"/>
      <c r="O47" s="333"/>
      <c r="P47" s="262"/>
    </row>
    <row r="48" spans="1:16" s="263" customFormat="1" ht="12.75" customHeight="1">
      <c r="A48" s="261"/>
      <c r="B48" s="486"/>
      <c r="C48" s="486"/>
      <c r="D48" s="486"/>
      <c r="E48" s="486"/>
      <c r="F48" s="486"/>
      <c r="G48" s="486"/>
      <c r="H48" s="486"/>
      <c r="I48" s="486"/>
      <c r="J48" s="486"/>
      <c r="L48" s="333"/>
      <c r="M48" s="333"/>
      <c r="N48" s="333"/>
      <c r="O48" s="333"/>
      <c r="P48" s="262"/>
    </row>
    <row r="49" spans="1:16" s="263" customFormat="1" ht="12.75" customHeight="1">
      <c r="A49" s="261"/>
      <c r="B49" s="486"/>
      <c r="C49" s="486"/>
      <c r="D49" s="486"/>
      <c r="E49" s="486"/>
      <c r="F49" s="486"/>
      <c r="G49" s="486"/>
      <c r="H49" s="486"/>
      <c r="I49" s="486"/>
      <c r="J49" s="486"/>
      <c r="L49" s="333"/>
      <c r="M49" s="333"/>
      <c r="N49" s="333"/>
      <c r="O49" s="333"/>
      <c r="P49" s="262"/>
    </row>
    <row r="50" spans="1:16" s="263" customFormat="1" ht="12.75" customHeight="1">
      <c r="A50" s="261"/>
      <c r="B50" s="486"/>
      <c r="C50" s="486"/>
      <c r="D50" s="486"/>
      <c r="E50" s="486"/>
      <c r="F50" s="486"/>
      <c r="G50" s="486"/>
      <c r="H50" s="486"/>
      <c r="I50" s="486"/>
      <c r="J50" s="486"/>
      <c r="L50" s="333"/>
      <c r="M50" s="333"/>
      <c r="N50" s="333"/>
      <c r="O50" s="333"/>
      <c r="P50" s="262"/>
    </row>
    <row r="51" spans="1:16" s="263" customFormat="1" ht="12.75" customHeight="1">
      <c r="A51" s="261"/>
      <c r="B51" s="486"/>
      <c r="C51" s="486"/>
      <c r="D51" s="486"/>
      <c r="E51" s="486"/>
      <c r="F51" s="486"/>
      <c r="G51" s="486"/>
      <c r="H51" s="486"/>
      <c r="I51" s="486"/>
      <c r="J51" s="486"/>
      <c r="L51" s="333"/>
      <c r="M51" s="333"/>
      <c r="N51" s="333"/>
      <c r="O51" s="333"/>
      <c r="P51" s="262"/>
    </row>
    <row r="52" spans="1:16" s="263" customFormat="1" ht="12.75" customHeight="1">
      <c r="A52" s="261"/>
      <c r="B52" s="486"/>
      <c r="C52" s="486"/>
      <c r="D52" s="486"/>
      <c r="E52" s="486"/>
      <c r="F52" s="486"/>
      <c r="G52" s="486"/>
      <c r="H52" s="486"/>
      <c r="I52" s="486"/>
      <c r="J52" s="486"/>
      <c r="L52" s="333"/>
      <c r="M52" s="333"/>
      <c r="N52" s="333"/>
      <c r="O52" s="333"/>
      <c r="P52" s="262"/>
    </row>
    <row r="53" spans="1:16" s="263" customFormat="1" ht="12.75" customHeight="1">
      <c r="A53" s="261"/>
      <c r="B53" s="486"/>
      <c r="C53" s="486"/>
      <c r="D53" s="486"/>
      <c r="E53" s="486"/>
      <c r="F53" s="486"/>
      <c r="G53" s="486"/>
      <c r="H53" s="486"/>
      <c r="I53" s="486"/>
      <c r="J53" s="486"/>
      <c r="L53" s="333"/>
      <c r="M53" s="333"/>
      <c r="N53" s="333"/>
      <c r="O53" s="333"/>
      <c r="P53" s="262"/>
    </row>
    <row r="54" ht="25.5" customHeight="1"/>
    <row r="55" spans="1:16" s="263" customFormat="1" ht="12.75" customHeight="1">
      <c r="A55" s="261" t="s">
        <v>1006</v>
      </c>
      <c r="B55" s="486" t="s">
        <v>1259</v>
      </c>
      <c r="C55" s="486"/>
      <c r="D55" s="486"/>
      <c r="E55" s="486"/>
      <c r="F55" s="486"/>
      <c r="G55" s="486"/>
      <c r="H55" s="486"/>
      <c r="I55" s="486"/>
      <c r="J55" s="486"/>
      <c r="L55" s="262"/>
      <c r="M55" s="262"/>
      <c r="N55" s="262"/>
      <c r="O55" s="262"/>
      <c r="P55" s="262"/>
    </row>
    <row r="56" spans="1:16" s="263" customFormat="1" ht="12.75" customHeight="1">
      <c r="A56" s="261"/>
      <c r="B56" s="486"/>
      <c r="C56" s="486"/>
      <c r="D56" s="486"/>
      <c r="E56" s="486"/>
      <c r="F56" s="486"/>
      <c r="G56" s="486"/>
      <c r="H56" s="486"/>
      <c r="I56" s="486"/>
      <c r="J56" s="486"/>
      <c r="L56" s="262"/>
      <c r="M56" s="262"/>
      <c r="N56" s="262"/>
      <c r="O56" s="262"/>
      <c r="P56" s="262"/>
    </row>
    <row r="57" spans="1:16" s="263" customFormat="1" ht="12.75" customHeight="1">
      <c r="A57" s="261"/>
      <c r="B57" s="486"/>
      <c r="C57" s="486"/>
      <c r="D57" s="486"/>
      <c r="E57" s="486"/>
      <c r="F57" s="486"/>
      <c r="G57" s="486"/>
      <c r="H57" s="486"/>
      <c r="I57" s="486"/>
      <c r="J57" s="486"/>
      <c r="L57" s="262"/>
      <c r="M57" s="262"/>
      <c r="N57" s="262"/>
      <c r="O57" s="262"/>
      <c r="P57" s="262"/>
    </row>
    <row r="58" spans="1:16" s="263" customFormat="1" ht="12.75" customHeight="1">
      <c r="A58" s="261"/>
      <c r="B58" s="486"/>
      <c r="C58" s="486"/>
      <c r="D58" s="486"/>
      <c r="E58" s="486"/>
      <c r="F58" s="486"/>
      <c r="G58" s="486"/>
      <c r="H58" s="486"/>
      <c r="I58" s="486"/>
      <c r="J58" s="486"/>
      <c r="L58" s="262"/>
      <c r="M58" s="262"/>
      <c r="N58" s="262"/>
      <c r="O58" s="262"/>
      <c r="P58" s="262"/>
    </row>
    <row r="59" spans="1:16" s="263" customFormat="1" ht="12.75" customHeight="1">
      <c r="A59" s="261"/>
      <c r="B59" s="486"/>
      <c r="C59" s="486"/>
      <c r="D59" s="486"/>
      <c r="E59" s="486"/>
      <c r="F59" s="486"/>
      <c r="G59" s="486"/>
      <c r="H59" s="486"/>
      <c r="I59" s="486"/>
      <c r="J59" s="486"/>
      <c r="L59" s="262"/>
      <c r="M59" s="262"/>
      <c r="N59" s="262"/>
      <c r="O59" s="262"/>
      <c r="P59" s="262"/>
    </row>
    <row r="60" spans="1:16" s="263" customFormat="1" ht="12.75" customHeight="1">
      <c r="A60" s="261"/>
      <c r="B60" s="486"/>
      <c r="C60" s="486"/>
      <c r="D60" s="486"/>
      <c r="E60" s="486"/>
      <c r="F60" s="486"/>
      <c r="G60" s="486"/>
      <c r="H60" s="486"/>
      <c r="I60" s="486"/>
      <c r="J60" s="486"/>
      <c r="L60" s="262"/>
      <c r="M60" s="262"/>
      <c r="N60" s="262"/>
      <c r="O60" s="262"/>
      <c r="P60" s="262"/>
    </row>
    <row r="61" spans="1:16" s="263" customFormat="1" ht="12.75" customHeight="1">
      <c r="A61" s="261"/>
      <c r="B61" s="486"/>
      <c r="C61" s="486"/>
      <c r="D61" s="486"/>
      <c r="E61" s="486"/>
      <c r="F61" s="486"/>
      <c r="G61" s="486"/>
      <c r="H61" s="486"/>
      <c r="I61" s="486"/>
      <c r="J61" s="486"/>
      <c r="L61" s="262"/>
      <c r="M61" s="262"/>
      <c r="N61" s="262"/>
      <c r="O61" s="262"/>
      <c r="P61" s="262"/>
    </row>
    <row r="62" ht="25.5" customHeight="1"/>
    <row r="63" spans="1:16" ht="15" customHeight="1">
      <c r="A63" s="488" t="s">
        <v>1007</v>
      </c>
      <c r="B63" s="488"/>
      <c r="C63" s="488"/>
      <c r="D63" s="488"/>
      <c r="E63" s="488"/>
      <c r="F63" s="488"/>
      <c r="G63" s="488"/>
      <c r="H63" s="488"/>
      <c r="I63" s="488"/>
      <c r="J63" s="488"/>
      <c r="K63" s="488"/>
      <c r="L63" s="488"/>
      <c r="M63" s="488"/>
      <c r="N63" s="488"/>
      <c r="O63" s="488"/>
      <c r="P63" s="488"/>
    </row>
    <row r="64" ht="25.5" customHeight="1"/>
    <row r="65" spans="1:16" ht="15">
      <c r="A65" s="489" t="s">
        <v>1008</v>
      </c>
      <c r="B65" s="489"/>
      <c r="C65" s="489"/>
      <c r="D65" s="489"/>
      <c r="E65" s="489"/>
      <c r="F65" s="489"/>
      <c r="G65" s="489"/>
      <c r="H65" s="489"/>
      <c r="I65" s="489"/>
      <c r="J65" s="489"/>
      <c r="K65" s="489"/>
      <c r="L65" s="489"/>
      <c r="M65" s="489"/>
      <c r="N65" s="489"/>
      <c r="O65" s="489"/>
      <c r="P65" s="489"/>
    </row>
    <row r="66" spans="1:3" ht="15.75" customHeight="1">
      <c r="A66" s="257"/>
      <c r="B66" s="257"/>
      <c r="C66" s="257"/>
    </row>
    <row r="67" spans="1:16" s="260" customFormat="1" ht="12.75" customHeight="1">
      <c r="A67" s="490" t="s">
        <v>1107</v>
      </c>
      <c r="B67" s="490"/>
      <c r="C67" s="490"/>
      <c r="D67" s="490"/>
      <c r="E67" s="490"/>
      <c r="F67" s="490"/>
      <c r="G67" s="490"/>
      <c r="H67" s="490"/>
      <c r="I67" s="490"/>
      <c r="J67" s="490"/>
      <c r="L67" s="258"/>
      <c r="M67" s="258"/>
      <c r="N67" s="258"/>
      <c r="O67" s="258"/>
      <c r="P67" s="258"/>
    </row>
    <row r="68" spans="1:16" s="260" customFormat="1" ht="12.75" customHeight="1">
      <c r="A68" s="490"/>
      <c r="B68" s="490"/>
      <c r="C68" s="490"/>
      <c r="D68" s="490"/>
      <c r="E68" s="490"/>
      <c r="F68" s="490"/>
      <c r="G68" s="490"/>
      <c r="H68" s="490"/>
      <c r="I68" s="490"/>
      <c r="J68" s="490"/>
      <c r="L68" s="258"/>
      <c r="M68" s="258"/>
      <c r="N68" s="258"/>
      <c r="O68" s="258"/>
      <c r="P68" s="258"/>
    </row>
    <row r="69" spans="1:16" s="260" customFormat="1" ht="12.75" customHeight="1">
      <c r="A69" s="490"/>
      <c r="B69" s="490"/>
      <c r="C69" s="490"/>
      <c r="D69" s="490"/>
      <c r="E69" s="490"/>
      <c r="F69" s="490"/>
      <c r="G69" s="490"/>
      <c r="H69" s="490"/>
      <c r="I69" s="490"/>
      <c r="J69" s="490"/>
      <c r="L69" s="258"/>
      <c r="M69" s="258"/>
      <c r="N69" s="258"/>
      <c r="O69" s="258"/>
      <c r="P69" s="258"/>
    </row>
    <row r="70" spans="1:16" s="260" customFormat="1" ht="12.75" customHeight="1">
      <c r="A70" s="490"/>
      <c r="B70" s="490"/>
      <c r="C70" s="490"/>
      <c r="D70" s="490"/>
      <c r="E70" s="490"/>
      <c r="F70" s="490"/>
      <c r="G70" s="490"/>
      <c r="H70" s="490"/>
      <c r="I70" s="490"/>
      <c r="J70" s="490"/>
      <c r="L70" s="258"/>
      <c r="M70" s="258"/>
      <c r="N70" s="258"/>
      <c r="O70" s="258"/>
      <c r="P70" s="258"/>
    </row>
    <row r="71" spans="1:16" s="260" customFormat="1" ht="12.75" customHeight="1">
      <c r="A71" s="490" t="s">
        <v>1108</v>
      </c>
      <c r="B71" s="490"/>
      <c r="C71" s="490"/>
      <c r="D71" s="490"/>
      <c r="E71" s="490"/>
      <c r="F71" s="490"/>
      <c r="G71" s="490"/>
      <c r="H71" s="490"/>
      <c r="I71" s="490"/>
      <c r="J71" s="490"/>
      <c r="L71" s="258"/>
      <c r="M71" s="258"/>
      <c r="N71" s="258"/>
      <c r="O71" s="258"/>
      <c r="P71" s="258"/>
    </row>
    <row r="72" spans="1:16" s="260" customFormat="1" ht="12.75" customHeight="1">
      <c r="A72" s="490"/>
      <c r="B72" s="490"/>
      <c r="C72" s="490"/>
      <c r="D72" s="490"/>
      <c r="E72" s="490"/>
      <c r="F72" s="490"/>
      <c r="G72" s="490"/>
      <c r="H72" s="490"/>
      <c r="I72" s="490"/>
      <c r="J72" s="490"/>
      <c r="L72" s="258"/>
      <c r="M72" s="258"/>
      <c r="N72" s="258"/>
      <c r="O72" s="258"/>
      <c r="P72" s="258"/>
    </row>
    <row r="73" spans="1:16" s="260" customFormat="1" ht="12.75" customHeight="1">
      <c r="A73" s="490"/>
      <c r="B73" s="490"/>
      <c r="C73" s="490"/>
      <c r="D73" s="490"/>
      <c r="E73" s="490"/>
      <c r="F73" s="490"/>
      <c r="G73" s="490"/>
      <c r="H73" s="490"/>
      <c r="I73" s="490"/>
      <c r="J73" s="490"/>
      <c r="L73" s="258"/>
      <c r="M73" s="259"/>
      <c r="N73" s="258"/>
      <c r="O73" s="258"/>
      <c r="P73" s="258"/>
    </row>
    <row r="74" spans="1:16" s="260" customFormat="1" ht="12.75" customHeight="1">
      <c r="A74" s="490"/>
      <c r="B74" s="490"/>
      <c r="C74" s="490"/>
      <c r="D74" s="490"/>
      <c r="E74" s="490"/>
      <c r="F74" s="490"/>
      <c r="G74" s="490"/>
      <c r="H74" s="490"/>
      <c r="I74" s="490"/>
      <c r="J74" s="490"/>
      <c r="L74" s="258"/>
      <c r="M74" s="258"/>
      <c r="N74" s="258"/>
      <c r="O74" s="258"/>
      <c r="P74" s="258"/>
    </row>
    <row r="75" spans="1:16" s="260" customFormat="1" ht="12.75" customHeight="1">
      <c r="A75" s="490"/>
      <c r="B75" s="490"/>
      <c r="C75" s="490"/>
      <c r="D75" s="490"/>
      <c r="E75" s="490"/>
      <c r="F75" s="490"/>
      <c r="G75" s="490"/>
      <c r="H75" s="490"/>
      <c r="I75" s="490"/>
      <c r="J75" s="490"/>
      <c r="L75" s="258"/>
      <c r="M75" s="258"/>
      <c r="N75" s="258"/>
      <c r="O75" s="258"/>
      <c r="P75" s="258"/>
    </row>
    <row r="76" spans="1:16" s="260" customFormat="1" ht="12.75" customHeight="1">
      <c r="A76" s="490"/>
      <c r="B76" s="490"/>
      <c r="C76" s="490"/>
      <c r="D76" s="490"/>
      <c r="E76" s="490"/>
      <c r="F76" s="490"/>
      <c r="G76" s="490"/>
      <c r="H76" s="490"/>
      <c r="I76" s="490"/>
      <c r="J76" s="490"/>
      <c r="L76" s="258"/>
      <c r="M76" s="258"/>
      <c r="N76" s="258"/>
      <c r="O76" s="258"/>
      <c r="P76" s="258"/>
    </row>
    <row r="77" spans="1:16" s="260" customFormat="1" ht="12.75" customHeight="1">
      <c r="A77" s="490" t="s">
        <v>1109</v>
      </c>
      <c r="B77" s="490"/>
      <c r="C77" s="490"/>
      <c r="D77" s="490"/>
      <c r="E77" s="490"/>
      <c r="F77" s="490"/>
      <c r="G77" s="490"/>
      <c r="H77" s="490"/>
      <c r="I77" s="490"/>
      <c r="J77" s="490"/>
      <c r="L77" s="258"/>
      <c r="M77" s="258"/>
      <c r="N77" s="258"/>
      <c r="O77" s="258"/>
      <c r="P77" s="258"/>
    </row>
    <row r="78" spans="1:16" s="260" customFormat="1" ht="12.75" customHeight="1">
      <c r="A78" s="490"/>
      <c r="B78" s="490"/>
      <c r="C78" s="490"/>
      <c r="D78" s="490"/>
      <c r="E78" s="490"/>
      <c r="F78" s="490"/>
      <c r="G78" s="490"/>
      <c r="H78" s="490"/>
      <c r="I78" s="490"/>
      <c r="J78" s="490"/>
      <c r="L78" s="258"/>
      <c r="M78" s="258"/>
      <c r="N78" s="258"/>
      <c r="O78" s="258"/>
      <c r="P78" s="258"/>
    </row>
    <row r="79" spans="1:16" s="260" customFormat="1" ht="12.75" customHeight="1">
      <c r="A79" s="490"/>
      <c r="B79" s="490"/>
      <c r="C79" s="490"/>
      <c r="D79" s="490"/>
      <c r="E79" s="490"/>
      <c r="F79" s="490"/>
      <c r="G79" s="490"/>
      <c r="H79" s="490"/>
      <c r="I79" s="490"/>
      <c r="J79" s="490"/>
      <c r="L79" s="258"/>
      <c r="M79" s="258"/>
      <c r="N79" s="258"/>
      <c r="O79" s="258"/>
      <c r="P79" s="258"/>
    </row>
    <row r="80" spans="1:16" s="260" customFormat="1" ht="12.75" customHeight="1">
      <c r="A80" s="490"/>
      <c r="B80" s="490"/>
      <c r="C80" s="490"/>
      <c r="D80" s="490"/>
      <c r="E80" s="490"/>
      <c r="F80" s="490"/>
      <c r="G80" s="490"/>
      <c r="H80" s="490"/>
      <c r="I80" s="490"/>
      <c r="J80" s="490"/>
      <c r="L80" s="258"/>
      <c r="M80" s="258"/>
      <c r="N80" s="258"/>
      <c r="O80" s="258"/>
      <c r="P80" s="258"/>
    </row>
    <row r="81" spans="1:16" s="260" customFormat="1" ht="12.75" customHeight="1">
      <c r="A81" s="490"/>
      <c r="B81" s="490"/>
      <c r="C81" s="490"/>
      <c r="D81" s="490"/>
      <c r="E81" s="490"/>
      <c r="F81" s="490"/>
      <c r="G81" s="490"/>
      <c r="H81" s="490"/>
      <c r="I81" s="490"/>
      <c r="J81" s="490"/>
      <c r="L81" s="258"/>
      <c r="M81" s="258"/>
      <c r="N81" s="258"/>
      <c r="O81" s="258"/>
      <c r="P81" s="258"/>
    </row>
    <row r="82" spans="1:16" s="260" customFormat="1" ht="12.75" customHeight="1">
      <c r="A82" s="490" t="s">
        <v>2</v>
      </c>
      <c r="B82" s="490"/>
      <c r="C82" s="490"/>
      <c r="D82" s="490"/>
      <c r="E82" s="490"/>
      <c r="F82" s="490"/>
      <c r="G82" s="490"/>
      <c r="H82" s="490"/>
      <c r="I82" s="490"/>
      <c r="J82" s="490"/>
      <c r="L82" s="258"/>
      <c r="M82" s="258"/>
      <c r="N82" s="258"/>
      <c r="O82" s="258"/>
      <c r="P82" s="258"/>
    </row>
    <row r="83" spans="1:16" s="260" customFormat="1" ht="12.75" customHeight="1">
      <c r="A83" s="490"/>
      <c r="B83" s="490"/>
      <c r="C83" s="490"/>
      <c r="D83" s="490"/>
      <c r="E83" s="490"/>
      <c r="F83" s="490"/>
      <c r="G83" s="490"/>
      <c r="H83" s="490"/>
      <c r="I83" s="490"/>
      <c r="J83" s="490"/>
      <c r="L83" s="258"/>
      <c r="M83" s="258"/>
      <c r="N83" s="258"/>
      <c r="O83" s="258"/>
      <c r="P83" s="258"/>
    </row>
    <row r="84" spans="1:16" s="260" customFormat="1" ht="12.75" customHeight="1">
      <c r="A84" s="490"/>
      <c r="B84" s="490"/>
      <c r="C84" s="490"/>
      <c r="D84" s="490"/>
      <c r="E84" s="490"/>
      <c r="F84" s="490"/>
      <c r="G84" s="490"/>
      <c r="H84" s="490"/>
      <c r="I84" s="490"/>
      <c r="J84" s="490"/>
      <c r="L84" s="258"/>
      <c r="M84" s="258"/>
      <c r="N84" s="258"/>
      <c r="O84" s="258"/>
      <c r="P84" s="258"/>
    </row>
    <row r="85" spans="1:16" s="260" customFormat="1" ht="12.75" customHeight="1">
      <c r="A85" s="490"/>
      <c r="B85" s="490"/>
      <c r="C85" s="490"/>
      <c r="D85" s="490"/>
      <c r="E85" s="490"/>
      <c r="F85" s="490"/>
      <c r="G85" s="490"/>
      <c r="H85" s="490"/>
      <c r="I85" s="490"/>
      <c r="J85" s="490"/>
      <c r="L85" s="258"/>
      <c r="M85" s="258"/>
      <c r="N85" s="258"/>
      <c r="O85" s="258"/>
      <c r="P85" s="258"/>
    </row>
    <row r="86" spans="1:16" s="260" customFormat="1" ht="12.75" customHeight="1">
      <c r="A86" s="490"/>
      <c r="B86" s="490"/>
      <c r="C86" s="490"/>
      <c r="D86" s="490"/>
      <c r="E86" s="490"/>
      <c r="F86" s="490"/>
      <c r="G86" s="490"/>
      <c r="H86" s="490"/>
      <c r="I86" s="490"/>
      <c r="J86" s="490"/>
      <c r="L86" s="258"/>
      <c r="M86" s="258"/>
      <c r="N86" s="258"/>
      <c r="O86" s="258"/>
      <c r="P86" s="258"/>
    </row>
    <row r="87" spans="1:16" ht="17.25" customHeight="1">
      <c r="A87" s="490" t="s">
        <v>3</v>
      </c>
      <c r="B87" s="490"/>
      <c r="C87" s="490"/>
      <c r="D87" s="490"/>
      <c r="E87" s="490"/>
      <c r="F87" s="490"/>
      <c r="G87" s="490"/>
      <c r="H87" s="490"/>
      <c r="I87" s="490"/>
      <c r="J87" s="490"/>
      <c r="L87" s="258"/>
      <c r="M87" s="258"/>
      <c r="N87" s="258"/>
      <c r="O87" s="258"/>
      <c r="P87" s="264"/>
    </row>
    <row r="88" spans="1:16" s="260" customFormat="1" ht="12.75" customHeight="1">
      <c r="A88" s="490" t="s">
        <v>904</v>
      </c>
      <c r="B88" s="490"/>
      <c r="C88" s="490"/>
      <c r="D88" s="490"/>
      <c r="E88" s="490"/>
      <c r="F88" s="490"/>
      <c r="G88" s="490"/>
      <c r="H88" s="490"/>
      <c r="I88" s="490"/>
      <c r="J88" s="490"/>
      <c r="L88" s="258"/>
      <c r="M88" s="258"/>
      <c r="N88" s="258"/>
      <c r="O88" s="258"/>
      <c r="P88" s="258"/>
    </row>
    <row r="89" spans="1:16" s="260" customFormat="1" ht="12.75" customHeight="1">
      <c r="A89" s="490"/>
      <c r="B89" s="490"/>
      <c r="C89" s="490"/>
      <c r="D89" s="490"/>
      <c r="E89" s="490"/>
      <c r="F89" s="490"/>
      <c r="G89" s="490"/>
      <c r="H89" s="490"/>
      <c r="I89" s="490"/>
      <c r="J89" s="490"/>
      <c r="L89" s="258"/>
      <c r="M89" s="258"/>
      <c r="N89" s="258"/>
      <c r="O89" s="258"/>
      <c r="P89" s="258"/>
    </row>
    <row r="90" spans="1:16" s="260" customFormat="1" ht="12.75" customHeight="1">
      <c r="A90" s="490"/>
      <c r="B90" s="490"/>
      <c r="C90" s="490"/>
      <c r="D90" s="490"/>
      <c r="E90" s="490"/>
      <c r="F90" s="490"/>
      <c r="G90" s="490"/>
      <c r="H90" s="490"/>
      <c r="I90" s="490"/>
      <c r="J90" s="490"/>
      <c r="L90" s="258"/>
      <c r="M90" s="258"/>
      <c r="N90" s="258"/>
      <c r="O90" s="258"/>
      <c r="P90" s="258"/>
    </row>
    <row r="91" spans="1:16" s="260" customFormat="1" ht="12.75" customHeight="1">
      <c r="A91" s="258"/>
      <c r="B91" s="258"/>
      <c r="C91" s="258"/>
      <c r="D91" s="258"/>
      <c r="E91" s="258"/>
      <c r="F91" s="258"/>
      <c r="G91" s="258"/>
      <c r="H91" s="258"/>
      <c r="I91" s="258"/>
      <c r="J91" s="258"/>
      <c r="L91" s="258"/>
      <c r="M91" s="258"/>
      <c r="N91" s="258"/>
      <c r="O91" s="258"/>
      <c r="P91" s="258"/>
    </row>
    <row r="92" spans="1:16" ht="15">
      <c r="A92" s="489" t="s">
        <v>1110</v>
      </c>
      <c r="B92" s="489"/>
      <c r="C92" s="489"/>
      <c r="D92" s="489"/>
      <c r="E92" s="489"/>
      <c r="F92" s="489"/>
      <c r="G92" s="489"/>
      <c r="H92" s="489"/>
      <c r="I92" s="489"/>
      <c r="J92" s="489"/>
      <c r="K92" s="489"/>
      <c r="L92" s="489"/>
      <c r="M92" s="489"/>
      <c r="N92" s="489"/>
      <c r="O92" s="489"/>
      <c r="P92" s="489"/>
    </row>
    <row r="93" spans="1:3" ht="15.75" customHeight="1">
      <c r="A93" s="257"/>
      <c r="B93" s="257"/>
      <c r="C93" s="257"/>
    </row>
    <row r="94" spans="1:16" s="260" customFormat="1" ht="12.75" customHeight="1">
      <c r="A94" s="490" t="s">
        <v>1260</v>
      </c>
      <c r="B94" s="490"/>
      <c r="C94" s="490"/>
      <c r="D94" s="490"/>
      <c r="E94" s="490"/>
      <c r="F94" s="490"/>
      <c r="G94" s="490"/>
      <c r="H94" s="490"/>
      <c r="I94" s="490"/>
      <c r="J94" s="490"/>
      <c r="L94" s="258"/>
      <c r="M94" s="258"/>
      <c r="N94" s="258"/>
      <c r="O94" s="258"/>
      <c r="P94" s="258"/>
    </row>
    <row r="95" spans="1:16" s="260" customFormat="1" ht="12.75" customHeight="1">
      <c r="A95" s="490"/>
      <c r="B95" s="490"/>
      <c r="C95" s="490"/>
      <c r="D95" s="490"/>
      <c r="E95" s="490"/>
      <c r="F95" s="490"/>
      <c r="G95" s="490"/>
      <c r="H95" s="490"/>
      <c r="I95" s="490"/>
      <c r="J95" s="490"/>
      <c r="L95" s="258"/>
      <c r="M95" s="258"/>
      <c r="N95" s="258"/>
      <c r="O95" s="258"/>
      <c r="P95" s="258"/>
    </row>
    <row r="96" spans="1:16" s="260" customFormat="1" ht="12.75" customHeight="1">
      <c r="A96" s="490"/>
      <c r="B96" s="490"/>
      <c r="C96" s="490"/>
      <c r="D96" s="490"/>
      <c r="E96" s="490"/>
      <c r="F96" s="490"/>
      <c r="G96" s="490"/>
      <c r="H96" s="490"/>
      <c r="I96" s="490"/>
      <c r="J96" s="490"/>
      <c r="L96" s="258"/>
      <c r="M96" s="258"/>
      <c r="N96" s="258"/>
      <c r="O96" s="258"/>
      <c r="P96" s="258"/>
    </row>
    <row r="97" spans="1:16" s="260" customFormat="1" ht="12.75" customHeight="1">
      <c r="A97" s="490"/>
      <c r="B97" s="490"/>
      <c r="C97" s="490"/>
      <c r="D97" s="490"/>
      <c r="E97" s="490"/>
      <c r="F97" s="490"/>
      <c r="G97" s="490"/>
      <c r="H97" s="490"/>
      <c r="I97" s="490"/>
      <c r="J97" s="490"/>
      <c r="L97" s="258"/>
      <c r="M97" s="258"/>
      <c r="N97" s="258"/>
      <c r="O97" s="258"/>
      <c r="P97" s="258"/>
    </row>
    <row r="98" spans="1:16" s="260" customFormat="1" ht="12.75" customHeight="1">
      <c r="A98" s="490"/>
      <c r="B98" s="490"/>
      <c r="C98" s="490"/>
      <c r="D98" s="490"/>
      <c r="E98" s="490"/>
      <c r="F98" s="490"/>
      <c r="G98" s="490"/>
      <c r="H98" s="490"/>
      <c r="I98" s="490"/>
      <c r="J98" s="490"/>
      <c r="L98" s="258"/>
      <c r="M98" s="258"/>
      <c r="N98" s="258"/>
      <c r="O98" s="258"/>
      <c r="P98" s="258"/>
    </row>
    <row r="99" spans="1:16" s="260" customFormat="1" ht="12.75" customHeight="1">
      <c r="A99" s="490" t="s">
        <v>1111</v>
      </c>
      <c r="B99" s="490"/>
      <c r="C99" s="490"/>
      <c r="D99" s="490"/>
      <c r="E99" s="490"/>
      <c r="F99" s="490"/>
      <c r="G99" s="490"/>
      <c r="H99" s="490"/>
      <c r="I99" s="490"/>
      <c r="J99" s="490"/>
      <c r="L99" s="258"/>
      <c r="M99" s="258"/>
      <c r="N99" s="258"/>
      <c r="O99" s="258"/>
      <c r="P99" s="258"/>
    </row>
    <row r="100" spans="1:16" s="260" customFormat="1" ht="12.75" customHeight="1">
      <c r="A100" s="490"/>
      <c r="B100" s="490"/>
      <c r="C100" s="490"/>
      <c r="D100" s="490"/>
      <c r="E100" s="490"/>
      <c r="F100" s="490"/>
      <c r="G100" s="490"/>
      <c r="H100" s="490"/>
      <c r="I100" s="490"/>
      <c r="J100" s="490"/>
      <c r="L100" s="258"/>
      <c r="M100" s="258"/>
      <c r="N100" s="258"/>
      <c r="O100" s="258"/>
      <c r="P100" s="258"/>
    </row>
    <row r="101" spans="1:16" s="260" customFormat="1" ht="12.75" customHeight="1">
      <c r="A101" s="490"/>
      <c r="B101" s="490"/>
      <c r="C101" s="490"/>
      <c r="D101" s="490"/>
      <c r="E101" s="490"/>
      <c r="F101" s="490"/>
      <c r="G101" s="490"/>
      <c r="H101" s="490"/>
      <c r="I101" s="490"/>
      <c r="J101" s="490"/>
      <c r="L101" s="258"/>
      <c r="M101" s="258"/>
      <c r="N101" s="258"/>
      <c r="O101" s="258"/>
      <c r="P101" s="258"/>
    </row>
    <row r="102" spans="1:16" s="260" customFormat="1" ht="12.75" customHeight="1">
      <c r="A102" s="490"/>
      <c r="B102" s="490"/>
      <c r="C102" s="490"/>
      <c r="D102" s="490"/>
      <c r="E102" s="490"/>
      <c r="F102" s="490"/>
      <c r="G102" s="490"/>
      <c r="H102" s="490"/>
      <c r="I102" s="490"/>
      <c r="J102" s="490"/>
      <c r="L102" s="258"/>
      <c r="M102" s="258"/>
      <c r="N102" s="258"/>
      <c r="O102" s="258"/>
      <c r="P102" s="258"/>
    </row>
    <row r="103" spans="1:16" s="260" customFormat="1" ht="12.75" customHeight="1">
      <c r="A103" s="490"/>
      <c r="B103" s="490"/>
      <c r="C103" s="490"/>
      <c r="D103" s="490"/>
      <c r="E103" s="490"/>
      <c r="F103" s="490"/>
      <c r="G103" s="490"/>
      <c r="H103" s="490"/>
      <c r="I103" s="490"/>
      <c r="J103" s="490"/>
      <c r="L103" s="258"/>
      <c r="M103" s="258"/>
      <c r="N103" s="258"/>
      <c r="O103" s="258"/>
      <c r="P103" s="258"/>
    </row>
    <row r="104" spans="1:16" s="260" customFormat="1" ht="12.75" customHeight="1">
      <c r="A104" s="490" t="s">
        <v>1112</v>
      </c>
      <c r="B104" s="490"/>
      <c r="C104" s="490"/>
      <c r="D104" s="490"/>
      <c r="E104" s="490"/>
      <c r="F104" s="490"/>
      <c r="G104" s="490"/>
      <c r="H104" s="490"/>
      <c r="I104" s="490"/>
      <c r="J104" s="490"/>
      <c r="L104" s="258"/>
      <c r="M104" s="258"/>
      <c r="N104" s="258"/>
      <c r="O104" s="258"/>
      <c r="P104" s="258"/>
    </row>
    <row r="105" spans="1:16" s="260" customFormat="1" ht="12.75" customHeight="1">
      <c r="A105" s="490"/>
      <c r="B105" s="490"/>
      <c r="C105" s="490"/>
      <c r="D105" s="490"/>
      <c r="E105" s="490"/>
      <c r="F105" s="490"/>
      <c r="G105" s="490"/>
      <c r="H105" s="490"/>
      <c r="I105" s="490"/>
      <c r="J105" s="490"/>
      <c r="L105" s="258"/>
      <c r="M105" s="258"/>
      <c r="N105" s="258"/>
      <c r="O105" s="258"/>
      <c r="P105" s="258"/>
    </row>
    <row r="106" spans="1:16" s="260" customFormat="1" ht="12.75" customHeight="1">
      <c r="A106" s="490"/>
      <c r="B106" s="490"/>
      <c r="C106" s="490"/>
      <c r="D106" s="490"/>
      <c r="E106" s="490"/>
      <c r="F106" s="490"/>
      <c r="G106" s="490"/>
      <c r="H106" s="490"/>
      <c r="I106" s="490"/>
      <c r="J106" s="490"/>
      <c r="L106" s="258"/>
      <c r="M106" s="258"/>
      <c r="N106" s="258"/>
      <c r="O106" s="258"/>
      <c r="P106" s="258"/>
    </row>
    <row r="107" spans="1:16" s="260" customFormat="1" ht="12.75" customHeight="1">
      <c r="A107" s="490"/>
      <c r="B107" s="490"/>
      <c r="C107" s="490"/>
      <c r="D107" s="490"/>
      <c r="E107" s="490"/>
      <c r="F107" s="490"/>
      <c r="G107" s="490"/>
      <c r="H107" s="490"/>
      <c r="I107" s="490"/>
      <c r="J107" s="490"/>
      <c r="L107" s="258"/>
      <c r="M107" s="258"/>
      <c r="N107" s="258"/>
      <c r="O107" s="258"/>
      <c r="P107" s="258"/>
    </row>
    <row r="108" ht="25.5" customHeight="1"/>
    <row r="109" spans="1:16" ht="15">
      <c r="A109" s="489" t="s">
        <v>1113</v>
      </c>
      <c r="B109" s="489"/>
      <c r="C109" s="489"/>
      <c r="D109" s="489"/>
      <c r="E109" s="489"/>
      <c r="F109" s="489"/>
      <c r="G109" s="489"/>
      <c r="H109" s="489"/>
      <c r="I109" s="489"/>
      <c r="J109" s="489"/>
      <c r="K109" s="489"/>
      <c r="L109" s="489"/>
      <c r="M109" s="489"/>
      <c r="N109" s="489"/>
      <c r="O109" s="489"/>
      <c r="P109" s="489"/>
    </row>
    <row r="110" spans="1:3" ht="15.75" customHeight="1">
      <c r="A110" s="257"/>
      <c r="B110" s="257"/>
      <c r="C110" s="257"/>
    </row>
    <row r="111" spans="1:16" s="265" customFormat="1" ht="12.75" customHeight="1">
      <c r="A111" s="490" t="s">
        <v>1261</v>
      </c>
      <c r="B111" s="490"/>
      <c r="C111" s="490"/>
      <c r="D111" s="490"/>
      <c r="E111" s="490"/>
      <c r="F111" s="490"/>
      <c r="G111" s="490"/>
      <c r="H111" s="490"/>
      <c r="I111" s="490"/>
      <c r="J111" s="490"/>
      <c r="L111" s="258"/>
      <c r="M111" s="258"/>
      <c r="N111" s="258"/>
      <c r="O111" s="258"/>
      <c r="P111" s="258"/>
    </row>
    <row r="112" spans="1:16" s="265" customFormat="1" ht="12.75" customHeight="1">
      <c r="A112" s="490"/>
      <c r="B112" s="490"/>
      <c r="C112" s="490"/>
      <c r="D112" s="490"/>
      <c r="E112" s="490"/>
      <c r="F112" s="490"/>
      <c r="G112" s="490"/>
      <c r="H112" s="490"/>
      <c r="I112" s="490"/>
      <c r="J112" s="490"/>
      <c r="L112" s="258"/>
      <c r="M112" s="258"/>
      <c r="N112" s="258"/>
      <c r="O112" s="258"/>
      <c r="P112" s="258"/>
    </row>
    <row r="113" spans="1:16" s="265" customFormat="1" ht="12.75" customHeight="1">
      <c r="A113" s="490"/>
      <c r="B113" s="490"/>
      <c r="C113" s="490"/>
      <c r="D113" s="490"/>
      <c r="E113" s="490"/>
      <c r="F113" s="490"/>
      <c r="G113" s="490"/>
      <c r="H113" s="490"/>
      <c r="I113" s="490"/>
      <c r="J113" s="490"/>
      <c r="L113" s="258"/>
      <c r="M113" s="258"/>
      <c r="N113" s="258"/>
      <c r="O113" s="258"/>
      <c r="P113" s="258"/>
    </row>
    <row r="114" spans="1:16" s="265" customFormat="1" ht="12.75" customHeight="1">
      <c r="A114" s="490"/>
      <c r="B114" s="490"/>
      <c r="C114" s="490"/>
      <c r="D114" s="490"/>
      <c r="E114" s="490"/>
      <c r="F114" s="490"/>
      <c r="G114" s="490"/>
      <c r="H114" s="490"/>
      <c r="I114" s="490"/>
      <c r="J114" s="490"/>
      <c r="L114" s="258"/>
      <c r="M114" s="258"/>
      <c r="N114" s="258"/>
      <c r="O114" s="258"/>
      <c r="P114" s="258"/>
    </row>
    <row r="115" spans="1:16" s="265" customFormat="1" ht="12.75" customHeight="1">
      <c r="A115" s="490" t="s">
        <v>1114</v>
      </c>
      <c r="B115" s="490"/>
      <c r="C115" s="490"/>
      <c r="D115" s="490"/>
      <c r="E115" s="490"/>
      <c r="F115" s="490"/>
      <c r="G115" s="490"/>
      <c r="H115" s="490"/>
      <c r="I115" s="490"/>
      <c r="J115" s="490"/>
      <c r="L115" s="258"/>
      <c r="M115" s="258"/>
      <c r="N115" s="258"/>
      <c r="O115" s="258"/>
      <c r="P115" s="258"/>
    </row>
    <row r="116" spans="1:16" s="265" customFormat="1" ht="12.75" customHeight="1">
      <c r="A116" s="490"/>
      <c r="B116" s="490"/>
      <c r="C116" s="490"/>
      <c r="D116" s="490"/>
      <c r="E116" s="490"/>
      <c r="F116" s="490"/>
      <c r="G116" s="490"/>
      <c r="H116" s="490"/>
      <c r="I116" s="490"/>
      <c r="J116" s="490"/>
      <c r="L116" s="258"/>
      <c r="M116" s="258"/>
      <c r="N116" s="258"/>
      <c r="O116" s="258"/>
      <c r="P116" s="258"/>
    </row>
    <row r="117" spans="1:15" s="259" customFormat="1" ht="12.75" customHeight="1">
      <c r="A117" s="490" t="s">
        <v>1115</v>
      </c>
      <c r="B117" s="490"/>
      <c r="C117" s="490"/>
      <c r="D117" s="490"/>
      <c r="E117" s="490"/>
      <c r="F117" s="490"/>
      <c r="G117" s="490"/>
      <c r="H117" s="490"/>
      <c r="I117" s="490"/>
      <c r="J117" s="490"/>
      <c r="L117" s="258"/>
      <c r="M117" s="258"/>
      <c r="N117" s="258"/>
      <c r="O117" s="258"/>
    </row>
    <row r="118" spans="1:15" s="259" customFormat="1" ht="12.75" customHeight="1">
      <c r="A118" s="490"/>
      <c r="B118" s="490"/>
      <c r="C118" s="490"/>
      <c r="D118" s="490"/>
      <c r="E118" s="490"/>
      <c r="F118" s="490"/>
      <c r="G118" s="490"/>
      <c r="H118" s="490"/>
      <c r="I118" s="490"/>
      <c r="J118" s="490"/>
      <c r="L118" s="258"/>
      <c r="M118" s="258"/>
      <c r="N118" s="258"/>
      <c r="O118" s="258"/>
    </row>
    <row r="119" spans="1:15" s="259" customFormat="1" ht="12.75" customHeight="1">
      <c r="A119" s="490"/>
      <c r="B119" s="490"/>
      <c r="C119" s="490"/>
      <c r="D119" s="490"/>
      <c r="E119" s="490"/>
      <c r="F119" s="490"/>
      <c r="G119" s="490"/>
      <c r="H119" s="490"/>
      <c r="I119" s="490"/>
      <c r="J119" s="490"/>
      <c r="L119" s="258"/>
      <c r="M119" s="258"/>
      <c r="N119" s="258"/>
      <c r="O119" s="258"/>
    </row>
    <row r="120" spans="1:16" s="259" customFormat="1" ht="12.75" customHeight="1">
      <c r="A120" s="490" t="s">
        <v>1262</v>
      </c>
      <c r="B120" s="490"/>
      <c r="C120" s="490"/>
      <c r="D120" s="490"/>
      <c r="E120" s="490"/>
      <c r="F120" s="490"/>
      <c r="G120" s="490"/>
      <c r="H120" s="490"/>
      <c r="I120" s="490"/>
      <c r="J120" s="490"/>
      <c r="L120" s="258"/>
      <c r="M120" s="258"/>
      <c r="N120" s="258"/>
      <c r="O120" s="258"/>
      <c r="P120" s="258"/>
    </row>
    <row r="121" spans="1:16" s="259" customFormat="1" ht="12.75" customHeight="1">
      <c r="A121" s="490"/>
      <c r="B121" s="490"/>
      <c r="C121" s="490"/>
      <c r="D121" s="490"/>
      <c r="E121" s="490"/>
      <c r="F121" s="490"/>
      <c r="G121" s="490"/>
      <c r="H121" s="490"/>
      <c r="I121" s="490"/>
      <c r="J121" s="490"/>
      <c r="L121" s="258"/>
      <c r="M121" s="258"/>
      <c r="N121" s="258"/>
      <c r="O121" s="258"/>
      <c r="P121" s="258"/>
    </row>
    <row r="122" spans="1:16" s="259" customFormat="1" ht="12.75" customHeight="1">
      <c r="A122" s="490"/>
      <c r="B122" s="490"/>
      <c r="C122" s="490"/>
      <c r="D122" s="490"/>
      <c r="E122" s="490"/>
      <c r="F122" s="490"/>
      <c r="G122" s="490"/>
      <c r="H122" s="490"/>
      <c r="I122" s="490"/>
      <c r="J122" s="490"/>
      <c r="L122" s="258"/>
      <c r="M122" s="258"/>
      <c r="N122" s="258"/>
      <c r="O122" s="258"/>
      <c r="P122" s="258"/>
    </row>
    <row r="123" spans="1:16" s="259" customFormat="1" ht="12.75" customHeight="1">
      <c r="A123" s="258"/>
      <c r="B123" s="258"/>
      <c r="C123" s="258"/>
      <c r="D123" s="258"/>
      <c r="E123" s="258"/>
      <c r="F123" s="258"/>
      <c r="G123" s="258"/>
      <c r="H123" s="258"/>
      <c r="I123" s="258"/>
      <c r="J123" s="258"/>
      <c r="L123" s="258"/>
      <c r="M123" s="258"/>
      <c r="N123" s="258"/>
      <c r="O123" s="258"/>
      <c r="P123" s="258"/>
    </row>
    <row r="124" spans="1:16" s="265" customFormat="1" ht="12.75" customHeight="1">
      <c r="A124" s="490" t="s">
        <v>1263</v>
      </c>
      <c r="B124" s="490"/>
      <c r="C124" s="490"/>
      <c r="D124" s="490"/>
      <c r="E124" s="490"/>
      <c r="F124" s="490"/>
      <c r="G124" s="490"/>
      <c r="H124" s="490"/>
      <c r="I124" s="490"/>
      <c r="J124" s="490"/>
      <c r="L124" s="258"/>
      <c r="M124" s="258"/>
      <c r="N124" s="258"/>
      <c r="O124" s="258"/>
      <c r="P124" s="266"/>
    </row>
    <row r="125" spans="1:16" s="265" customFormat="1" ht="12.75" customHeight="1">
      <c r="A125" s="490"/>
      <c r="B125" s="490"/>
      <c r="C125" s="490"/>
      <c r="D125" s="490"/>
      <c r="E125" s="490"/>
      <c r="F125" s="490"/>
      <c r="G125" s="490"/>
      <c r="H125" s="490"/>
      <c r="I125" s="490"/>
      <c r="J125" s="490"/>
      <c r="L125" s="258"/>
      <c r="M125" s="258"/>
      <c r="N125" s="258"/>
      <c r="O125" s="258"/>
      <c r="P125" s="266"/>
    </row>
    <row r="126" spans="1:16" s="265" customFormat="1" ht="12.75" customHeight="1">
      <c r="A126" s="490"/>
      <c r="B126" s="490"/>
      <c r="C126" s="490"/>
      <c r="D126" s="490"/>
      <c r="E126" s="490"/>
      <c r="F126" s="490"/>
      <c r="G126" s="490"/>
      <c r="H126" s="490"/>
      <c r="I126" s="490"/>
      <c r="J126" s="490"/>
      <c r="L126" s="258"/>
      <c r="M126" s="258"/>
      <c r="N126" s="258"/>
      <c r="O126" s="258"/>
      <c r="P126" s="266"/>
    </row>
    <row r="127" spans="1:16" s="265" customFormat="1" ht="12.75" customHeight="1">
      <c r="A127" s="490"/>
      <c r="B127" s="490"/>
      <c r="C127" s="490"/>
      <c r="D127" s="490"/>
      <c r="E127" s="490"/>
      <c r="F127" s="490"/>
      <c r="G127" s="490"/>
      <c r="H127" s="490"/>
      <c r="I127" s="490"/>
      <c r="J127" s="490"/>
      <c r="L127" s="258"/>
      <c r="M127" s="258"/>
      <c r="N127" s="258"/>
      <c r="O127" s="258"/>
      <c r="P127" s="266"/>
    </row>
    <row r="128" spans="1:16" s="265" customFormat="1" ht="12.75" customHeight="1">
      <c r="A128" s="258"/>
      <c r="B128" s="258"/>
      <c r="C128" s="258"/>
      <c r="D128" s="258"/>
      <c r="E128" s="258"/>
      <c r="F128" s="258"/>
      <c r="G128" s="258"/>
      <c r="H128" s="258"/>
      <c r="I128" s="258"/>
      <c r="J128" s="258"/>
      <c r="L128" s="258"/>
      <c r="M128" s="258"/>
      <c r="N128" s="258"/>
      <c r="O128" s="258"/>
      <c r="P128" s="266"/>
    </row>
    <row r="129" spans="1:16" s="265" customFormat="1" ht="12.75" customHeight="1">
      <c r="A129" s="490" t="s">
        <v>1116</v>
      </c>
      <c r="B129" s="490"/>
      <c r="C129" s="490"/>
      <c r="D129" s="490"/>
      <c r="E129" s="490"/>
      <c r="F129" s="490"/>
      <c r="G129" s="490"/>
      <c r="H129" s="490"/>
      <c r="I129" s="490"/>
      <c r="J129" s="490"/>
      <c r="L129" s="258"/>
      <c r="M129" s="258"/>
      <c r="N129" s="258"/>
      <c r="O129" s="258"/>
      <c r="P129" s="258"/>
    </row>
    <row r="130" spans="1:16" s="265" customFormat="1" ht="12.75" customHeight="1">
      <c r="A130" s="490"/>
      <c r="B130" s="490"/>
      <c r="C130" s="490"/>
      <c r="D130" s="490"/>
      <c r="E130" s="490"/>
      <c r="F130" s="490"/>
      <c r="G130" s="490"/>
      <c r="H130" s="490"/>
      <c r="I130" s="490"/>
      <c r="J130" s="490"/>
      <c r="L130" s="258"/>
      <c r="M130" s="258"/>
      <c r="N130" s="258"/>
      <c r="O130" s="258"/>
      <c r="P130" s="258"/>
    </row>
    <row r="131" ht="35.25" customHeight="1"/>
    <row r="132" spans="1:16" ht="15">
      <c r="A132" s="489" t="s">
        <v>1117</v>
      </c>
      <c r="B132" s="489"/>
      <c r="C132" s="489"/>
      <c r="D132" s="489"/>
      <c r="E132" s="489"/>
      <c r="F132" s="489"/>
      <c r="G132" s="489"/>
      <c r="H132" s="489"/>
      <c r="I132" s="489"/>
      <c r="J132" s="489"/>
      <c r="K132" s="489"/>
      <c r="L132" s="489"/>
      <c r="M132" s="489"/>
      <c r="N132" s="489"/>
      <c r="O132" s="489"/>
      <c r="P132" s="489"/>
    </row>
    <row r="133" spans="1:3" ht="15.75" customHeight="1">
      <c r="A133" s="257"/>
      <c r="B133" s="257"/>
      <c r="C133" s="257"/>
    </row>
    <row r="134" spans="1:16" s="267" customFormat="1" ht="12.75" customHeight="1">
      <c r="A134" s="490" t="s">
        <v>1118</v>
      </c>
      <c r="B134" s="490"/>
      <c r="C134" s="490"/>
      <c r="D134" s="490"/>
      <c r="E134" s="490"/>
      <c r="F134" s="490"/>
      <c r="G134" s="490"/>
      <c r="H134" s="490"/>
      <c r="I134" s="490"/>
      <c r="J134" s="490"/>
      <c r="L134" s="258"/>
      <c r="M134" s="258"/>
      <c r="N134" s="258"/>
      <c r="O134" s="258"/>
      <c r="P134" s="258"/>
    </row>
    <row r="135" spans="1:16" s="267" customFormat="1" ht="12.75" customHeight="1">
      <c r="A135" s="490"/>
      <c r="B135" s="490"/>
      <c r="C135" s="490"/>
      <c r="D135" s="490"/>
      <c r="E135" s="490"/>
      <c r="F135" s="490"/>
      <c r="G135" s="490"/>
      <c r="H135" s="490"/>
      <c r="I135" s="490"/>
      <c r="J135" s="490"/>
      <c r="L135" s="258"/>
      <c r="M135" s="258"/>
      <c r="N135" s="258"/>
      <c r="O135" s="258"/>
      <c r="P135" s="258"/>
    </row>
    <row r="136" spans="1:16" s="267" customFormat="1" ht="12.75" customHeight="1">
      <c r="A136" s="490"/>
      <c r="B136" s="490"/>
      <c r="C136" s="490"/>
      <c r="D136" s="490"/>
      <c r="E136" s="490"/>
      <c r="F136" s="490"/>
      <c r="G136" s="490"/>
      <c r="H136" s="490"/>
      <c r="I136" s="490"/>
      <c r="J136" s="490"/>
      <c r="L136" s="258"/>
      <c r="M136" s="258"/>
      <c r="N136" s="258"/>
      <c r="O136" s="258"/>
      <c r="P136" s="258"/>
    </row>
    <row r="137" spans="1:16" s="267" customFormat="1" ht="12.75" customHeight="1">
      <c r="A137" s="490"/>
      <c r="B137" s="490"/>
      <c r="C137" s="490"/>
      <c r="D137" s="490"/>
      <c r="E137" s="490"/>
      <c r="F137" s="490"/>
      <c r="G137" s="490"/>
      <c r="H137" s="490"/>
      <c r="I137" s="490"/>
      <c r="J137" s="490"/>
      <c r="L137" s="258"/>
      <c r="M137" s="258"/>
      <c r="N137" s="258"/>
      <c r="O137" s="258"/>
      <c r="P137" s="258"/>
    </row>
    <row r="138" spans="1:16" s="267" customFormat="1" ht="12.75" customHeight="1">
      <c r="A138" s="490"/>
      <c r="B138" s="490"/>
      <c r="C138" s="490"/>
      <c r="D138" s="490"/>
      <c r="E138" s="490"/>
      <c r="F138" s="490"/>
      <c r="G138" s="490"/>
      <c r="H138" s="490"/>
      <c r="I138" s="490"/>
      <c r="J138" s="490"/>
      <c r="L138" s="258"/>
      <c r="M138" s="258"/>
      <c r="N138" s="258"/>
      <c r="O138" s="258"/>
      <c r="P138" s="258"/>
    </row>
    <row r="139" spans="1:16" s="267" customFormat="1" ht="12.75" customHeight="1">
      <c r="A139" s="490"/>
      <c r="B139" s="490"/>
      <c r="C139" s="490"/>
      <c r="D139" s="490"/>
      <c r="E139" s="490"/>
      <c r="F139" s="490"/>
      <c r="G139" s="490"/>
      <c r="H139" s="490"/>
      <c r="I139" s="490"/>
      <c r="J139" s="490"/>
      <c r="L139" s="258"/>
      <c r="M139" s="258"/>
      <c r="N139" s="258"/>
      <c r="O139" s="258"/>
      <c r="P139" s="258"/>
    </row>
    <row r="140" spans="1:16" s="267" customFormat="1" ht="12.75" customHeight="1">
      <c r="A140" s="490"/>
      <c r="B140" s="490"/>
      <c r="C140" s="490"/>
      <c r="D140" s="490"/>
      <c r="E140" s="490"/>
      <c r="F140" s="490"/>
      <c r="G140" s="490"/>
      <c r="H140" s="490"/>
      <c r="I140" s="490"/>
      <c r="J140" s="490"/>
      <c r="L140" s="258"/>
      <c r="M140" s="258"/>
      <c r="N140" s="258"/>
      <c r="O140" s="258"/>
      <c r="P140" s="258"/>
    </row>
    <row r="141" spans="1:16" s="267" customFormat="1" ht="12.75" customHeight="1">
      <c r="A141" s="490"/>
      <c r="B141" s="490"/>
      <c r="C141" s="490"/>
      <c r="D141" s="490"/>
      <c r="E141" s="490"/>
      <c r="F141" s="490"/>
      <c r="G141" s="490"/>
      <c r="H141" s="490"/>
      <c r="I141" s="490"/>
      <c r="J141" s="490"/>
      <c r="L141" s="258"/>
      <c r="M141" s="258"/>
      <c r="N141" s="258"/>
      <c r="O141" s="258"/>
      <c r="P141" s="258"/>
    </row>
    <row r="142" spans="1:16" s="267" customFormat="1" ht="12.75" customHeight="1">
      <c r="A142" s="490"/>
      <c r="B142" s="490"/>
      <c r="C142" s="490"/>
      <c r="D142" s="490"/>
      <c r="E142" s="490"/>
      <c r="F142" s="490"/>
      <c r="G142" s="490"/>
      <c r="H142" s="490"/>
      <c r="I142" s="490"/>
      <c r="J142" s="490"/>
      <c r="L142" s="258"/>
      <c r="M142" s="258"/>
      <c r="N142" s="258"/>
      <c r="O142" s="258"/>
      <c r="P142" s="258"/>
    </row>
    <row r="143" spans="1:16" s="267" customFormat="1" ht="12.75" customHeight="1">
      <c r="A143" s="490"/>
      <c r="B143" s="490"/>
      <c r="C143" s="490"/>
      <c r="D143" s="490"/>
      <c r="E143" s="490"/>
      <c r="F143" s="490"/>
      <c r="G143" s="490"/>
      <c r="H143" s="490"/>
      <c r="I143" s="490"/>
      <c r="J143" s="490"/>
      <c r="L143" s="258"/>
      <c r="M143" s="258"/>
      <c r="N143" s="258"/>
      <c r="O143" s="258"/>
      <c r="P143" s="258"/>
    </row>
    <row r="144" spans="1:16" s="267" customFormat="1" ht="12.75" customHeight="1">
      <c r="A144" s="490" t="s">
        <v>1274</v>
      </c>
      <c r="B144" s="490"/>
      <c r="C144" s="490"/>
      <c r="D144" s="490"/>
      <c r="E144" s="490"/>
      <c r="F144" s="490"/>
      <c r="G144" s="490"/>
      <c r="H144" s="490"/>
      <c r="I144" s="490"/>
      <c r="J144" s="490"/>
      <c r="L144" s="258"/>
      <c r="M144" s="258"/>
      <c r="N144" s="258"/>
      <c r="O144" s="258"/>
      <c r="P144" s="258"/>
    </row>
    <row r="145" spans="1:16" s="267" customFormat="1" ht="12.75" customHeight="1">
      <c r="A145" s="490"/>
      <c r="B145" s="490"/>
      <c r="C145" s="490"/>
      <c r="D145" s="490"/>
      <c r="E145" s="490"/>
      <c r="F145" s="490"/>
      <c r="G145" s="490"/>
      <c r="H145" s="490"/>
      <c r="I145" s="490"/>
      <c r="J145" s="490"/>
      <c r="L145" s="258"/>
      <c r="M145" s="258"/>
      <c r="N145" s="258"/>
      <c r="O145" s="258"/>
      <c r="P145" s="258"/>
    </row>
    <row r="146" spans="1:16" s="267" customFormat="1" ht="12.75" customHeight="1">
      <c r="A146" s="490"/>
      <c r="B146" s="490"/>
      <c r="C146" s="490"/>
      <c r="D146" s="490"/>
      <c r="E146" s="490"/>
      <c r="F146" s="490"/>
      <c r="G146" s="490"/>
      <c r="H146" s="490"/>
      <c r="I146" s="490"/>
      <c r="J146" s="490"/>
      <c r="L146" s="258"/>
      <c r="M146" s="258"/>
      <c r="N146" s="258"/>
      <c r="O146" s="258"/>
      <c r="P146" s="258"/>
    </row>
    <row r="147" spans="1:16" s="267" customFormat="1" ht="12.75" customHeight="1">
      <c r="A147" s="490"/>
      <c r="B147" s="490"/>
      <c r="C147" s="490"/>
      <c r="D147" s="490"/>
      <c r="E147" s="490"/>
      <c r="F147" s="490"/>
      <c r="G147" s="490"/>
      <c r="H147" s="490"/>
      <c r="I147" s="490"/>
      <c r="J147" s="490"/>
      <c r="L147" s="258"/>
      <c r="M147" s="258"/>
      <c r="N147" s="258"/>
      <c r="O147" s="258"/>
      <c r="P147" s="258"/>
    </row>
    <row r="148" ht="35.25" customHeight="1"/>
    <row r="149" spans="1:16" ht="15">
      <c r="A149" s="489" t="s">
        <v>13</v>
      </c>
      <c r="B149" s="489"/>
      <c r="C149" s="489"/>
      <c r="D149" s="489"/>
      <c r="E149" s="489"/>
      <c r="F149" s="489"/>
      <c r="G149" s="489"/>
      <c r="H149" s="489"/>
      <c r="I149" s="489"/>
      <c r="J149" s="489"/>
      <c r="K149" s="489"/>
      <c r="L149" s="489"/>
      <c r="M149" s="489"/>
      <c r="N149" s="489"/>
      <c r="O149" s="489"/>
      <c r="P149" s="489"/>
    </row>
    <row r="150" spans="1:3" ht="15.75" customHeight="1">
      <c r="A150" s="257"/>
      <c r="B150" s="257"/>
      <c r="C150" s="257"/>
    </row>
    <row r="151" spans="1:16" s="265" customFormat="1" ht="12.75" customHeight="1">
      <c r="A151" s="490" t="s">
        <v>1119</v>
      </c>
      <c r="B151" s="490"/>
      <c r="C151" s="490"/>
      <c r="D151" s="490"/>
      <c r="E151" s="490"/>
      <c r="F151" s="490"/>
      <c r="G151" s="490"/>
      <c r="H151" s="490"/>
      <c r="I151" s="490"/>
      <c r="J151" s="490"/>
      <c r="L151" s="258"/>
      <c r="M151" s="258"/>
      <c r="N151" s="258"/>
      <c r="O151" s="258"/>
      <c r="P151" s="258"/>
    </row>
    <row r="152" spans="1:10" ht="12.75">
      <c r="A152" s="490"/>
      <c r="B152" s="490"/>
      <c r="C152" s="490"/>
      <c r="D152" s="490"/>
      <c r="E152" s="490"/>
      <c r="F152" s="490"/>
      <c r="G152" s="490"/>
      <c r="H152" s="490"/>
      <c r="I152" s="490"/>
      <c r="J152" s="490"/>
    </row>
    <row r="153" ht="25.5" customHeight="1"/>
    <row r="154" spans="1:16" ht="15">
      <c r="A154" s="489" t="s">
        <v>1120</v>
      </c>
      <c r="B154" s="489"/>
      <c r="C154" s="489"/>
      <c r="D154" s="489"/>
      <c r="E154" s="489"/>
      <c r="F154" s="489"/>
      <c r="G154" s="489"/>
      <c r="H154" s="489"/>
      <c r="I154" s="489"/>
      <c r="J154" s="489"/>
      <c r="K154" s="489"/>
      <c r="L154" s="489"/>
      <c r="M154" s="489"/>
      <c r="N154" s="489"/>
      <c r="O154" s="489"/>
      <c r="P154" s="489"/>
    </row>
    <row r="155" spans="1:3" ht="15.75" customHeight="1">
      <c r="A155" s="257"/>
      <c r="B155" s="257"/>
      <c r="C155" s="257"/>
    </row>
    <row r="156" spans="1:16" s="260" customFormat="1" ht="12.75" customHeight="1">
      <c r="A156" s="490" t="s">
        <v>9</v>
      </c>
      <c r="B156" s="490"/>
      <c r="C156" s="490"/>
      <c r="D156" s="490"/>
      <c r="E156" s="490"/>
      <c r="F156" s="490"/>
      <c r="G156" s="490"/>
      <c r="H156" s="490"/>
      <c r="I156" s="490"/>
      <c r="J156" s="490"/>
      <c r="L156" s="258"/>
      <c r="M156" s="258"/>
      <c r="N156" s="258"/>
      <c r="O156" s="258"/>
      <c r="P156" s="258"/>
    </row>
    <row r="157" spans="1:16" s="260" customFormat="1" ht="12.75" customHeight="1">
      <c r="A157" s="490"/>
      <c r="B157" s="490"/>
      <c r="C157" s="490"/>
      <c r="D157" s="490"/>
      <c r="E157" s="490"/>
      <c r="F157" s="490"/>
      <c r="G157" s="490"/>
      <c r="H157" s="490"/>
      <c r="I157" s="490"/>
      <c r="J157" s="490"/>
      <c r="L157" s="258"/>
      <c r="M157" s="258"/>
      <c r="N157" s="258"/>
      <c r="O157" s="258"/>
      <c r="P157" s="258"/>
    </row>
    <row r="158" spans="1:16" s="260" customFormat="1" ht="12.75" customHeight="1">
      <c r="A158" s="490"/>
      <c r="B158" s="490"/>
      <c r="C158" s="490"/>
      <c r="D158" s="490"/>
      <c r="E158" s="490"/>
      <c r="F158" s="490"/>
      <c r="G158" s="490"/>
      <c r="H158" s="490"/>
      <c r="I158" s="490"/>
      <c r="J158" s="490"/>
      <c r="L158" s="258"/>
      <c r="M158" s="258"/>
      <c r="N158" s="258"/>
      <c r="O158" s="258"/>
      <c r="P158" s="258"/>
    </row>
    <row r="159" spans="1:16" s="260" customFormat="1" ht="12.75" customHeight="1">
      <c r="A159" s="258"/>
      <c r="B159" s="258"/>
      <c r="C159" s="258"/>
      <c r="D159" s="258"/>
      <c r="E159" s="258"/>
      <c r="F159" s="258"/>
      <c r="G159" s="258"/>
      <c r="H159" s="258"/>
      <c r="I159" s="258"/>
      <c r="J159" s="258"/>
      <c r="L159" s="258"/>
      <c r="M159" s="258"/>
      <c r="N159" s="258"/>
      <c r="O159" s="258"/>
      <c r="P159" s="258"/>
    </row>
    <row r="160" spans="1:16" s="260" customFormat="1" ht="12.75" customHeight="1">
      <c r="A160" s="490" t="s">
        <v>1121</v>
      </c>
      <c r="B160" s="490"/>
      <c r="C160" s="490"/>
      <c r="D160" s="490"/>
      <c r="E160" s="490"/>
      <c r="F160" s="490"/>
      <c r="G160" s="490"/>
      <c r="H160" s="490"/>
      <c r="I160" s="490"/>
      <c r="J160" s="490"/>
      <c r="L160" s="258"/>
      <c r="M160" s="258"/>
      <c r="N160" s="258"/>
      <c r="O160" s="258"/>
      <c r="P160" s="258"/>
    </row>
    <row r="161" spans="1:16" s="260" customFormat="1" ht="12.75" customHeight="1">
      <c r="A161" s="490"/>
      <c r="B161" s="490"/>
      <c r="C161" s="490"/>
      <c r="D161" s="490"/>
      <c r="E161" s="490"/>
      <c r="F161" s="490"/>
      <c r="G161" s="490"/>
      <c r="H161" s="490"/>
      <c r="I161" s="490"/>
      <c r="J161" s="490"/>
      <c r="L161" s="258"/>
      <c r="M161" s="258"/>
      <c r="N161" s="258"/>
      <c r="O161" s="258"/>
      <c r="P161" s="258"/>
    </row>
    <row r="162" spans="1:16" s="260" customFormat="1" ht="12.75" customHeight="1">
      <c r="A162" s="490"/>
      <c r="B162" s="490"/>
      <c r="C162" s="490"/>
      <c r="D162" s="490"/>
      <c r="E162" s="490"/>
      <c r="F162" s="490"/>
      <c r="G162" s="490"/>
      <c r="H162" s="490"/>
      <c r="I162" s="490"/>
      <c r="J162" s="490"/>
      <c r="L162" s="258"/>
      <c r="M162" s="258"/>
      <c r="N162" s="258"/>
      <c r="O162" s="258"/>
      <c r="P162" s="258"/>
    </row>
    <row r="163" spans="1:16" ht="12.75" customHeight="1">
      <c r="A163" s="258"/>
      <c r="B163" s="258"/>
      <c r="C163" s="258"/>
      <c r="D163" s="258"/>
      <c r="E163" s="258"/>
      <c r="F163" s="258"/>
      <c r="G163" s="258"/>
      <c r="H163" s="258"/>
      <c r="I163" s="258"/>
      <c r="J163" s="258"/>
      <c r="L163" s="258"/>
      <c r="M163" s="258"/>
      <c r="N163" s="258"/>
      <c r="O163" s="258"/>
      <c r="P163" s="264"/>
    </row>
    <row r="164" spans="1:16" s="260" customFormat="1" ht="12.75" customHeight="1">
      <c r="A164" s="490" t="s">
        <v>10</v>
      </c>
      <c r="B164" s="490"/>
      <c r="C164" s="490"/>
      <c r="D164" s="490"/>
      <c r="E164" s="490"/>
      <c r="F164" s="490"/>
      <c r="G164" s="490"/>
      <c r="H164" s="490"/>
      <c r="I164" s="490"/>
      <c r="J164" s="490"/>
      <c r="L164" s="258"/>
      <c r="M164" s="258"/>
      <c r="N164" s="258"/>
      <c r="O164" s="258"/>
      <c r="P164" s="258"/>
    </row>
    <row r="165" spans="1:16" s="260" customFormat="1" ht="12.75" customHeight="1">
      <c r="A165" s="490"/>
      <c r="B165" s="490"/>
      <c r="C165" s="490"/>
      <c r="D165" s="490"/>
      <c r="E165" s="490"/>
      <c r="F165" s="490"/>
      <c r="G165" s="490"/>
      <c r="H165" s="490"/>
      <c r="I165" s="490"/>
      <c r="J165" s="490"/>
      <c r="L165" s="258"/>
      <c r="M165" s="258"/>
      <c r="N165" s="258"/>
      <c r="O165" s="258"/>
      <c r="P165" s="258"/>
    </row>
    <row r="166" spans="1:16" s="260" customFormat="1" ht="12.75" customHeight="1">
      <c r="A166" s="258"/>
      <c r="B166" s="258"/>
      <c r="C166" s="258"/>
      <c r="D166" s="258"/>
      <c r="E166" s="258"/>
      <c r="F166" s="258"/>
      <c r="G166" s="258"/>
      <c r="H166" s="258"/>
      <c r="I166" s="258"/>
      <c r="J166" s="258"/>
      <c r="L166" s="258"/>
      <c r="M166" s="258"/>
      <c r="N166" s="258"/>
      <c r="O166" s="258"/>
      <c r="P166" s="258"/>
    </row>
    <row r="167" spans="1:16" s="260" customFormat="1" ht="12.75" customHeight="1">
      <c r="A167" s="490" t="s">
        <v>1010</v>
      </c>
      <c r="B167" s="490"/>
      <c r="C167" s="490"/>
      <c r="D167" s="490"/>
      <c r="E167" s="490"/>
      <c r="F167" s="490"/>
      <c r="G167" s="490"/>
      <c r="H167" s="490"/>
      <c r="I167" s="490"/>
      <c r="J167" s="490"/>
      <c r="L167" s="258"/>
      <c r="M167" s="258"/>
      <c r="N167" s="258"/>
      <c r="O167" s="258"/>
      <c r="P167" s="258"/>
    </row>
    <row r="168" spans="1:16" s="260" customFormat="1" ht="12.75" customHeight="1">
      <c r="A168" s="490"/>
      <c r="B168" s="490"/>
      <c r="C168" s="490"/>
      <c r="D168" s="490"/>
      <c r="E168" s="490"/>
      <c r="F168" s="490"/>
      <c r="G168" s="490"/>
      <c r="H168" s="490"/>
      <c r="I168" s="490"/>
      <c r="J168" s="490"/>
      <c r="L168" s="258"/>
      <c r="M168" s="258"/>
      <c r="N168" s="258"/>
      <c r="O168" s="258"/>
      <c r="P168" s="258"/>
    </row>
    <row r="169" spans="1:16" s="260" customFormat="1" ht="12.75" customHeight="1">
      <c r="A169" s="258"/>
      <c r="B169" s="258"/>
      <c r="C169" s="258"/>
      <c r="D169" s="258"/>
      <c r="E169" s="258"/>
      <c r="F169" s="258"/>
      <c r="G169" s="258"/>
      <c r="H169" s="258"/>
      <c r="I169" s="258"/>
      <c r="J169" s="258"/>
      <c r="L169" s="258"/>
      <c r="M169" s="258"/>
      <c r="N169" s="258"/>
      <c r="O169" s="258"/>
      <c r="P169" s="258"/>
    </row>
    <row r="170" spans="1:16" ht="12.75" customHeight="1">
      <c r="A170" s="490" t="s">
        <v>11</v>
      </c>
      <c r="B170" s="490"/>
      <c r="C170" s="490"/>
      <c r="D170" s="490"/>
      <c r="E170" s="490"/>
      <c r="F170" s="490"/>
      <c r="G170" s="490"/>
      <c r="H170" s="490"/>
      <c r="I170" s="490"/>
      <c r="J170" s="490"/>
      <c r="L170" s="258"/>
      <c r="M170" s="258"/>
      <c r="N170" s="258"/>
      <c r="O170" s="258"/>
      <c r="P170" s="264"/>
    </row>
    <row r="171" spans="1:16" ht="12.75" customHeight="1">
      <c r="A171" s="258"/>
      <c r="B171" s="258"/>
      <c r="C171" s="258"/>
      <c r="D171" s="258"/>
      <c r="E171" s="258"/>
      <c r="F171" s="258"/>
      <c r="G171" s="258"/>
      <c r="H171" s="258"/>
      <c r="I171" s="258"/>
      <c r="J171" s="258"/>
      <c r="L171" s="258"/>
      <c r="M171" s="258"/>
      <c r="N171" s="258"/>
      <c r="O171" s="258"/>
      <c r="P171" s="264"/>
    </row>
    <row r="172" spans="1:16" s="260" customFormat="1" ht="12.75" customHeight="1">
      <c r="A172" s="490" t="s">
        <v>12</v>
      </c>
      <c r="B172" s="490"/>
      <c r="C172" s="490"/>
      <c r="D172" s="490"/>
      <c r="E172" s="490"/>
      <c r="F172" s="490"/>
      <c r="G172" s="490"/>
      <c r="H172" s="490"/>
      <c r="I172" s="490"/>
      <c r="J172" s="490"/>
      <c r="L172" s="258"/>
      <c r="M172" s="258"/>
      <c r="N172" s="258"/>
      <c r="O172" s="258"/>
      <c r="P172" s="258"/>
    </row>
    <row r="173" spans="1:16" s="260" customFormat="1" ht="12.75" customHeight="1">
      <c r="A173" s="258"/>
      <c r="B173" s="258"/>
      <c r="C173" s="258"/>
      <c r="D173" s="258"/>
      <c r="E173" s="258"/>
      <c r="F173" s="258"/>
      <c r="G173" s="258"/>
      <c r="H173" s="258"/>
      <c r="I173" s="258"/>
      <c r="J173" s="258"/>
      <c r="L173" s="258"/>
      <c r="M173" s="258"/>
      <c r="N173" s="258"/>
      <c r="O173" s="258"/>
      <c r="P173" s="258"/>
    </row>
    <row r="174" spans="1:16" s="260" customFormat="1" ht="12.75" customHeight="1">
      <c r="A174" s="490" t="s">
        <v>1122</v>
      </c>
      <c r="B174" s="490"/>
      <c r="C174" s="490"/>
      <c r="D174" s="490"/>
      <c r="E174" s="490"/>
      <c r="F174" s="490"/>
      <c r="G174" s="490"/>
      <c r="H174" s="490"/>
      <c r="I174" s="490"/>
      <c r="J174" s="490"/>
      <c r="L174" s="258"/>
      <c r="M174" s="258"/>
      <c r="N174" s="258"/>
      <c r="O174" s="258"/>
      <c r="P174" s="258"/>
    </row>
    <row r="175" spans="1:16" s="260" customFormat="1" ht="12.75" customHeight="1">
      <c r="A175" s="490"/>
      <c r="B175" s="490"/>
      <c r="C175" s="490"/>
      <c r="D175" s="490"/>
      <c r="E175" s="490"/>
      <c r="F175" s="490"/>
      <c r="G175" s="490"/>
      <c r="H175" s="490"/>
      <c r="I175" s="490"/>
      <c r="J175" s="490"/>
      <c r="L175" s="258"/>
      <c r="M175" s="258"/>
      <c r="N175" s="258"/>
      <c r="O175" s="258"/>
      <c r="P175" s="258"/>
    </row>
    <row r="176" spans="1:16" s="260" customFormat="1" ht="12.75" customHeight="1">
      <c r="A176" s="490"/>
      <c r="B176" s="490"/>
      <c r="C176" s="490"/>
      <c r="D176" s="490"/>
      <c r="E176" s="490"/>
      <c r="F176" s="490"/>
      <c r="G176" s="490"/>
      <c r="H176" s="490"/>
      <c r="I176" s="490"/>
      <c r="J176" s="490"/>
      <c r="L176" s="258"/>
      <c r="M176" s="258"/>
      <c r="N176" s="258"/>
      <c r="O176" s="258"/>
      <c r="P176" s="258"/>
    </row>
    <row r="177" spans="1:3" ht="12.75" customHeight="1">
      <c r="A177" s="257"/>
      <c r="B177" s="257"/>
      <c r="C177" s="257"/>
    </row>
    <row r="178" spans="1:16" s="260" customFormat="1" ht="12.75" customHeight="1">
      <c r="A178" s="490" t="s">
        <v>1264</v>
      </c>
      <c r="B178" s="490"/>
      <c r="C178" s="490"/>
      <c r="D178" s="490"/>
      <c r="E178" s="490"/>
      <c r="F178" s="490"/>
      <c r="G178" s="490"/>
      <c r="H178" s="490"/>
      <c r="I178" s="490"/>
      <c r="J178" s="490"/>
      <c r="L178" s="258"/>
      <c r="M178" s="258"/>
      <c r="N178" s="258"/>
      <c r="O178" s="258"/>
      <c r="P178" s="258"/>
    </row>
    <row r="179" spans="1:16" s="260" customFormat="1" ht="12.75" customHeight="1">
      <c r="A179" s="490"/>
      <c r="B179" s="490"/>
      <c r="C179" s="490"/>
      <c r="D179" s="490"/>
      <c r="E179" s="490"/>
      <c r="F179" s="490"/>
      <c r="G179" s="490"/>
      <c r="H179" s="490"/>
      <c r="I179" s="490"/>
      <c r="J179" s="490"/>
      <c r="L179" s="258"/>
      <c r="M179" s="258"/>
      <c r="N179" s="258"/>
      <c r="O179" s="258"/>
      <c r="P179" s="258"/>
    </row>
    <row r="180" spans="1:16" s="260" customFormat="1" ht="12.75" customHeight="1">
      <c r="A180" s="490"/>
      <c r="B180" s="490"/>
      <c r="C180" s="490"/>
      <c r="D180" s="490"/>
      <c r="E180" s="490"/>
      <c r="F180" s="490"/>
      <c r="G180" s="490"/>
      <c r="H180" s="490"/>
      <c r="I180" s="490"/>
      <c r="J180" s="490"/>
      <c r="L180" s="258"/>
      <c r="M180" s="258"/>
      <c r="N180" s="258"/>
      <c r="O180" s="258"/>
      <c r="P180" s="258"/>
    </row>
    <row r="181" spans="1:15" ht="18.75" customHeight="1">
      <c r="A181" s="257"/>
      <c r="B181" s="257"/>
      <c r="C181" s="257"/>
      <c r="D181" s="267"/>
      <c r="E181" s="267"/>
      <c r="F181" s="267"/>
      <c r="G181" s="267"/>
      <c r="H181" s="267"/>
      <c r="I181" s="267"/>
      <c r="J181" s="267"/>
      <c r="L181" s="267"/>
      <c r="M181" s="267"/>
      <c r="N181" s="267"/>
      <c r="O181" s="267"/>
    </row>
    <row r="182" spans="1:16" ht="12.75">
      <c r="A182" s="207"/>
      <c r="B182" s="491" t="s">
        <v>1265</v>
      </c>
      <c r="C182" s="491"/>
      <c r="D182" s="491"/>
      <c r="E182" s="267"/>
      <c r="F182" s="267"/>
      <c r="G182" s="491" t="s">
        <v>1266</v>
      </c>
      <c r="H182" s="491"/>
      <c r="J182" s="267"/>
      <c r="L182" s="267"/>
      <c r="M182" s="267"/>
      <c r="N182" s="267"/>
      <c r="O182" s="267"/>
      <c r="P182" s="106"/>
    </row>
    <row r="183" spans="4:16" ht="3" customHeight="1">
      <c r="D183" s="335"/>
      <c r="E183" s="267"/>
      <c r="F183" s="267"/>
      <c r="G183" s="334"/>
      <c r="H183" s="334"/>
      <c r="J183" s="267"/>
      <c r="L183" s="267"/>
      <c r="M183" s="267"/>
      <c r="N183" s="267"/>
      <c r="O183" s="267"/>
      <c r="P183" s="106"/>
    </row>
    <row r="184" spans="1:8" ht="12.75">
      <c r="A184" s="207"/>
      <c r="B184" s="336" t="s">
        <v>768</v>
      </c>
      <c r="C184" s="336">
        <v>478</v>
      </c>
      <c r="D184" s="337" t="s">
        <v>956</v>
      </c>
      <c r="E184" s="337"/>
      <c r="F184" s="337" t="s">
        <v>1205</v>
      </c>
      <c r="G184" s="338">
        <v>206</v>
      </c>
      <c r="H184" s="336" t="s">
        <v>1267</v>
      </c>
    </row>
    <row r="185" spans="4:16" ht="3" customHeight="1">
      <c r="D185" s="162"/>
      <c r="E185" s="337"/>
      <c r="F185" s="337"/>
      <c r="G185" s="339"/>
      <c r="H185" s="337"/>
      <c r="P185" s="106"/>
    </row>
    <row r="186" spans="1:8" ht="12.75">
      <c r="A186" s="267"/>
      <c r="B186" s="267"/>
      <c r="C186" s="267"/>
      <c r="D186" s="162"/>
      <c r="E186" s="267"/>
      <c r="F186" s="17" t="s">
        <v>1208</v>
      </c>
      <c r="G186" s="338">
        <v>225</v>
      </c>
      <c r="H186" s="336" t="s">
        <v>1209</v>
      </c>
    </row>
    <row r="187" spans="1:16" ht="3" customHeight="1">
      <c r="A187" s="267"/>
      <c r="B187" s="267"/>
      <c r="C187" s="267"/>
      <c r="D187" s="162"/>
      <c r="E187" s="267"/>
      <c r="F187" s="17"/>
      <c r="G187" s="339"/>
      <c r="H187" s="337"/>
      <c r="P187" s="106"/>
    </row>
    <row r="188" spans="1:8" ht="12.75" customHeight="1">
      <c r="A188" s="257"/>
      <c r="B188" s="257"/>
      <c r="C188" s="257"/>
      <c r="D188" s="162"/>
      <c r="E188" s="267"/>
      <c r="F188" s="17" t="s">
        <v>1212</v>
      </c>
      <c r="G188" s="339">
        <v>475</v>
      </c>
      <c r="H188" s="337" t="s">
        <v>1213</v>
      </c>
    </row>
    <row r="189" spans="1:16" ht="3" customHeight="1">
      <c r="A189" s="257"/>
      <c r="B189" s="257"/>
      <c r="C189" s="257"/>
      <c r="D189" s="162"/>
      <c r="E189" s="267"/>
      <c r="F189" s="17"/>
      <c r="G189" s="340"/>
      <c r="H189" s="341"/>
      <c r="P189" s="106"/>
    </row>
    <row r="190" spans="6:8" ht="12.75">
      <c r="F190" s="336" t="s">
        <v>1214</v>
      </c>
      <c r="G190" s="339">
        <v>477</v>
      </c>
      <c r="H190" s="337" t="s">
        <v>1215</v>
      </c>
    </row>
    <row r="191" spans="6:8" ht="3" customHeight="1">
      <c r="F191" s="336"/>
      <c r="G191" s="338"/>
      <c r="H191" s="336"/>
    </row>
    <row r="192" spans="6:8" ht="12.75">
      <c r="F192" s="336" t="s">
        <v>1216</v>
      </c>
      <c r="G192" s="340">
        <v>479</v>
      </c>
      <c r="H192" s="341" t="s">
        <v>1217</v>
      </c>
    </row>
    <row r="193" spans="6:8" ht="3" customHeight="1">
      <c r="F193" s="336"/>
      <c r="G193" s="338"/>
      <c r="H193" s="336"/>
    </row>
    <row r="194" spans="6:8" ht="12.75">
      <c r="F194" s="336" t="s">
        <v>1218</v>
      </c>
      <c r="G194" s="338">
        <v>481</v>
      </c>
      <c r="H194" s="336" t="s">
        <v>1268</v>
      </c>
    </row>
    <row r="195" spans="6:8" ht="3" customHeight="1">
      <c r="F195" s="336"/>
      <c r="G195" s="338"/>
      <c r="H195" s="336"/>
    </row>
    <row r="196" spans="6:8" ht="12.75">
      <c r="F196" s="336" t="s">
        <v>1226</v>
      </c>
      <c r="G196" s="338">
        <v>953</v>
      </c>
      <c r="H196" s="336" t="s">
        <v>1227</v>
      </c>
    </row>
    <row r="198" ht="12.75">
      <c r="A198" s="207" t="s">
        <v>1269</v>
      </c>
    </row>
    <row r="200" spans="2:8" ht="28.5" customHeight="1">
      <c r="B200" s="342" t="s">
        <v>605</v>
      </c>
      <c r="C200" s="343">
        <v>216</v>
      </c>
      <c r="D200" s="492" t="s">
        <v>1270</v>
      </c>
      <c r="E200" s="492"/>
      <c r="F200" s="344" t="s">
        <v>605</v>
      </c>
      <c r="G200" s="343">
        <v>216</v>
      </c>
      <c r="H200" s="345" t="s">
        <v>1207</v>
      </c>
    </row>
    <row r="201" spans="2:8" ht="3" customHeight="1">
      <c r="B201" s="346"/>
      <c r="C201" s="347"/>
      <c r="D201" s="336"/>
      <c r="E201" s="336"/>
      <c r="F201" s="348"/>
      <c r="G201" s="338"/>
      <c r="H201" s="336"/>
    </row>
    <row r="202" spans="2:15" ht="25.5" customHeight="1">
      <c r="B202" s="342" t="s">
        <v>1271</v>
      </c>
      <c r="C202" s="343">
        <v>329</v>
      </c>
      <c r="D202" s="345" t="s">
        <v>425</v>
      </c>
      <c r="E202" s="336"/>
      <c r="F202" s="345" t="s">
        <v>634</v>
      </c>
      <c r="G202" s="343">
        <v>329</v>
      </c>
      <c r="H202" s="493" t="s">
        <v>1272</v>
      </c>
      <c r="I202" s="493"/>
      <c r="J202" s="493"/>
      <c r="L202" s="349"/>
      <c r="M202" s="349"/>
      <c r="N202" s="349"/>
      <c r="O202" s="349"/>
    </row>
    <row r="203" spans="2:15" ht="3" customHeight="1">
      <c r="B203" s="342"/>
      <c r="C203" s="343"/>
      <c r="D203" s="345"/>
      <c r="E203" s="336"/>
      <c r="F203" s="348"/>
      <c r="G203" s="343"/>
      <c r="H203" s="349"/>
      <c r="I203" s="349"/>
      <c r="J203" s="349"/>
      <c r="L203" s="349"/>
      <c r="M203" s="349"/>
      <c r="N203" s="349"/>
      <c r="O203" s="349"/>
    </row>
    <row r="204" spans="2:8" ht="12.75">
      <c r="B204" s="350" t="s">
        <v>770</v>
      </c>
      <c r="C204" s="338">
        <v>484</v>
      </c>
      <c r="D204" s="336" t="s">
        <v>120</v>
      </c>
      <c r="E204" s="336"/>
      <c r="F204" s="348" t="s">
        <v>770</v>
      </c>
      <c r="G204" s="338">
        <v>484</v>
      </c>
      <c r="H204" s="336" t="s">
        <v>1220</v>
      </c>
    </row>
    <row r="205" spans="2:15" ht="3" customHeight="1">
      <c r="B205" s="350"/>
      <c r="C205" s="338"/>
      <c r="D205" s="345"/>
      <c r="E205" s="336"/>
      <c r="F205" s="348"/>
      <c r="G205" s="343"/>
      <c r="H205" s="349"/>
      <c r="I205" s="349"/>
      <c r="J205" s="349"/>
      <c r="L205" s="349"/>
      <c r="M205" s="349"/>
      <c r="N205" s="349"/>
      <c r="O205" s="349"/>
    </row>
    <row r="206" spans="2:8" s="351" customFormat="1" ht="12.75" customHeight="1">
      <c r="B206" s="350" t="s">
        <v>777</v>
      </c>
      <c r="C206" s="338">
        <v>516</v>
      </c>
      <c r="D206" s="348" t="s">
        <v>127</v>
      </c>
      <c r="E206" s="348"/>
      <c r="F206" s="348" t="s">
        <v>777</v>
      </c>
      <c r="G206" s="338">
        <v>516</v>
      </c>
      <c r="H206" s="348" t="s">
        <v>1221</v>
      </c>
    </row>
    <row r="207" spans="2:15" ht="3" customHeight="1">
      <c r="B207" s="350"/>
      <c r="C207" s="338"/>
      <c r="D207" s="345"/>
      <c r="E207" s="336"/>
      <c r="F207" s="348"/>
      <c r="G207" s="343"/>
      <c r="H207" s="349"/>
      <c r="I207" s="349"/>
      <c r="J207" s="349"/>
      <c r="L207" s="349"/>
      <c r="M207" s="349"/>
      <c r="N207" s="349"/>
      <c r="O207" s="349"/>
    </row>
    <row r="208" spans="2:8" ht="12.75">
      <c r="B208" s="350" t="s">
        <v>832</v>
      </c>
      <c r="C208" s="338">
        <v>813</v>
      </c>
      <c r="D208" s="336" t="s">
        <v>947</v>
      </c>
      <c r="E208" s="336"/>
      <c r="F208" s="348" t="s">
        <v>832</v>
      </c>
      <c r="G208" s="338">
        <v>813</v>
      </c>
      <c r="H208" s="336" t="s">
        <v>181</v>
      </c>
    </row>
    <row r="209" spans="2:8" ht="3" customHeight="1">
      <c r="B209" s="350"/>
      <c r="C209" s="338"/>
      <c r="D209" s="336"/>
      <c r="E209" s="336"/>
      <c r="F209" s="348"/>
      <c r="G209" s="338"/>
      <c r="H209" s="336"/>
    </row>
    <row r="210" spans="2:8" ht="12.75" customHeight="1">
      <c r="B210" s="350" t="s">
        <v>855</v>
      </c>
      <c r="C210" s="338">
        <v>894</v>
      </c>
      <c r="D210" s="336" t="s">
        <v>961</v>
      </c>
      <c r="E210" s="336"/>
      <c r="F210" s="348" t="s">
        <v>855</v>
      </c>
      <c r="G210" s="338">
        <v>894</v>
      </c>
      <c r="H210" s="336" t="s">
        <v>1273</v>
      </c>
    </row>
    <row r="211" ht="27.75" customHeight="1"/>
    <row r="225" ht="12.75">
      <c r="G225" s="352"/>
    </row>
    <row r="417" ht="12.75">
      <c r="Q417" s="268"/>
    </row>
  </sheetData>
  <sheetProtection/>
  <mergeCells count="50">
    <mergeCell ref="A178:J180"/>
    <mergeCell ref="B182:D182"/>
    <mergeCell ref="G182:H182"/>
    <mergeCell ref="D200:E200"/>
    <mergeCell ref="H202:J202"/>
    <mergeCell ref="A160:J162"/>
    <mergeCell ref="A164:J165"/>
    <mergeCell ref="A167:J168"/>
    <mergeCell ref="A170:J170"/>
    <mergeCell ref="A172:J172"/>
    <mergeCell ref="A174:J176"/>
    <mergeCell ref="A134:J143"/>
    <mergeCell ref="A144:J147"/>
    <mergeCell ref="A149:P149"/>
    <mergeCell ref="A151:J152"/>
    <mergeCell ref="A154:P154"/>
    <mergeCell ref="A156:J158"/>
    <mergeCell ref="A115:J116"/>
    <mergeCell ref="A117:J119"/>
    <mergeCell ref="A120:J122"/>
    <mergeCell ref="A124:J127"/>
    <mergeCell ref="A129:J130"/>
    <mergeCell ref="A132:P132"/>
    <mergeCell ref="A92:P92"/>
    <mergeCell ref="A94:J98"/>
    <mergeCell ref="A99:J103"/>
    <mergeCell ref="A104:J107"/>
    <mergeCell ref="A109:P109"/>
    <mergeCell ref="A111:J114"/>
    <mergeCell ref="A67:J70"/>
    <mergeCell ref="A71:J76"/>
    <mergeCell ref="A77:J81"/>
    <mergeCell ref="A82:J86"/>
    <mergeCell ref="A87:J87"/>
    <mergeCell ref="A88:J90"/>
    <mergeCell ref="B38:J41"/>
    <mergeCell ref="B42:J46"/>
    <mergeCell ref="B47:J53"/>
    <mergeCell ref="B55:J61"/>
    <mergeCell ref="A63:P63"/>
    <mergeCell ref="A65:P65"/>
    <mergeCell ref="B20:J24"/>
    <mergeCell ref="B25:J30"/>
    <mergeCell ref="B31:J37"/>
    <mergeCell ref="A1:P1"/>
    <mergeCell ref="A3:P3"/>
    <mergeCell ref="A5:J7"/>
    <mergeCell ref="A9:P9"/>
    <mergeCell ref="B11:J14"/>
    <mergeCell ref="B15:J19"/>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2" manualBreakCount="2">
    <brk id="53" max="9" man="1"/>
    <brk id="152"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31"/>
    </row>
    <row r="2" ht="12.75">
      <c r="A2" s="131" t="s">
        <v>14</v>
      </c>
    </row>
    <row r="3" ht="11.25" customHeight="1">
      <c r="A3" s="131"/>
    </row>
    <row r="4" spans="1:2" ht="11.25" customHeight="1">
      <c r="A4" s="106" t="s">
        <v>15</v>
      </c>
      <c r="B4" s="106" t="s">
        <v>16</v>
      </c>
    </row>
    <row r="5" spans="1:2" ht="11.25" customHeight="1">
      <c r="A5" s="106" t="s">
        <v>17</v>
      </c>
      <c r="B5" s="106" t="s">
        <v>18</v>
      </c>
    </row>
    <row r="6" spans="1:2" ht="11.25" customHeight="1">
      <c r="A6" s="106" t="s">
        <v>19</v>
      </c>
      <c r="B6" s="106" t="s">
        <v>20</v>
      </c>
    </row>
    <row r="7" spans="1:2" ht="11.25" customHeight="1">
      <c r="A7" s="106" t="s">
        <v>21</v>
      </c>
      <c r="B7" s="106" t="s">
        <v>22</v>
      </c>
    </row>
    <row r="8" spans="1:2" ht="11.25" customHeight="1">
      <c r="A8" s="106" t="s">
        <v>23</v>
      </c>
      <c r="B8" s="106" t="s">
        <v>24</v>
      </c>
    </row>
    <row r="9" spans="1:2" ht="11.25" customHeight="1">
      <c r="A9" s="106" t="s">
        <v>25</v>
      </c>
      <c r="B9" s="106" t="s">
        <v>26</v>
      </c>
    </row>
    <row r="10" spans="1:2" ht="11.25" customHeight="1">
      <c r="A10" s="106" t="s">
        <v>27</v>
      </c>
      <c r="B10" s="106" t="s">
        <v>28</v>
      </c>
    </row>
    <row r="11" spans="1:2" ht="11.25" customHeight="1">
      <c r="A11" s="106" t="s">
        <v>29</v>
      </c>
      <c r="B11" s="106" t="s">
        <v>30</v>
      </c>
    </row>
    <row r="12" spans="1:2" ht="11.25" customHeight="1">
      <c r="A12" s="106" t="s">
        <v>31</v>
      </c>
      <c r="B12" s="106" t="s">
        <v>32</v>
      </c>
    </row>
    <row r="13" spans="1:2" ht="11.25" customHeight="1">
      <c r="A13" s="106" t="s">
        <v>33</v>
      </c>
      <c r="B13" s="106" t="s">
        <v>34</v>
      </c>
    </row>
    <row r="14" spans="1:2" ht="11.25" customHeight="1">
      <c r="A14" s="106" t="s">
        <v>35</v>
      </c>
      <c r="B14" s="106" t="s">
        <v>36</v>
      </c>
    </row>
    <row r="15" spans="1:2" ht="11.25" customHeight="1">
      <c r="A15" s="106" t="s">
        <v>37</v>
      </c>
      <c r="B15" s="106" t="s">
        <v>38</v>
      </c>
    </row>
    <row r="16" spans="1:2" ht="11.25" customHeight="1">
      <c r="A16" s="106" t="s">
        <v>39</v>
      </c>
      <c r="B16" s="106" t="s">
        <v>40</v>
      </c>
    </row>
    <row r="17" spans="1:2" ht="11.25" customHeight="1">
      <c r="A17" s="106" t="s">
        <v>41</v>
      </c>
      <c r="B17" s="106" t="s">
        <v>42</v>
      </c>
    </row>
    <row r="18" spans="1:2" ht="11.25" customHeight="1">
      <c r="A18" s="106" t="s">
        <v>43</v>
      </c>
      <c r="B18" s="106" t="s">
        <v>44</v>
      </c>
    </row>
    <row r="19" spans="1:2" ht="11.25" customHeight="1">
      <c r="A19" s="106" t="s">
        <v>45</v>
      </c>
      <c r="B19" s="106" t="s">
        <v>46</v>
      </c>
    </row>
    <row r="20" spans="1:2" ht="11.25" customHeight="1">
      <c r="A20" s="106" t="s">
        <v>47</v>
      </c>
      <c r="B20" s="106" t="s">
        <v>48</v>
      </c>
    </row>
    <row r="21" spans="1:2" ht="11.25" customHeight="1">
      <c r="A21" s="106" t="s">
        <v>49</v>
      </c>
      <c r="B21" s="106" t="s">
        <v>50</v>
      </c>
    </row>
    <row r="22" spans="1:2" ht="11.25" customHeight="1">
      <c r="A22" s="106" t="s">
        <v>0</v>
      </c>
      <c r="B22" s="106" t="s">
        <v>1</v>
      </c>
    </row>
    <row r="23" spans="1:2" ht="11.25" customHeight="1">
      <c r="A23" s="106" t="s">
        <v>51</v>
      </c>
      <c r="B23" s="106" t="s">
        <v>52</v>
      </c>
    </row>
    <row r="24" spans="1:2" ht="11.25" customHeight="1">
      <c r="A24" s="106" t="s">
        <v>53</v>
      </c>
      <c r="B24" s="106" t="s">
        <v>54</v>
      </c>
    </row>
    <row r="25" spans="1:2" ht="11.25" customHeight="1">
      <c r="A25" s="106" t="s">
        <v>55</v>
      </c>
      <c r="B25" s="106" t="s">
        <v>56</v>
      </c>
    </row>
    <row r="26" spans="1:2" ht="11.25" customHeight="1">
      <c r="A26" s="106" t="s">
        <v>57</v>
      </c>
      <c r="B26" s="106" t="s">
        <v>58</v>
      </c>
    </row>
    <row r="27" spans="1:2" ht="11.25" customHeight="1">
      <c r="A27" s="106" t="s">
        <v>59</v>
      </c>
      <c r="B27" s="106" t="s">
        <v>60</v>
      </c>
    </row>
    <row r="28" spans="1:2" ht="11.25" customHeight="1">
      <c r="A28" s="106" t="s">
        <v>61</v>
      </c>
      <c r="B28" s="106" t="s">
        <v>62</v>
      </c>
    </row>
    <row r="29" spans="1:2" ht="11.25" customHeight="1">
      <c r="A29" s="106" t="s">
        <v>63</v>
      </c>
      <c r="B29" s="106" t="s">
        <v>64</v>
      </c>
    </row>
    <row r="30" spans="1:2" ht="11.25" customHeight="1">
      <c r="A30" s="106" t="s">
        <v>69</v>
      </c>
      <c r="B30" s="106" t="s">
        <v>70</v>
      </c>
    </row>
    <row r="31" spans="1:2" ht="11.25" customHeight="1">
      <c r="A31" s="106" t="s">
        <v>71</v>
      </c>
      <c r="B31" s="106" t="s">
        <v>72</v>
      </c>
    </row>
    <row r="32" spans="1:2" ht="11.25" customHeight="1">
      <c r="A32" s="106" t="s">
        <v>861</v>
      </c>
      <c r="B32" s="106" t="s">
        <v>73</v>
      </c>
    </row>
    <row r="33" spans="1:2" ht="11.25" customHeight="1">
      <c r="A33" s="106" t="s">
        <v>74</v>
      </c>
      <c r="B33" s="106" t="s">
        <v>75</v>
      </c>
    </row>
    <row r="34" spans="1:2" ht="11.25" customHeight="1">
      <c r="A34" s="106" t="s">
        <v>76</v>
      </c>
      <c r="B34" s="106" t="s">
        <v>77</v>
      </c>
    </row>
    <row r="35" spans="1:2" ht="11.25" customHeight="1">
      <c r="A35" s="106" t="s">
        <v>78</v>
      </c>
      <c r="B35" s="106" t="s">
        <v>79</v>
      </c>
    </row>
    <row r="36" spans="1:2" ht="11.25" customHeight="1">
      <c r="A36" s="106" t="s">
        <v>80</v>
      </c>
      <c r="B36" s="106" t="s">
        <v>81</v>
      </c>
    </row>
    <row r="37" spans="1:2" ht="11.25" customHeight="1">
      <c r="A37" s="106" t="s">
        <v>82</v>
      </c>
      <c r="B37" s="106" t="s">
        <v>83</v>
      </c>
    </row>
    <row r="38" spans="1:2" ht="11.25" customHeight="1">
      <c r="A38" s="106" t="s">
        <v>84</v>
      </c>
      <c r="B38" s="106" t="s">
        <v>85</v>
      </c>
    </row>
    <row r="39" spans="1:2" ht="11.25" customHeight="1">
      <c r="A39" s="106" t="s">
        <v>86</v>
      </c>
      <c r="B39" s="106" t="s">
        <v>87</v>
      </c>
    </row>
    <row r="40" spans="1:2" ht="11.25" customHeight="1">
      <c r="A40" s="106" t="s">
        <v>860</v>
      </c>
      <c r="B40" s="106" t="s">
        <v>88</v>
      </c>
    </row>
    <row r="41" spans="1:2" ht="11.25" customHeight="1">
      <c r="A41" s="106" t="s">
        <v>89</v>
      </c>
      <c r="B41" s="106" t="s">
        <v>90</v>
      </c>
    </row>
    <row r="42" spans="1:2" ht="11.25" customHeight="1">
      <c r="A42" s="106" t="s">
        <v>91</v>
      </c>
      <c r="B42" s="106" t="s">
        <v>92</v>
      </c>
    </row>
    <row r="43" spans="1:2" ht="11.25" customHeight="1">
      <c r="A43" s="106" t="s">
        <v>93</v>
      </c>
      <c r="B43" s="106" t="s">
        <v>94</v>
      </c>
    </row>
    <row r="44" spans="1:2" ht="11.25" customHeight="1">
      <c r="A44" s="106" t="s">
        <v>95</v>
      </c>
      <c r="B44" s="106" t="s">
        <v>96</v>
      </c>
    </row>
    <row r="45" spans="1:2" ht="11.25" customHeight="1">
      <c r="A45" s="106" t="s">
        <v>97</v>
      </c>
      <c r="B45" s="106" t="s">
        <v>98</v>
      </c>
    </row>
    <row r="46" spans="1:2" ht="11.25" customHeight="1">
      <c r="A46" s="106" t="s">
        <v>1142</v>
      </c>
      <c r="B46" s="106" t="s">
        <v>1143</v>
      </c>
    </row>
    <row r="47" spans="1:2" ht="11.25" customHeight="1">
      <c r="A47" s="106" t="s">
        <v>99</v>
      </c>
      <c r="B47" s="106" t="s">
        <v>100</v>
      </c>
    </row>
    <row r="48" spans="1:2" ht="11.25" customHeight="1">
      <c r="A48" s="106" t="s">
        <v>101</v>
      </c>
      <c r="B48" s="106" t="s">
        <v>102</v>
      </c>
    </row>
    <row r="49" spans="1:2" ht="11.25" customHeight="1">
      <c r="A49" s="106" t="s">
        <v>103</v>
      </c>
      <c r="B49" s="106" t="s">
        <v>104</v>
      </c>
    </row>
    <row r="50" spans="1:2" ht="11.25" customHeight="1">
      <c r="A50" s="106" t="s">
        <v>105</v>
      </c>
      <c r="B50" s="106" t="s">
        <v>106</v>
      </c>
    </row>
    <row r="51" ht="11.25" customHeight="1">
      <c r="A51" s="106"/>
    </row>
    <row r="52" ht="12.75">
      <c r="A52" s="131"/>
    </row>
    <row r="53" ht="12.75">
      <c r="A53" s="130"/>
    </row>
    <row r="54" ht="11.25" customHeight="1">
      <c r="A54" s="129"/>
    </row>
    <row r="55" ht="11.25" customHeight="1">
      <c r="A55" s="132"/>
    </row>
    <row r="56" ht="11.25" customHeight="1">
      <c r="A56" s="132"/>
    </row>
    <row r="57" ht="12.75">
      <c r="A57" s="106"/>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L204"/>
  <sheetViews>
    <sheetView zoomScalePageLayoutView="0" workbookViewId="0" topLeftCell="A1">
      <selection activeCell="A1" sqref="A1:L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7.710937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94" t="s">
        <v>1275</v>
      </c>
      <c r="B1" s="494"/>
      <c r="C1" s="494"/>
      <c r="D1" s="494"/>
      <c r="E1" s="494"/>
      <c r="F1" s="494"/>
      <c r="G1" s="494"/>
      <c r="H1" s="494"/>
      <c r="I1" s="494"/>
      <c r="J1" s="494"/>
      <c r="K1" s="494"/>
      <c r="L1" s="494"/>
    </row>
    <row r="2" spans="1:12" ht="16.5" customHeight="1">
      <c r="A2" s="89"/>
      <c r="B2" s="142"/>
      <c r="C2" s="89"/>
      <c r="D2" s="89"/>
      <c r="E2" s="89"/>
      <c r="F2" s="89"/>
      <c r="G2" s="89"/>
      <c r="H2" s="89"/>
      <c r="I2" s="89"/>
      <c r="J2" s="89"/>
      <c r="K2" s="89"/>
      <c r="L2" s="89"/>
    </row>
    <row r="3" spans="1:12" ht="15.75">
      <c r="A3" s="90" t="s">
        <v>549</v>
      </c>
      <c r="B3" s="91">
        <v>1</v>
      </c>
      <c r="C3" s="91"/>
      <c r="D3" s="92" t="s">
        <v>353</v>
      </c>
      <c r="E3" s="90" t="s">
        <v>629</v>
      </c>
      <c r="F3" s="91">
        <v>314</v>
      </c>
      <c r="G3" s="91"/>
      <c r="H3" s="92" t="s">
        <v>420</v>
      </c>
      <c r="I3" s="93" t="s">
        <v>787</v>
      </c>
      <c r="J3" s="91">
        <v>624</v>
      </c>
      <c r="K3" s="91"/>
      <c r="L3" s="94" t="s">
        <v>136</v>
      </c>
    </row>
    <row r="4" spans="1:12" s="56" customFormat="1" ht="14.25" customHeight="1">
      <c r="A4" s="90" t="s">
        <v>550</v>
      </c>
      <c r="B4" s="91">
        <v>3</v>
      </c>
      <c r="C4" s="91"/>
      <c r="D4" s="92" t="s">
        <v>354</v>
      </c>
      <c r="E4" s="90" t="s">
        <v>630</v>
      </c>
      <c r="F4" s="91">
        <v>318</v>
      </c>
      <c r="G4" s="91"/>
      <c r="H4" s="92" t="s">
        <v>930</v>
      </c>
      <c r="I4" s="93" t="s">
        <v>788</v>
      </c>
      <c r="J4" s="91">
        <v>625</v>
      </c>
      <c r="K4" s="91"/>
      <c r="L4" s="94" t="s">
        <v>931</v>
      </c>
    </row>
    <row r="5" spans="1:12" s="56" customFormat="1" ht="14.25" customHeight="1">
      <c r="A5" s="90" t="s">
        <v>933</v>
      </c>
      <c r="B5" s="91">
        <v>4</v>
      </c>
      <c r="C5" s="91"/>
      <c r="D5" s="92" t="s">
        <v>934</v>
      </c>
      <c r="E5" s="90" t="s">
        <v>631</v>
      </c>
      <c r="F5" s="91">
        <v>322</v>
      </c>
      <c r="G5" s="91"/>
      <c r="H5" s="92" t="s">
        <v>932</v>
      </c>
      <c r="I5" s="93"/>
      <c r="J5" s="91"/>
      <c r="K5" s="91"/>
      <c r="L5" s="94" t="s">
        <v>905</v>
      </c>
    </row>
    <row r="6" spans="1:12" s="56" customFormat="1" ht="14.25" customHeight="1">
      <c r="A6" s="90" t="s">
        <v>551</v>
      </c>
      <c r="B6" s="91">
        <v>5</v>
      </c>
      <c r="C6" s="91"/>
      <c r="D6" s="92" t="s">
        <v>355</v>
      </c>
      <c r="E6" s="90"/>
      <c r="F6" s="91"/>
      <c r="G6" s="91"/>
      <c r="H6" s="92" t="s">
        <v>935</v>
      </c>
      <c r="I6" s="93" t="s">
        <v>1011</v>
      </c>
      <c r="J6" s="91">
        <v>626</v>
      </c>
      <c r="K6" s="91"/>
      <c r="L6" s="94" t="s">
        <v>936</v>
      </c>
    </row>
    <row r="7" spans="1:12" s="56" customFormat="1" ht="14.25" customHeight="1">
      <c r="A7" s="90" t="s">
        <v>552</v>
      </c>
      <c r="B7" s="91">
        <v>6</v>
      </c>
      <c r="C7" s="91"/>
      <c r="D7" s="92" t="s">
        <v>870</v>
      </c>
      <c r="E7" s="90" t="s">
        <v>632</v>
      </c>
      <c r="F7" s="91">
        <v>324</v>
      </c>
      <c r="G7" s="91"/>
      <c r="H7" s="92" t="s">
        <v>423</v>
      </c>
      <c r="I7" s="93" t="s">
        <v>789</v>
      </c>
      <c r="J7" s="91">
        <v>628</v>
      </c>
      <c r="K7" s="91"/>
      <c r="L7" s="94" t="s">
        <v>138</v>
      </c>
    </row>
    <row r="8" spans="1:12" s="56" customFormat="1" ht="14.25" customHeight="1">
      <c r="A8" s="90" t="s">
        <v>553</v>
      </c>
      <c r="B8" s="91">
        <v>7</v>
      </c>
      <c r="C8" s="91"/>
      <c r="D8" s="92" t="s">
        <v>356</v>
      </c>
      <c r="E8" s="90" t="s">
        <v>633</v>
      </c>
      <c r="F8" s="91">
        <v>328</v>
      </c>
      <c r="G8" s="91"/>
      <c r="H8" s="92" t="s">
        <v>424</v>
      </c>
      <c r="I8" s="93" t="s">
        <v>790</v>
      </c>
      <c r="J8" s="91">
        <v>632</v>
      </c>
      <c r="K8" s="91"/>
      <c r="L8" s="94" t="s">
        <v>139</v>
      </c>
    </row>
    <row r="9" spans="1:12" s="56" customFormat="1" ht="14.25" customHeight="1">
      <c r="A9" s="90" t="s">
        <v>554</v>
      </c>
      <c r="B9" s="91">
        <v>8</v>
      </c>
      <c r="C9" s="91"/>
      <c r="D9" s="92" t="s">
        <v>937</v>
      </c>
      <c r="E9" s="90" t="s">
        <v>634</v>
      </c>
      <c r="F9" s="91">
        <v>329</v>
      </c>
      <c r="G9" s="91"/>
      <c r="H9" s="92" t="s">
        <v>1276</v>
      </c>
      <c r="I9" s="93" t="s">
        <v>791</v>
      </c>
      <c r="J9" s="91">
        <v>636</v>
      </c>
      <c r="K9" s="91"/>
      <c r="L9" s="94" t="s">
        <v>140</v>
      </c>
    </row>
    <row r="10" spans="1:12" s="56" customFormat="1" ht="14.25" customHeight="1">
      <c r="A10" s="90" t="s">
        <v>555</v>
      </c>
      <c r="B10" s="91">
        <v>9</v>
      </c>
      <c r="C10" s="91"/>
      <c r="D10" s="92" t="s">
        <v>357</v>
      </c>
      <c r="E10" s="90"/>
      <c r="F10" s="91"/>
      <c r="G10" s="91"/>
      <c r="H10" s="92" t="s">
        <v>1277</v>
      </c>
      <c r="I10" s="93" t="s">
        <v>792</v>
      </c>
      <c r="J10" s="91">
        <v>640</v>
      </c>
      <c r="K10" s="91"/>
      <c r="L10" s="94" t="s">
        <v>141</v>
      </c>
    </row>
    <row r="11" spans="1:12" s="56" customFormat="1" ht="14.25" customHeight="1">
      <c r="A11" s="90" t="s">
        <v>556</v>
      </c>
      <c r="B11" s="91">
        <v>10</v>
      </c>
      <c r="C11" s="91"/>
      <c r="D11" s="92" t="s">
        <v>358</v>
      </c>
      <c r="E11" s="90" t="s">
        <v>635</v>
      </c>
      <c r="F11" s="91">
        <v>330</v>
      </c>
      <c r="G11" s="91"/>
      <c r="H11" s="92" t="s">
        <v>426</v>
      </c>
      <c r="I11" s="93" t="s">
        <v>793</v>
      </c>
      <c r="J11" s="91">
        <v>644</v>
      </c>
      <c r="K11" s="91"/>
      <c r="L11" s="94" t="s">
        <v>142</v>
      </c>
    </row>
    <row r="12" spans="1:12" s="56" customFormat="1" ht="14.25" customHeight="1">
      <c r="A12" s="90" t="s">
        <v>557</v>
      </c>
      <c r="B12" s="91">
        <v>11</v>
      </c>
      <c r="C12" s="91"/>
      <c r="D12" s="92" t="s">
        <v>359</v>
      </c>
      <c r="E12" s="93" t="s">
        <v>636</v>
      </c>
      <c r="F12" s="91">
        <v>334</v>
      </c>
      <c r="G12" s="91"/>
      <c r="H12" s="92" t="s">
        <v>883</v>
      </c>
      <c r="I12" s="93" t="s">
        <v>794</v>
      </c>
      <c r="J12" s="91">
        <v>647</v>
      </c>
      <c r="K12" s="91"/>
      <c r="L12" s="94" t="s">
        <v>938</v>
      </c>
    </row>
    <row r="13" spans="1:12" s="56" customFormat="1" ht="14.25" customHeight="1">
      <c r="A13" s="90" t="s">
        <v>558</v>
      </c>
      <c r="B13" s="91">
        <v>13</v>
      </c>
      <c r="C13" s="91"/>
      <c r="D13" s="92" t="s">
        <v>360</v>
      </c>
      <c r="E13" s="93" t="s">
        <v>637</v>
      </c>
      <c r="F13" s="91">
        <v>336</v>
      </c>
      <c r="G13" s="91"/>
      <c r="H13" s="92" t="s">
        <v>427</v>
      </c>
      <c r="I13" s="93"/>
      <c r="J13" s="91"/>
      <c r="K13" s="91"/>
      <c r="L13" s="94" t="s">
        <v>906</v>
      </c>
    </row>
    <row r="14" spans="1:12" s="56" customFormat="1" ht="14.25" customHeight="1">
      <c r="A14" s="90" t="s">
        <v>559</v>
      </c>
      <c r="B14" s="91">
        <v>14</v>
      </c>
      <c r="C14" s="91"/>
      <c r="D14" s="92" t="s">
        <v>361</v>
      </c>
      <c r="E14" s="93" t="s">
        <v>638</v>
      </c>
      <c r="F14" s="91">
        <v>338</v>
      </c>
      <c r="G14" s="91"/>
      <c r="H14" s="92" t="s">
        <v>428</v>
      </c>
      <c r="I14" s="90" t="s">
        <v>795</v>
      </c>
      <c r="J14" s="91">
        <v>649</v>
      </c>
      <c r="K14" s="91"/>
      <c r="L14" s="94" t="s">
        <v>144</v>
      </c>
    </row>
    <row r="15" spans="1:12" s="56" customFormat="1" ht="14.25" customHeight="1">
      <c r="A15" s="90" t="s">
        <v>560</v>
      </c>
      <c r="B15" s="91">
        <v>15</v>
      </c>
      <c r="C15" s="91"/>
      <c r="D15" s="92" t="s">
        <v>486</v>
      </c>
      <c r="E15" s="93" t="s">
        <v>639</v>
      </c>
      <c r="F15" s="91">
        <v>342</v>
      </c>
      <c r="G15" s="91"/>
      <c r="H15" s="92" t="s">
        <v>429</v>
      </c>
      <c r="I15" s="90" t="s">
        <v>796</v>
      </c>
      <c r="J15" s="91">
        <v>653</v>
      </c>
      <c r="K15" s="91"/>
      <c r="L15" s="94" t="s">
        <v>145</v>
      </c>
    </row>
    <row r="16" spans="1:12" s="56" customFormat="1" ht="14.25" customHeight="1">
      <c r="A16" s="90" t="s">
        <v>561</v>
      </c>
      <c r="B16" s="91">
        <v>17</v>
      </c>
      <c r="C16" s="91"/>
      <c r="D16" s="92" t="s">
        <v>364</v>
      </c>
      <c r="E16" s="93" t="s">
        <v>640</v>
      </c>
      <c r="F16" s="91">
        <v>346</v>
      </c>
      <c r="G16" s="91"/>
      <c r="H16" s="92" t="s">
        <v>430</v>
      </c>
      <c r="I16" s="93" t="s">
        <v>797</v>
      </c>
      <c r="J16" s="91">
        <v>660</v>
      </c>
      <c r="K16" s="91"/>
      <c r="L16" s="94" t="s">
        <v>146</v>
      </c>
    </row>
    <row r="17" spans="1:12" s="56" customFormat="1" ht="14.25" customHeight="1">
      <c r="A17" s="90" t="s">
        <v>562</v>
      </c>
      <c r="B17" s="91">
        <v>18</v>
      </c>
      <c r="C17" s="91"/>
      <c r="D17" s="92" t="s">
        <v>365</v>
      </c>
      <c r="E17" s="93" t="s">
        <v>641</v>
      </c>
      <c r="F17" s="91">
        <v>350</v>
      </c>
      <c r="G17" s="91"/>
      <c r="H17" s="92" t="s">
        <v>431</v>
      </c>
      <c r="I17" s="93" t="s">
        <v>798</v>
      </c>
      <c r="J17" s="91">
        <v>662</v>
      </c>
      <c r="K17" s="91"/>
      <c r="L17" s="94" t="s">
        <v>147</v>
      </c>
    </row>
    <row r="18" spans="1:12" s="56" customFormat="1" ht="14.25" customHeight="1">
      <c r="A18" s="90" t="s">
        <v>563</v>
      </c>
      <c r="B18" s="91">
        <v>20</v>
      </c>
      <c r="C18" s="91"/>
      <c r="D18" s="92" t="s">
        <v>366</v>
      </c>
      <c r="E18" s="93" t="s">
        <v>642</v>
      </c>
      <c r="F18" s="91">
        <v>352</v>
      </c>
      <c r="G18" s="91"/>
      <c r="H18" s="92" t="s">
        <v>432</v>
      </c>
      <c r="I18" s="93" t="s">
        <v>799</v>
      </c>
      <c r="J18" s="91">
        <v>664</v>
      </c>
      <c r="K18" s="91"/>
      <c r="L18" s="94" t="s">
        <v>148</v>
      </c>
    </row>
    <row r="19" spans="1:12" s="56" customFormat="1" ht="14.25" customHeight="1">
      <c r="A19" s="90" t="s">
        <v>564</v>
      </c>
      <c r="B19" s="91">
        <v>23</v>
      </c>
      <c r="C19" s="91"/>
      <c r="D19" s="92" t="s">
        <v>367</v>
      </c>
      <c r="E19" s="93" t="s">
        <v>643</v>
      </c>
      <c r="F19" s="91">
        <v>355</v>
      </c>
      <c r="G19" s="91"/>
      <c r="H19" s="92" t="s">
        <v>939</v>
      </c>
      <c r="I19" s="93" t="s">
        <v>800</v>
      </c>
      <c r="J19" s="91">
        <v>666</v>
      </c>
      <c r="K19" s="91"/>
      <c r="L19" s="94" t="s">
        <v>149</v>
      </c>
    </row>
    <row r="20" spans="1:12" s="56" customFormat="1" ht="14.25" customHeight="1">
      <c r="A20" s="90" t="s">
        <v>565</v>
      </c>
      <c r="B20" s="91">
        <v>24</v>
      </c>
      <c r="C20" s="91"/>
      <c r="D20" s="92" t="s">
        <v>368</v>
      </c>
      <c r="E20" s="93" t="s">
        <v>644</v>
      </c>
      <c r="F20" s="91">
        <v>357</v>
      </c>
      <c r="G20" s="91"/>
      <c r="H20" s="92" t="s">
        <v>940</v>
      </c>
      <c r="I20" s="93" t="s">
        <v>801</v>
      </c>
      <c r="J20" s="91">
        <v>667</v>
      </c>
      <c r="K20" s="91"/>
      <c r="L20" s="94" t="s">
        <v>150</v>
      </c>
    </row>
    <row r="21" spans="1:12" s="56" customFormat="1" ht="14.25" customHeight="1">
      <c r="A21" s="90" t="s">
        <v>566</v>
      </c>
      <c r="B21" s="91">
        <v>28</v>
      </c>
      <c r="C21" s="91"/>
      <c r="D21" s="92" t="s">
        <v>369</v>
      </c>
      <c r="E21" s="93"/>
      <c r="F21" s="91"/>
      <c r="G21" s="91"/>
      <c r="H21" s="92" t="s">
        <v>979</v>
      </c>
      <c r="I21" s="93" t="s">
        <v>802</v>
      </c>
      <c r="J21" s="91">
        <v>669</v>
      </c>
      <c r="K21" s="91"/>
      <c r="L21" s="94" t="s">
        <v>151</v>
      </c>
    </row>
    <row r="22" spans="1:12" s="56" customFormat="1" ht="14.25" customHeight="1">
      <c r="A22" s="90" t="s">
        <v>567</v>
      </c>
      <c r="B22" s="91">
        <v>37</v>
      </c>
      <c r="C22" s="91"/>
      <c r="D22" s="92" t="s">
        <v>370</v>
      </c>
      <c r="E22" s="93" t="s">
        <v>645</v>
      </c>
      <c r="F22" s="91">
        <v>366</v>
      </c>
      <c r="G22" s="91"/>
      <c r="H22" s="92" t="s">
        <v>435</v>
      </c>
      <c r="I22" s="93" t="s">
        <v>803</v>
      </c>
      <c r="J22" s="91">
        <v>672</v>
      </c>
      <c r="K22" s="91"/>
      <c r="L22" s="94" t="s">
        <v>152</v>
      </c>
    </row>
    <row r="23" spans="1:12" s="56" customFormat="1" ht="14.25" customHeight="1">
      <c r="A23" s="90" t="s">
        <v>568</v>
      </c>
      <c r="B23" s="91">
        <v>39</v>
      </c>
      <c r="C23" s="91"/>
      <c r="D23" s="92" t="s">
        <v>371</v>
      </c>
      <c r="E23" s="93" t="s">
        <v>646</v>
      </c>
      <c r="F23" s="91">
        <v>370</v>
      </c>
      <c r="G23" s="91"/>
      <c r="H23" s="92" t="s">
        <v>436</v>
      </c>
      <c r="I23" s="93" t="s">
        <v>804</v>
      </c>
      <c r="J23" s="91">
        <v>675</v>
      </c>
      <c r="K23" s="91"/>
      <c r="L23" s="94" t="s">
        <v>153</v>
      </c>
    </row>
    <row r="24" spans="1:12" s="56" customFormat="1" ht="14.25" customHeight="1">
      <c r="A24" s="90" t="s">
        <v>569</v>
      </c>
      <c r="B24" s="91">
        <v>41</v>
      </c>
      <c r="C24" s="91"/>
      <c r="D24" s="92" t="s">
        <v>500</v>
      </c>
      <c r="E24" s="93" t="s">
        <v>647</v>
      </c>
      <c r="F24" s="91">
        <v>373</v>
      </c>
      <c r="G24" s="91"/>
      <c r="H24" s="92" t="s">
        <v>437</v>
      </c>
      <c r="I24" s="93" t="s">
        <v>805</v>
      </c>
      <c r="J24" s="91">
        <v>676</v>
      </c>
      <c r="K24" s="91"/>
      <c r="L24" s="94" t="s">
        <v>154</v>
      </c>
    </row>
    <row r="25" spans="1:12" s="56" customFormat="1" ht="14.25" customHeight="1">
      <c r="A25" s="90" t="s">
        <v>570</v>
      </c>
      <c r="B25" s="91">
        <v>43</v>
      </c>
      <c r="C25" s="91"/>
      <c r="D25" s="92" t="s">
        <v>372</v>
      </c>
      <c r="E25" s="93" t="s">
        <v>648</v>
      </c>
      <c r="F25" s="91">
        <v>375</v>
      </c>
      <c r="G25" s="91"/>
      <c r="H25" s="92" t="s">
        <v>438</v>
      </c>
      <c r="I25" s="93" t="s">
        <v>806</v>
      </c>
      <c r="J25" s="91">
        <v>680</v>
      </c>
      <c r="K25" s="91"/>
      <c r="L25" s="94" t="s">
        <v>155</v>
      </c>
    </row>
    <row r="26" spans="1:12" s="56" customFormat="1" ht="14.25" customHeight="1">
      <c r="A26" s="90" t="s">
        <v>571</v>
      </c>
      <c r="B26" s="91">
        <v>44</v>
      </c>
      <c r="C26" s="91"/>
      <c r="D26" s="92" t="s">
        <v>373</v>
      </c>
      <c r="E26" s="93" t="s">
        <v>649</v>
      </c>
      <c r="F26" s="91">
        <v>377</v>
      </c>
      <c r="G26" s="91"/>
      <c r="H26" s="92" t="s">
        <v>439</v>
      </c>
      <c r="I26" s="93" t="s">
        <v>807</v>
      </c>
      <c r="J26" s="91">
        <v>684</v>
      </c>
      <c r="K26" s="91"/>
      <c r="L26" s="94" t="s">
        <v>156</v>
      </c>
    </row>
    <row r="27" spans="1:12" s="56" customFormat="1" ht="14.25" customHeight="1">
      <c r="A27" s="90" t="s">
        <v>572</v>
      </c>
      <c r="B27" s="91">
        <v>45</v>
      </c>
      <c r="C27" s="91"/>
      <c r="D27" s="92" t="s">
        <v>921</v>
      </c>
      <c r="E27" s="93" t="s">
        <v>650</v>
      </c>
      <c r="F27" s="91">
        <v>378</v>
      </c>
      <c r="G27" s="91"/>
      <c r="H27" s="92" t="s">
        <v>440</v>
      </c>
      <c r="I27" s="56" t="s">
        <v>808</v>
      </c>
      <c r="J27" s="96">
        <v>690</v>
      </c>
      <c r="L27" s="95" t="s">
        <v>157</v>
      </c>
    </row>
    <row r="28" spans="1:12" s="56" customFormat="1" ht="14.25" customHeight="1">
      <c r="A28" s="90" t="s">
        <v>573</v>
      </c>
      <c r="B28" s="91">
        <v>46</v>
      </c>
      <c r="C28" s="91"/>
      <c r="D28" s="92" t="s">
        <v>374</v>
      </c>
      <c r="E28" s="93" t="s">
        <v>651</v>
      </c>
      <c r="F28" s="91">
        <v>382</v>
      </c>
      <c r="G28" s="91"/>
      <c r="H28" s="92" t="s">
        <v>441</v>
      </c>
      <c r="I28" s="56" t="s">
        <v>809</v>
      </c>
      <c r="J28" s="96">
        <v>696</v>
      </c>
      <c r="L28" s="95" t="s">
        <v>158</v>
      </c>
    </row>
    <row r="29" spans="1:12" s="56" customFormat="1" ht="14.25" customHeight="1">
      <c r="A29" s="90" t="s">
        <v>574</v>
      </c>
      <c r="B29" s="91">
        <v>47</v>
      </c>
      <c r="C29" s="91"/>
      <c r="D29" s="92" t="s">
        <v>375</v>
      </c>
      <c r="E29" s="93" t="s">
        <v>652</v>
      </c>
      <c r="F29" s="91">
        <v>386</v>
      </c>
      <c r="G29" s="91"/>
      <c r="H29" s="92" t="s">
        <v>442</v>
      </c>
      <c r="I29" s="56" t="s">
        <v>810</v>
      </c>
      <c r="J29" s="96">
        <v>700</v>
      </c>
      <c r="L29" s="95" t="s">
        <v>159</v>
      </c>
    </row>
    <row r="30" spans="1:12" s="56" customFormat="1" ht="14.25" customHeight="1">
      <c r="A30" s="93" t="s">
        <v>575</v>
      </c>
      <c r="B30" s="91">
        <v>52</v>
      </c>
      <c r="C30" s="91"/>
      <c r="D30" s="92" t="s">
        <v>943</v>
      </c>
      <c r="E30" s="93" t="s">
        <v>653</v>
      </c>
      <c r="F30" s="91">
        <v>388</v>
      </c>
      <c r="G30" s="91"/>
      <c r="H30" s="92" t="s">
        <v>942</v>
      </c>
      <c r="I30" s="56" t="s">
        <v>811</v>
      </c>
      <c r="J30" s="96">
        <v>701</v>
      </c>
      <c r="L30" s="95" t="s">
        <v>160</v>
      </c>
    </row>
    <row r="31" spans="1:12" s="56" customFormat="1" ht="14.25" customHeight="1">
      <c r="A31" s="90" t="s">
        <v>576</v>
      </c>
      <c r="B31" s="91">
        <v>53</v>
      </c>
      <c r="C31" s="91"/>
      <c r="D31" s="92" t="s">
        <v>376</v>
      </c>
      <c r="E31" s="93" t="s">
        <v>654</v>
      </c>
      <c r="F31" s="91">
        <v>389</v>
      </c>
      <c r="G31" s="91"/>
      <c r="H31" s="92" t="s">
        <v>443</v>
      </c>
      <c r="I31" s="56" t="s">
        <v>812</v>
      </c>
      <c r="J31" s="96">
        <v>703</v>
      </c>
      <c r="L31" s="95" t="s">
        <v>161</v>
      </c>
    </row>
    <row r="32" spans="1:12" s="56" customFormat="1" ht="14.25" customHeight="1">
      <c r="A32" s="90" t="s">
        <v>577</v>
      </c>
      <c r="B32" s="91">
        <v>54</v>
      </c>
      <c r="C32" s="91"/>
      <c r="D32" s="92" t="s">
        <v>377</v>
      </c>
      <c r="E32" s="93" t="s">
        <v>655</v>
      </c>
      <c r="F32" s="91">
        <v>391</v>
      </c>
      <c r="G32" s="91"/>
      <c r="H32" s="92" t="s">
        <v>444</v>
      </c>
      <c r="I32" s="56" t="s">
        <v>813</v>
      </c>
      <c r="J32" s="96">
        <v>706</v>
      </c>
      <c r="L32" s="95" t="s">
        <v>162</v>
      </c>
    </row>
    <row r="33" spans="1:12" s="56" customFormat="1" ht="14.25" customHeight="1">
      <c r="A33" s="90" t="s">
        <v>578</v>
      </c>
      <c r="B33" s="91">
        <v>55</v>
      </c>
      <c r="C33" s="91"/>
      <c r="D33" s="92" t="s">
        <v>378</v>
      </c>
      <c r="E33" s="93" t="s">
        <v>656</v>
      </c>
      <c r="F33" s="91">
        <v>393</v>
      </c>
      <c r="G33" s="91"/>
      <c r="H33" s="92" t="s">
        <v>445</v>
      </c>
      <c r="I33" s="56" t="s">
        <v>814</v>
      </c>
      <c r="J33" s="96">
        <v>708</v>
      </c>
      <c r="L33" s="95" t="s">
        <v>163</v>
      </c>
    </row>
    <row r="34" spans="1:12" s="56" customFormat="1" ht="14.25" customHeight="1">
      <c r="A34" s="90" t="s">
        <v>579</v>
      </c>
      <c r="B34" s="91">
        <v>60</v>
      </c>
      <c r="C34" s="91"/>
      <c r="D34" s="92" t="s">
        <v>379</v>
      </c>
      <c r="E34" s="93" t="s">
        <v>657</v>
      </c>
      <c r="F34" s="91">
        <v>395</v>
      </c>
      <c r="G34" s="91"/>
      <c r="H34" s="92" t="s">
        <v>446</v>
      </c>
      <c r="I34" s="56" t="s">
        <v>815</v>
      </c>
      <c r="J34" s="96">
        <v>716</v>
      </c>
      <c r="L34" s="95" t="s">
        <v>164</v>
      </c>
    </row>
    <row r="35" spans="1:12" s="56" customFormat="1" ht="14.25" customHeight="1">
      <c r="A35" s="90" t="s">
        <v>580</v>
      </c>
      <c r="B35" s="91">
        <v>61</v>
      </c>
      <c r="C35" s="91"/>
      <c r="D35" s="92" t="s">
        <v>380</v>
      </c>
      <c r="E35" s="93" t="s">
        <v>658</v>
      </c>
      <c r="F35" s="91">
        <v>400</v>
      </c>
      <c r="G35" s="91"/>
      <c r="H35" s="92" t="s">
        <v>447</v>
      </c>
      <c r="I35" s="56" t="s">
        <v>816</v>
      </c>
      <c r="J35" s="96">
        <v>720</v>
      </c>
      <c r="L35" s="95" t="s">
        <v>165</v>
      </c>
    </row>
    <row r="36" spans="1:12" s="56" customFormat="1" ht="14.25" customHeight="1">
      <c r="A36" s="90" t="s">
        <v>581</v>
      </c>
      <c r="B36" s="91">
        <v>63</v>
      </c>
      <c r="C36" s="91"/>
      <c r="D36" s="92" t="s">
        <v>381</v>
      </c>
      <c r="E36" s="93" t="s">
        <v>659</v>
      </c>
      <c r="F36" s="91">
        <v>404</v>
      </c>
      <c r="G36" s="91"/>
      <c r="H36" s="92" t="s">
        <v>448</v>
      </c>
      <c r="I36" s="93" t="s">
        <v>817</v>
      </c>
      <c r="J36" s="91">
        <v>724</v>
      </c>
      <c r="K36" s="91"/>
      <c r="L36" s="94" t="s">
        <v>945</v>
      </c>
    </row>
    <row r="37" spans="1:12" s="56" customFormat="1" ht="14.25" customHeight="1">
      <c r="A37" s="90" t="s">
        <v>582</v>
      </c>
      <c r="B37" s="91">
        <v>64</v>
      </c>
      <c r="C37" s="91"/>
      <c r="D37" s="92" t="s">
        <v>382</v>
      </c>
      <c r="E37" s="93" t="s">
        <v>660</v>
      </c>
      <c r="F37" s="91">
        <v>406</v>
      </c>
      <c r="G37" s="91"/>
      <c r="H37" s="92" t="s">
        <v>944</v>
      </c>
      <c r="L37" s="95" t="s">
        <v>907</v>
      </c>
    </row>
    <row r="38" spans="1:12" s="56" customFormat="1" ht="14.25" customHeight="1">
      <c r="A38" s="90" t="s">
        <v>583</v>
      </c>
      <c r="B38" s="91">
        <v>66</v>
      </c>
      <c r="C38" s="91"/>
      <c r="D38" s="92" t="s">
        <v>946</v>
      </c>
      <c r="E38" s="93" t="s">
        <v>661</v>
      </c>
      <c r="F38" s="91">
        <v>408</v>
      </c>
      <c r="G38" s="91"/>
      <c r="H38" s="92" t="s">
        <v>449</v>
      </c>
      <c r="I38" s="93" t="s">
        <v>818</v>
      </c>
      <c r="J38" s="91">
        <v>728</v>
      </c>
      <c r="K38" s="91"/>
      <c r="L38" s="94" t="s">
        <v>167</v>
      </c>
    </row>
    <row r="39" spans="1:12" s="56" customFormat="1" ht="14.25" customHeight="1">
      <c r="A39" s="90" t="s">
        <v>584</v>
      </c>
      <c r="B39" s="91">
        <v>68</v>
      </c>
      <c r="C39" s="91"/>
      <c r="D39" s="92" t="s">
        <v>383</v>
      </c>
      <c r="E39" s="93" t="s">
        <v>662</v>
      </c>
      <c r="F39" s="91">
        <v>412</v>
      </c>
      <c r="G39" s="91"/>
      <c r="H39" s="92" t="s">
        <v>450</v>
      </c>
      <c r="I39" s="93" t="s">
        <v>819</v>
      </c>
      <c r="J39" s="91">
        <v>732</v>
      </c>
      <c r="K39" s="91"/>
      <c r="L39" s="94" t="s">
        <v>168</v>
      </c>
    </row>
    <row r="40" spans="1:12" s="56" customFormat="1" ht="14.25" customHeight="1">
      <c r="A40" s="90" t="s">
        <v>585</v>
      </c>
      <c r="B40" s="91">
        <v>70</v>
      </c>
      <c r="C40" s="91"/>
      <c r="D40" s="92" t="s">
        <v>384</v>
      </c>
      <c r="E40" s="90" t="s">
        <v>663</v>
      </c>
      <c r="F40" s="96">
        <v>413</v>
      </c>
      <c r="H40" s="92" t="s">
        <v>451</v>
      </c>
      <c r="I40" s="93" t="s">
        <v>820</v>
      </c>
      <c r="J40" s="91">
        <v>736</v>
      </c>
      <c r="K40" s="91"/>
      <c r="L40" s="94" t="s">
        <v>169</v>
      </c>
    </row>
    <row r="41" spans="1:12" s="56" customFormat="1" ht="14.25" customHeight="1">
      <c r="A41" s="90" t="s">
        <v>586</v>
      </c>
      <c r="B41" s="91">
        <v>72</v>
      </c>
      <c r="C41" s="91"/>
      <c r="D41" s="92" t="s">
        <v>385</v>
      </c>
      <c r="E41" s="93" t="s">
        <v>664</v>
      </c>
      <c r="F41" s="91">
        <v>416</v>
      </c>
      <c r="G41" s="91"/>
      <c r="H41" s="92" t="s">
        <v>452</v>
      </c>
      <c r="I41" s="93" t="s">
        <v>821</v>
      </c>
      <c r="J41" s="91">
        <v>740</v>
      </c>
      <c r="K41" s="91"/>
      <c r="L41" s="94" t="s">
        <v>170</v>
      </c>
    </row>
    <row r="42" spans="1:12" s="56" customFormat="1" ht="14.25" customHeight="1">
      <c r="A42" s="90" t="s">
        <v>587</v>
      </c>
      <c r="B42" s="91">
        <v>73</v>
      </c>
      <c r="C42" s="91"/>
      <c r="D42" s="92" t="s">
        <v>386</v>
      </c>
      <c r="E42" s="93" t="s">
        <v>665</v>
      </c>
      <c r="F42" s="91">
        <v>421</v>
      </c>
      <c r="G42" s="91"/>
      <c r="H42" s="92" t="s">
        <v>453</v>
      </c>
      <c r="I42" s="93" t="s">
        <v>822</v>
      </c>
      <c r="J42" s="91">
        <v>743</v>
      </c>
      <c r="K42" s="91"/>
      <c r="L42" s="94" t="s">
        <v>171</v>
      </c>
    </row>
    <row r="43" spans="1:12" s="56" customFormat="1" ht="14.25" customHeight="1">
      <c r="A43" s="90" t="s">
        <v>588</v>
      </c>
      <c r="B43" s="91">
        <v>74</v>
      </c>
      <c r="C43" s="91"/>
      <c r="D43" s="92" t="s">
        <v>387</v>
      </c>
      <c r="E43" s="93" t="s">
        <v>666</v>
      </c>
      <c r="F43" s="91">
        <v>424</v>
      </c>
      <c r="G43" s="91"/>
      <c r="H43" s="92" t="s">
        <v>454</v>
      </c>
      <c r="I43" s="56" t="s">
        <v>823</v>
      </c>
      <c r="J43" s="96">
        <v>800</v>
      </c>
      <c r="L43" s="95" t="s">
        <v>172</v>
      </c>
    </row>
    <row r="44" spans="1:12" s="56" customFormat="1" ht="14.25" customHeight="1">
      <c r="A44" s="90" t="s">
        <v>589</v>
      </c>
      <c r="B44" s="91">
        <v>75</v>
      </c>
      <c r="C44" s="91"/>
      <c r="D44" s="92" t="s">
        <v>869</v>
      </c>
      <c r="E44" s="93" t="s">
        <v>667</v>
      </c>
      <c r="F44" s="91">
        <v>428</v>
      </c>
      <c r="G44" s="91"/>
      <c r="H44" s="92" t="s">
        <v>455</v>
      </c>
      <c r="I44" s="56" t="s">
        <v>824</v>
      </c>
      <c r="J44" s="96">
        <v>801</v>
      </c>
      <c r="L44" s="95" t="s">
        <v>173</v>
      </c>
    </row>
    <row r="45" spans="1:12" s="56" customFormat="1" ht="14.25" customHeight="1">
      <c r="A45" s="93" t="s">
        <v>590</v>
      </c>
      <c r="B45" s="91">
        <v>76</v>
      </c>
      <c r="C45" s="91"/>
      <c r="D45" s="92" t="s">
        <v>388</v>
      </c>
      <c r="E45" s="93" t="s">
        <v>668</v>
      </c>
      <c r="F45" s="91">
        <v>432</v>
      </c>
      <c r="G45" s="91"/>
      <c r="H45" s="92" t="s">
        <v>456</v>
      </c>
      <c r="I45" s="56" t="s">
        <v>825</v>
      </c>
      <c r="J45" s="96">
        <v>803</v>
      </c>
      <c r="L45" s="95" t="s">
        <v>174</v>
      </c>
    </row>
    <row r="46" spans="1:12" s="56" customFormat="1" ht="14.25" customHeight="1">
      <c r="A46" s="93" t="s">
        <v>591</v>
      </c>
      <c r="B46" s="91">
        <v>77</v>
      </c>
      <c r="C46" s="91"/>
      <c r="D46" s="92" t="s">
        <v>389</v>
      </c>
      <c r="E46" s="93" t="s">
        <v>669</v>
      </c>
      <c r="F46" s="91">
        <v>436</v>
      </c>
      <c r="G46" s="91"/>
      <c r="H46" s="92" t="s">
        <v>457</v>
      </c>
      <c r="I46" s="56" t="s">
        <v>826</v>
      </c>
      <c r="J46" s="96">
        <v>804</v>
      </c>
      <c r="L46" s="95" t="s">
        <v>175</v>
      </c>
    </row>
    <row r="47" spans="1:12" s="56" customFormat="1" ht="14.25" customHeight="1">
      <c r="A47" s="93" t="s">
        <v>592</v>
      </c>
      <c r="B47" s="91">
        <v>78</v>
      </c>
      <c r="C47" s="91"/>
      <c r="D47" s="92" t="s">
        <v>390</v>
      </c>
      <c r="E47" s="93" t="s">
        <v>670</v>
      </c>
      <c r="F47" s="91">
        <v>442</v>
      </c>
      <c r="G47" s="91"/>
      <c r="H47" s="92" t="s">
        <v>458</v>
      </c>
      <c r="I47" s="56" t="s">
        <v>827</v>
      </c>
      <c r="J47" s="96">
        <v>806</v>
      </c>
      <c r="L47" s="95" t="s">
        <v>176</v>
      </c>
    </row>
    <row r="48" spans="1:12" s="56" customFormat="1" ht="14.25" customHeight="1">
      <c r="A48" s="93" t="s">
        <v>593</v>
      </c>
      <c r="B48" s="91">
        <v>79</v>
      </c>
      <c r="C48" s="91"/>
      <c r="D48" s="92" t="s">
        <v>391</v>
      </c>
      <c r="E48" s="93" t="s">
        <v>671</v>
      </c>
      <c r="F48" s="91">
        <v>446</v>
      </c>
      <c r="G48" s="91"/>
      <c r="H48" s="92" t="s">
        <v>459</v>
      </c>
      <c r="I48" s="56" t="s">
        <v>828</v>
      </c>
      <c r="J48" s="96">
        <v>807</v>
      </c>
      <c r="L48" s="95" t="s">
        <v>177</v>
      </c>
    </row>
    <row r="49" spans="1:12" s="56" customFormat="1" ht="14.25" customHeight="1">
      <c r="A49" s="93" t="s">
        <v>594</v>
      </c>
      <c r="B49" s="91">
        <v>80</v>
      </c>
      <c r="C49" s="91"/>
      <c r="D49" s="92" t="s">
        <v>392</v>
      </c>
      <c r="E49" s="93" t="s">
        <v>672</v>
      </c>
      <c r="F49" s="91">
        <v>448</v>
      </c>
      <c r="G49" s="91"/>
      <c r="H49" s="92" t="s">
        <v>460</v>
      </c>
      <c r="I49" s="56" t="s">
        <v>829</v>
      </c>
      <c r="J49" s="96">
        <v>809</v>
      </c>
      <c r="L49" s="95" t="s">
        <v>178</v>
      </c>
    </row>
    <row r="50" spans="1:12" s="56" customFormat="1" ht="14.25" customHeight="1">
      <c r="A50" s="93" t="s">
        <v>595</v>
      </c>
      <c r="B50" s="91">
        <v>81</v>
      </c>
      <c r="C50" s="91"/>
      <c r="D50" s="92" t="s">
        <v>393</v>
      </c>
      <c r="E50" s="93" t="s">
        <v>673</v>
      </c>
      <c r="F50" s="91">
        <v>449</v>
      </c>
      <c r="G50" s="91"/>
      <c r="H50" s="92" t="s">
        <v>461</v>
      </c>
      <c r="I50" s="56" t="s">
        <v>830</v>
      </c>
      <c r="J50" s="96">
        <v>811</v>
      </c>
      <c r="L50" s="95" t="s">
        <v>179</v>
      </c>
    </row>
    <row r="51" spans="1:12" s="56" customFormat="1" ht="14.25" customHeight="1">
      <c r="A51" s="93" t="s">
        <v>596</v>
      </c>
      <c r="B51" s="91">
        <v>82</v>
      </c>
      <c r="C51" s="91"/>
      <c r="D51" s="92" t="s">
        <v>394</v>
      </c>
      <c r="E51" s="93" t="s">
        <v>674</v>
      </c>
      <c r="F51" s="91">
        <v>452</v>
      </c>
      <c r="G51" s="91"/>
      <c r="H51" s="92" t="s">
        <v>462</v>
      </c>
      <c r="I51" s="56" t="s">
        <v>831</v>
      </c>
      <c r="J51" s="96">
        <v>812</v>
      </c>
      <c r="L51" s="95" t="s">
        <v>180</v>
      </c>
    </row>
    <row r="52" spans="1:12" s="56" customFormat="1" ht="14.25" customHeight="1">
      <c r="A52" s="90" t="s">
        <v>597</v>
      </c>
      <c r="B52" s="91">
        <v>83</v>
      </c>
      <c r="C52" s="91"/>
      <c r="D52" s="92" t="s">
        <v>1012</v>
      </c>
      <c r="E52" s="93" t="s">
        <v>675</v>
      </c>
      <c r="F52" s="91">
        <v>453</v>
      </c>
      <c r="G52" s="91"/>
      <c r="H52" s="92" t="s">
        <v>463</v>
      </c>
      <c r="I52" s="56" t="s">
        <v>832</v>
      </c>
      <c r="J52" s="96">
        <v>813</v>
      </c>
      <c r="L52" s="95" t="s">
        <v>181</v>
      </c>
    </row>
    <row r="53" spans="1:12" s="56" customFormat="1" ht="14.25" customHeight="1">
      <c r="A53" s="90" t="s">
        <v>598</v>
      </c>
      <c r="B53" s="91">
        <v>91</v>
      </c>
      <c r="C53" s="91"/>
      <c r="D53" s="92" t="s">
        <v>395</v>
      </c>
      <c r="E53" s="93" t="s">
        <v>676</v>
      </c>
      <c r="F53" s="91">
        <v>454</v>
      </c>
      <c r="G53" s="91"/>
      <c r="H53" s="92" t="s">
        <v>464</v>
      </c>
      <c r="I53" s="56" t="s">
        <v>833</v>
      </c>
      <c r="J53" s="96">
        <v>815</v>
      </c>
      <c r="L53" s="95" t="s">
        <v>182</v>
      </c>
    </row>
    <row r="54" spans="1:12" s="56" customFormat="1" ht="14.25" customHeight="1">
      <c r="A54" s="90" t="s">
        <v>599</v>
      </c>
      <c r="B54" s="91">
        <v>92</v>
      </c>
      <c r="C54" s="91"/>
      <c r="D54" s="92" t="s">
        <v>396</v>
      </c>
      <c r="E54" s="93" t="s">
        <v>677</v>
      </c>
      <c r="F54" s="91">
        <v>456</v>
      </c>
      <c r="G54" s="91"/>
      <c r="H54" s="92" t="s">
        <v>465</v>
      </c>
      <c r="I54" s="56" t="s">
        <v>834</v>
      </c>
      <c r="J54" s="96">
        <v>816</v>
      </c>
      <c r="L54" s="95" t="s">
        <v>183</v>
      </c>
    </row>
    <row r="55" spans="1:12" s="56" customFormat="1" ht="14.25" customHeight="1">
      <c r="A55" s="90" t="s">
        <v>600</v>
      </c>
      <c r="B55" s="91">
        <v>93</v>
      </c>
      <c r="C55" s="91"/>
      <c r="D55" s="92" t="s">
        <v>397</v>
      </c>
      <c r="E55" s="93" t="s">
        <v>678</v>
      </c>
      <c r="F55" s="91">
        <v>457</v>
      </c>
      <c r="G55" s="91"/>
      <c r="H55" s="92" t="s">
        <v>466</v>
      </c>
      <c r="I55" s="56" t="s">
        <v>835</v>
      </c>
      <c r="J55" s="96">
        <v>817</v>
      </c>
      <c r="L55" s="95" t="s">
        <v>184</v>
      </c>
    </row>
    <row r="56" spans="1:12" s="56" customFormat="1" ht="14.25" customHeight="1">
      <c r="A56" s="90" t="s">
        <v>984</v>
      </c>
      <c r="B56" s="91">
        <v>95</v>
      </c>
      <c r="C56" s="91"/>
      <c r="D56" s="92" t="s">
        <v>879</v>
      </c>
      <c r="E56" s="93" t="s">
        <v>679</v>
      </c>
      <c r="F56" s="91">
        <v>459</v>
      </c>
      <c r="G56" s="91"/>
      <c r="H56" s="92" t="s">
        <v>467</v>
      </c>
      <c r="I56" s="56" t="s">
        <v>836</v>
      </c>
      <c r="J56" s="96">
        <v>819</v>
      </c>
      <c r="L56" s="95" t="s">
        <v>185</v>
      </c>
    </row>
    <row r="57" spans="1:12" s="56" customFormat="1" ht="14.25" customHeight="1">
      <c r="A57" s="90" t="s">
        <v>601</v>
      </c>
      <c r="B57" s="91">
        <v>96</v>
      </c>
      <c r="C57" s="91"/>
      <c r="D57" s="92" t="s">
        <v>948</v>
      </c>
      <c r="E57" s="93" t="s">
        <v>681</v>
      </c>
      <c r="F57" s="91">
        <v>460</v>
      </c>
      <c r="G57" s="91"/>
      <c r="H57" s="92" t="s">
        <v>468</v>
      </c>
      <c r="I57" s="56" t="s">
        <v>837</v>
      </c>
      <c r="J57" s="96">
        <v>820</v>
      </c>
      <c r="L57" s="95" t="s">
        <v>949</v>
      </c>
    </row>
    <row r="58" spans="1:12" s="56" customFormat="1" ht="14.25" customHeight="1">
      <c r="A58" s="90"/>
      <c r="B58" s="91"/>
      <c r="C58" s="91"/>
      <c r="D58" s="92" t="s">
        <v>950</v>
      </c>
      <c r="E58" s="93" t="s">
        <v>682</v>
      </c>
      <c r="F58" s="91">
        <v>463</v>
      </c>
      <c r="G58" s="91"/>
      <c r="H58" s="92" t="s">
        <v>469</v>
      </c>
      <c r="I58" s="56" t="s">
        <v>838</v>
      </c>
      <c r="J58" s="96">
        <v>822</v>
      </c>
      <c r="L58" s="95" t="s">
        <v>951</v>
      </c>
    </row>
    <row r="59" spans="1:12" s="56" customFormat="1" ht="14.25" customHeight="1">
      <c r="A59" s="90" t="s">
        <v>908</v>
      </c>
      <c r="B59" s="91">
        <v>97</v>
      </c>
      <c r="C59" s="91"/>
      <c r="D59" s="92" t="s">
        <v>880</v>
      </c>
      <c r="E59" s="93" t="s">
        <v>683</v>
      </c>
      <c r="F59" s="91">
        <v>464</v>
      </c>
      <c r="G59" s="91"/>
      <c r="H59" s="92" t="s">
        <v>470</v>
      </c>
      <c r="I59" s="93" t="s">
        <v>839</v>
      </c>
      <c r="J59" s="91">
        <v>823</v>
      </c>
      <c r="K59" s="91"/>
      <c r="L59" s="95" t="s">
        <v>952</v>
      </c>
    </row>
    <row r="60" spans="1:12" s="56" customFormat="1" ht="14.25" customHeight="1">
      <c r="A60" s="90" t="s">
        <v>985</v>
      </c>
      <c r="B60" s="91">
        <v>98</v>
      </c>
      <c r="C60" s="270"/>
      <c r="D60" s="92" t="s">
        <v>881</v>
      </c>
      <c r="E60" s="93" t="s">
        <v>760</v>
      </c>
      <c r="F60" s="91">
        <v>465</v>
      </c>
      <c r="G60" s="91"/>
      <c r="H60" s="92" t="s">
        <v>471</v>
      </c>
      <c r="I60" s="93"/>
      <c r="J60" s="91"/>
      <c r="K60" s="91"/>
      <c r="L60" s="95" t="s">
        <v>909</v>
      </c>
    </row>
    <row r="61" spans="1:12" s="56" customFormat="1" ht="14.25" customHeight="1">
      <c r="A61" s="90" t="s">
        <v>602</v>
      </c>
      <c r="B61" s="91">
        <v>204</v>
      </c>
      <c r="C61" s="91"/>
      <c r="D61" s="92" t="s">
        <v>398</v>
      </c>
      <c r="E61" s="93" t="s">
        <v>761</v>
      </c>
      <c r="F61" s="91">
        <v>467</v>
      </c>
      <c r="G61" s="91"/>
      <c r="H61" s="92" t="s">
        <v>953</v>
      </c>
      <c r="I61" s="93" t="s">
        <v>840</v>
      </c>
      <c r="J61" s="91">
        <v>824</v>
      </c>
      <c r="K61" s="91"/>
      <c r="L61" s="95" t="s">
        <v>186</v>
      </c>
    </row>
    <row r="62" spans="1:12" s="56" customFormat="1" ht="14.25" customHeight="1">
      <c r="A62" s="90" t="s">
        <v>1205</v>
      </c>
      <c r="B62" s="91">
        <v>206</v>
      </c>
      <c r="C62" s="91"/>
      <c r="D62" s="92" t="s">
        <v>1267</v>
      </c>
      <c r="E62" s="93"/>
      <c r="F62" s="91"/>
      <c r="G62" s="91"/>
      <c r="H62" s="92" t="s">
        <v>954</v>
      </c>
      <c r="I62" s="93" t="s">
        <v>841</v>
      </c>
      <c r="J62" s="91">
        <v>825</v>
      </c>
      <c r="K62" s="91"/>
      <c r="L62" s="95" t="s">
        <v>187</v>
      </c>
    </row>
    <row r="63" spans="1:12" s="56" customFormat="1" ht="14.25" customHeight="1">
      <c r="A63" s="90" t="s">
        <v>603</v>
      </c>
      <c r="B63" s="91">
        <v>208</v>
      </c>
      <c r="C63" s="91"/>
      <c r="D63" s="92" t="s">
        <v>399</v>
      </c>
      <c r="E63" s="93" t="s">
        <v>762</v>
      </c>
      <c r="F63" s="91">
        <v>468</v>
      </c>
      <c r="G63" s="91"/>
      <c r="H63" s="92" t="s">
        <v>113</v>
      </c>
      <c r="I63" s="93" t="s">
        <v>842</v>
      </c>
      <c r="J63" s="91">
        <v>830</v>
      </c>
      <c r="K63" s="91"/>
      <c r="L63" s="95" t="s">
        <v>188</v>
      </c>
    </row>
    <row r="64" spans="1:12" s="56" customFormat="1" ht="14.25" customHeight="1">
      <c r="A64" s="90" t="s">
        <v>604</v>
      </c>
      <c r="B64" s="91">
        <v>212</v>
      </c>
      <c r="C64" s="91"/>
      <c r="D64" s="92" t="s">
        <v>400</v>
      </c>
      <c r="E64" s="93" t="s">
        <v>763</v>
      </c>
      <c r="F64" s="91">
        <v>469</v>
      </c>
      <c r="G64" s="91"/>
      <c r="H64" s="92" t="s">
        <v>114</v>
      </c>
      <c r="I64" s="93" t="s">
        <v>843</v>
      </c>
      <c r="J64" s="91">
        <v>831</v>
      </c>
      <c r="L64" s="95" t="s">
        <v>189</v>
      </c>
    </row>
    <row r="65" spans="1:12" s="56" customFormat="1" ht="14.25" customHeight="1">
      <c r="A65" s="90" t="s">
        <v>605</v>
      </c>
      <c r="B65" s="91">
        <v>216</v>
      </c>
      <c r="C65" s="91"/>
      <c r="D65" s="92" t="s">
        <v>1207</v>
      </c>
      <c r="E65" s="97" t="s">
        <v>764</v>
      </c>
      <c r="F65" s="91">
        <v>470</v>
      </c>
      <c r="G65" s="94"/>
      <c r="H65" s="92" t="s">
        <v>115</v>
      </c>
      <c r="I65" s="93" t="s">
        <v>844</v>
      </c>
      <c r="J65" s="91">
        <v>832</v>
      </c>
      <c r="L65" s="95" t="s">
        <v>955</v>
      </c>
    </row>
    <row r="66" spans="1:12" s="56" customFormat="1" ht="14.25" customHeight="1">
      <c r="A66" s="90" t="s">
        <v>606</v>
      </c>
      <c r="B66" s="91">
        <v>220</v>
      </c>
      <c r="D66" s="92" t="s">
        <v>498</v>
      </c>
      <c r="E66" s="93" t="s">
        <v>765</v>
      </c>
      <c r="F66" s="91">
        <v>472</v>
      </c>
      <c r="G66" s="91"/>
      <c r="H66" s="92" t="s">
        <v>116</v>
      </c>
      <c r="I66" s="93"/>
      <c r="J66" s="91"/>
      <c r="L66" s="95" t="s">
        <v>970</v>
      </c>
    </row>
    <row r="67" spans="1:12" s="56" customFormat="1" ht="14.25" customHeight="1">
      <c r="A67" s="90" t="s">
        <v>607</v>
      </c>
      <c r="B67" s="91">
        <v>224</v>
      </c>
      <c r="C67" s="91"/>
      <c r="D67" s="92" t="s">
        <v>401</v>
      </c>
      <c r="E67" s="93" t="s">
        <v>766</v>
      </c>
      <c r="F67" s="91">
        <v>473</v>
      </c>
      <c r="G67" s="91"/>
      <c r="H67" s="92" t="s">
        <v>117</v>
      </c>
      <c r="I67" s="56" t="s">
        <v>845</v>
      </c>
      <c r="J67" s="91">
        <v>833</v>
      </c>
      <c r="L67" s="95" t="s">
        <v>190</v>
      </c>
    </row>
    <row r="68" spans="1:12" s="56" customFormat="1" ht="14.25" customHeight="1">
      <c r="A68" s="56" t="s">
        <v>1208</v>
      </c>
      <c r="B68" s="91">
        <v>225</v>
      </c>
      <c r="D68" s="92" t="s">
        <v>1209</v>
      </c>
      <c r="E68" s="93" t="s">
        <v>767</v>
      </c>
      <c r="F68" s="91">
        <v>474</v>
      </c>
      <c r="G68" s="91"/>
      <c r="H68" s="92" t="s">
        <v>118</v>
      </c>
      <c r="I68" s="56" t="s">
        <v>846</v>
      </c>
      <c r="J68" s="91">
        <v>834</v>
      </c>
      <c r="L68" s="95" t="s">
        <v>191</v>
      </c>
    </row>
    <row r="69" spans="1:12" s="56" customFormat="1" ht="14.25" customHeight="1">
      <c r="A69" s="90" t="s">
        <v>608</v>
      </c>
      <c r="B69" s="91">
        <v>228</v>
      </c>
      <c r="C69" s="91"/>
      <c r="D69" s="92" t="s">
        <v>402</v>
      </c>
      <c r="E69" s="56" t="s">
        <v>1212</v>
      </c>
      <c r="F69" s="91">
        <v>475</v>
      </c>
      <c r="H69" s="92" t="s">
        <v>1213</v>
      </c>
      <c r="I69" s="56" t="s">
        <v>847</v>
      </c>
      <c r="J69" s="91">
        <v>835</v>
      </c>
      <c r="L69" s="95" t="s">
        <v>957</v>
      </c>
    </row>
    <row r="70" spans="1:12" s="56" customFormat="1" ht="14.25" customHeight="1">
      <c r="A70" s="90" t="s">
        <v>609</v>
      </c>
      <c r="B70" s="91">
        <v>232</v>
      </c>
      <c r="C70" s="91"/>
      <c r="D70" s="92" t="s">
        <v>403</v>
      </c>
      <c r="E70" s="56" t="s">
        <v>1214</v>
      </c>
      <c r="F70" s="91">
        <v>477</v>
      </c>
      <c r="H70" s="92" t="s">
        <v>1215</v>
      </c>
      <c r="J70" s="91"/>
      <c r="L70" s="95" t="s">
        <v>971</v>
      </c>
    </row>
    <row r="71" spans="1:12" s="56" customFormat="1" ht="14.25" customHeight="1">
      <c r="A71" s="90" t="s">
        <v>610</v>
      </c>
      <c r="B71" s="91">
        <v>236</v>
      </c>
      <c r="C71" s="91"/>
      <c r="D71" s="98" t="s">
        <v>404</v>
      </c>
      <c r="E71" s="93" t="s">
        <v>1216</v>
      </c>
      <c r="F71" s="91">
        <v>479</v>
      </c>
      <c r="G71" s="91"/>
      <c r="H71" s="92" t="s">
        <v>1217</v>
      </c>
      <c r="I71" s="56" t="s">
        <v>848</v>
      </c>
      <c r="J71" s="91">
        <v>836</v>
      </c>
      <c r="L71" s="95" t="s">
        <v>193</v>
      </c>
    </row>
    <row r="72" spans="1:12" s="56" customFormat="1" ht="14.25" customHeight="1">
      <c r="A72" s="90" t="s">
        <v>611</v>
      </c>
      <c r="B72" s="91">
        <v>240</v>
      </c>
      <c r="C72" s="91"/>
      <c r="D72" s="92" t="s">
        <v>405</v>
      </c>
      <c r="E72" s="93" t="s">
        <v>769</v>
      </c>
      <c r="F72" s="91">
        <v>480</v>
      </c>
      <c r="G72" s="91"/>
      <c r="H72" s="92" t="s">
        <v>119</v>
      </c>
      <c r="I72" s="56" t="s">
        <v>849</v>
      </c>
      <c r="J72" s="91">
        <v>837</v>
      </c>
      <c r="L72" s="95" t="s">
        <v>194</v>
      </c>
    </row>
    <row r="73" spans="1:12" s="56" customFormat="1" ht="14.25" customHeight="1">
      <c r="A73" s="90" t="s">
        <v>612</v>
      </c>
      <c r="B73" s="91">
        <v>244</v>
      </c>
      <c r="C73" s="91"/>
      <c r="D73" s="92" t="s">
        <v>406</v>
      </c>
      <c r="E73" s="56" t="s">
        <v>1218</v>
      </c>
      <c r="F73" s="91">
        <v>481</v>
      </c>
      <c r="H73" s="95" t="s">
        <v>1268</v>
      </c>
      <c r="I73" s="56" t="s">
        <v>850</v>
      </c>
      <c r="J73" s="91">
        <v>838</v>
      </c>
      <c r="L73" s="95" t="s">
        <v>195</v>
      </c>
    </row>
    <row r="74" spans="1:12" s="56" customFormat="1" ht="14.25" customHeight="1">
      <c r="A74" s="90" t="s">
        <v>613</v>
      </c>
      <c r="B74" s="91">
        <v>247</v>
      </c>
      <c r="C74" s="91"/>
      <c r="D74" s="92" t="s">
        <v>407</v>
      </c>
      <c r="E74" s="93" t="s">
        <v>770</v>
      </c>
      <c r="F74" s="91">
        <v>484</v>
      </c>
      <c r="G74" s="91"/>
      <c r="H74" s="92" t="s">
        <v>1220</v>
      </c>
      <c r="I74" s="56" t="s">
        <v>851</v>
      </c>
      <c r="J74" s="91">
        <v>839</v>
      </c>
      <c r="L74" s="95" t="s">
        <v>958</v>
      </c>
    </row>
    <row r="75" spans="1:12" s="56" customFormat="1" ht="14.25" customHeight="1">
      <c r="A75" s="90" t="s">
        <v>614</v>
      </c>
      <c r="B75" s="91">
        <v>248</v>
      </c>
      <c r="C75" s="91"/>
      <c r="D75" s="92" t="s">
        <v>408</v>
      </c>
      <c r="E75" s="93" t="s">
        <v>771</v>
      </c>
      <c r="F75" s="91">
        <v>488</v>
      </c>
      <c r="G75" s="91"/>
      <c r="H75" s="92" t="s">
        <v>121</v>
      </c>
      <c r="I75" s="56" t="s">
        <v>852</v>
      </c>
      <c r="J75" s="91">
        <v>891</v>
      </c>
      <c r="L75" s="95" t="s">
        <v>197</v>
      </c>
    </row>
    <row r="76" spans="1:12" s="56" customFormat="1" ht="14.25" customHeight="1">
      <c r="A76" s="90" t="s">
        <v>615</v>
      </c>
      <c r="B76" s="91">
        <v>252</v>
      </c>
      <c r="C76" s="91"/>
      <c r="D76" s="92" t="s">
        <v>409</v>
      </c>
      <c r="E76" s="93" t="s">
        <v>772</v>
      </c>
      <c r="F76" s="91">
        <v>492</v>
      </c>
      <c r="G76" s="91"/>
      <c r="H76" s="92" t="s">
        <v>122</v>
      </c>
      <c r="I76" s="56" t="s">
        <v>853</v>
      </c>
      <c r="J76" s="91">
        <v>892</v>
      </c>
      <c r="L76" s="95" t="s">
        <v>198</v>
      </c>
    </row>
    <row r="77" spans="1:12" s="56" customFormat="1" ht="14.25" customHeight="1">
      <c r="A77" s="90" t="s">
        <v>616</v>
      </c>
      <c r="B77" s="91">
        <v>257</v>
      </c>
      <c r="C77" s="91"/>
      <c r="D77" s="92" t="s">
        <v>410</v>
      </c>
      <c r="E77" s="93" t="s">
        <v>773</v>
      </c>
      <c r="F77" s="91">
        <v>500</v>
      </c>
      <c r="G77" s="91"/>
      <c r="H77" s="92" t="s">
        <v>123</v>
      </c>
      <c r="I77" s="56" t="s">
        <v>854</v>
      </c>
      <c r="J77" s="91">
        <v>893</v>
      </c>
      <c r="L77" s="95" t="s">
        <v>959</v>
      </c>
    </row>
    <row r="78" spans="1:12" s="56" customFormat="1" ht="14.25" customHeight="1">
      <c r="A78" s="90" t="s">
        <v>617</v>
      </c>
      <c r="B78" s="91">
        <v>260</v>
      </c>
      <c r="C78" s="91"/>
      <c r="D78" s="92" t="s">
        <v>411</v>
      </c>
      <c r="E78" s="93" t="s">
        <v>774</v>
      </c>
      <c r="F78" s="91">
        <v>504</v>
      </c>
      <c r="G78" s="91"/>
      <c r="H78" s="92" t="s">
        <v>124</v>
      </c>
      <c r="J78" s="91"/>
      <c r="L78" s="95" t="s">
        <v>972</v>
      </c>
    </row>
    <row r="79" spans="1:12" s="56" customFormat="1" ht="14.25" customHeight="1">
      <c r="A79" s="90" t="s">
        <v>618</v>
      </c>
      <c r="B79" s="91">
        <v>264</v>
      </c>
      <c r="C79" s="91"/>
      <c r="D79" s="92" t="s">
        <v>412</v>
      </c>
      <c r="E79" s="93" t="s">
        <v>775</v>
      </c>
      <c r="F79" s="91">
        <v>508</v>
      </c>
      <c r="G79" s="91"/>
      <c r="H79" s="92" t="s">
        <v>125</v>
      </c>
      <c r="I79" s="93" t="s">
        <v>855</v>
      </c>
      <c r="J79" s="91">
        <v>894</v>
      </c>
      <c r="L79" s="95" t="s">
        <v>1273</v>
      </c>
    </row>
    <row r="80" spans="1:12" s="56" customFormat="1" ht="14.25" customHeight="1">
      <c r="A80" s="90" t="s">
        <v>619</v>
      </c>
      <c r="B80" s="91">
        <v>268</v>
      </c>
      <c r="C80" s="91"/>
      <c r="D80" s="92" t="s">
        <v>413</v>
      </c>
      <c r="E80" s="93" t="s">
        <v>776</v>
      </c>
      <c r="F80" s="91">
        <v>512</v>
      </c>
      <c r="G80" s="91"/>
      <c r="H80" s="92" t="s">
        <v>126</v>
      </c>
      <c r="I80" s="93" t="s">
        <v>856</v>
      </c>
      <c r="J80" s="91">
        <v>950</v>
      </c>
      <c r="K80" s="91"/>
      <c r="L80" s="95" t="s">
        <v>962</v>
      </c>
    </row>
    <row r="81" spans="1:12" s="56" customFormat="1" ht="14.25" customHeight="1">
      <c r="A81" s="90" t="s">
        <v>620</v>
      </c>
      <c r="B81" s="91">
        <v>272</v>
      </c>
      <c r="C81" s="91"/>
      <c r="D81" s="92" t="s">
        <v>960</v>
      </c>
      <c r="E81" s="93" t="s">
        <v>777</v>
      </c>
      <c r="F81" s="91">
        <v>516</v>
      </c>
      <c r="G81" s="91"/>
      <c r="H81" s="92" t="s">
        <v>1221</v>
      </c>
      <c r="I81" s="99"/>
      <c r="J81" s="100"/>
      <c r="K81" s="100"/>
      <c r="L81" s="95" t="s">
        <v>910</v>
      </c>
    </row>
    <row r="82" spans="1:12" s="56" customFormat="1" ht="14.25" customHeight="1">
      <c r="A82" s="90" t="s">
        <v>621</v>
      </c>
      <c r="B82" s="91">
        <v>276</v>
      </c>
      <c r="C82" s="91"/>
      <c r="D82" s="92" t="s">
        <v>414</v>
      </c>
      <c r="E82" s="93" t="s">
        <v>778</v>
      </c>
      <c r="F82" s="91">
        <v>520</v>
      </c>
      <c r="G82" s="91"/>
      <c r="H82" s="92" t="s">
        <v>128</v>
      </c>
      <c r="I82" s="99"/>
      <c r="J82" s="100"/>
      <c r="K82" s="100"/>
      <c r="L82" s="101" t="s">
        <v>1123</v>
      </c>
    </row>
    <row r="83" spans="1:12" s="56" customFormat="1" ht="14.25" customHeight="1">
      <c r="A83" s="90" t="s">
        <v>622</v>
      </c>
      <c r="B83" s="91">
        <v>280</v>
      </c>
      <c r="C83" s="91"/>
      <c r="D83" s="92" t="s">
        <v>415</v>
      </c>
      <c r="E83" s="93" t="s">
        <v>779</v>
      </c>
      <c r="F83" s="91">
        <v>524</v>
      </c>
      <c r="G83" s="91"/>
      <c r="H83" s="92" t="s">
        <v>129</v>
      </c>
      <c r="I83" s="99"/>
      <c r="J83" s="100"/>
      <c r="K83" s="100"/>
      <c r="L83" s="101" t="s">
        <v>1124</v>
      </c>
    </row>
    <row r="84" spans="1:12" s="56" customFormat="1" ht="14.25" customHeight="1">
      <c r="A84" s="90" t="s">
        <v>623</v>
      </c>
      <c r="B84" s="91">
        <v>284</v>
      </c>
      <c r="C84" s="91"/>
      <c r="D84" s="92" t="s">
        <v>416</v>
      </c>
      <c r="E84" s="93" t="s">
        <v>780</v>
      </c>
      <c r="F84" s="91">
        <v>528</v>
      </c>
      <c r="G84" s="91"/>
      <c r="H84" s="92" t="s">
        <v>130</v>
      </c>
      <c r="I84" s="99"/>
      <c r="J84" s="100"/>
      <c r="K84" s="100"/>
      <c r="L84" s="101" t="s">
        <v>1125</v>
      </c>
    </row>
    <row r="85" spans="1:12" s="56" customFormat="1" ht="14.25" customHeight="1">
      <c r="A85" s="90" t="s">
        <v>624</v>
      </c>
      <c r="B85" s="91">
        <v>288</v>
      </c>
      <c r="C85" s="91"/>
      <c r="D85" s="92" t="s">
        <v>417</v>
      </c>
      <c r="E85" s="93" t="s">
        <v>781</v>
      </c>
      <c r="F85" s="91">
        <v>529</v>
      </c>
      <c r="G85" s="91"/>
      <c r="H85" s="92" t="s">
        <v>1013</v>
      </c>
      <c r="I85" s="99"/>
      <c r="J85" s="100"/>
      <c r="K85" s="100"/>
      <c r="L85" s="101" t="s">
        <v>1126</v>
      </c>
    </row>
    <row r="86" spans="1:12" s="56" customFormat="1" ht="14.25" customHeight="1">
      <c r="A86" s="90" t="s">
        <v>625</v>
      </c>
      <c r="B86" s="91">
        <v>302</v>
      </c>
      <c r="C86" s="91"/>
      <c r="D86" s="92" t="s">
        <v>418</v>
      </c>
      <c r="E86" s="93" t="s">
        <v>782</v>
      </c>
      <c r="F86" s="91">
        <v>600</v>
      </c>
      <c r="G86" s="91"/>
      <c r="H86" s="92" t="s">
        <v>131</v>
      </c>
      <c r="I86" s="56" t="s">
        <v>1226</v>
      </c>
      <c r="J86" s="91">
        <v>953</v>
      </c>
      <c r="L86" s="95" t="s">
        <v>1227</v>
      </c>
    </row>
    <row r="87" spans="1:12" s="56" customFormat="1" ht="14.25" customHeight="1">
      <c r="A87" s="90" t="s">
        <v>626</v>
      </c>
      <c r="B87" s="91">
        <v>306</v>
      </c>
      <c r="C87" s="91"/>
      <c r="D87" s="92" t="s">
        <v>963</v>
      </c>
      <c r="E87" s="93" t="s">
        <v>783</v>
      </c>
      <c r="F87" s="91">
        <v>604</v>
      </c>
      <c r="G87" s="91"/>
      <c r="H87" s="92" t="s">
        <v>132</v>
      </c>
      <c r="I87" s="93" t="s">
        <v>1014</v>
      </c>
      <c r="J87" s="91">
        <v>958</v>
      </c>
      <c r="K87" s="91"/>
      <c r="L87" s="95" t="s">
        <v>1127</v>
      </c>
    </row>
    <row r="88" spans="4:12" s="56" customFormat="1" ht="14.25" customHeight="1">
      <c r="D88" s="92" t="s">
        <v>964</v>
      </c>
      <c r="E88" s="93" t="s">
        <v>784</v>
      </c>
      <c r="F88" s="91">
        <v>608</v>
      </c>
      <c r="G88" s="91"/>
      <c r="H88" s="92" t="s">
        <v>133</v>
      </c>
      <c r="I88" s="102" t="s">
        <v>1128</v>
      </c>
      <c r="J88" s="91">
        <v>959</v>
      </c>
      <c r="K88" s="91"/>
      <c r="L88" s="94" t="s">
        <v>1278</v>
      </c>
    </row>
    <row r="89" spans="1:12" s="56" customFormat="1" ht="14.25" customHeight="1">
      <c r="A89" s="90" t="s">
        <v>627</v>
      </c>
      <c r="B89" s="91">
        <v>310</v>
      </c>
      <c r="C89" s="91"/>
      <c r="D89" s="92" t="s">
        <v>497</v>
      </c>
      <c r="E89" s="93" t="s">
        <v>785</v>
      </c>
      <c r="F89" s="91">
        <v>612</v>
      </c>
      <c r="G89" s="91"/>
      <c r="H89" s="92" t="s">
        <v>134</v>
      </c>
      <c r="I89" s="102"/>
      <c r="J89" s="91"/>
      <c r="K89" s="91"/>
      <c r="L89" s="94"/>
    </row>
    <row r="90" spans="1:12" s="56" customFormat="1" ht="12.75" customHeight="1">
      <c r="A90" s="90" t="s">
        <v>628</v>
      </c>
      <c r="B90" s="91">
        <v>311</v>
      </c>
      <c r="C90" s="91"/>
      <c r="D90" s="92" t="s">
        <v>920</v>
      </c>
      <c r="E90" s="90" t="s">
        <v>786</v>
      </c>
      <c r="F90" s="91">
        <v>616</v>
      </c>
      <c r="G90" s="91"/>
      <c r="H90" s="92" t="s">
        <v>135</v>
      </c>
      <c r="I90" s="103"/>
      <c r="J90" s="100"/>
      <c r="K90" s="100"/>
      <c r="L90" s="94"/>
    </row>
    <row r="91" spans="1:12" s="56" customFormat="1" ht="7.5" customHeight="1">
      <c r="A91" s="51"/>
      <c r="B91" s="100"/>
      <c r="C91" s="100"/>
      <c r="D91" s="105"/>
      <c r="E91" s="353"/>
      <c r="F91" s="353"/>
      <c r="G91" s="353"/>
      <c r="H91" s="353"/>
      <c r="I91" s="353"/>
      <c r="J91" s="353"/>
      <c r="K91" s="353"/>
      <c r="L91" s="353"/>
    </row>
    <row r="92" spans="1:12" s="56" customFormat="1" ht="28.5" customHeight="1">
      <c r="A92" s="495" t="s">
        <v>1279</v>
      </c>
      <c r="B92" s="495"/>
      <c r="C92" s="495"/>
      <c r="D92" s="495"/>
      <c r="E92" s="495"/>
      <c r="F92" s="495"/>
      <c r="G92" s="495"/>
      <c r="H92" s="495"/>
      <c r="I92" s="495"/>
      <c r="J92" s="495"/>
      <c r="K92" s="495"/>
      <c r="L92" s="495"/>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5"/>
      <c r="H111" s="38"/>
    </row>
    <row r="112" spans="6:7" ht="12" customHeight="1">
      <c r="F112" s="109"/>
      <c r="G112" s="109"/>
    </row>
    <row r="113" spans="1:12" ht="12" customHeight="1">
      <c r="A113" s="28"/>
      <c r="F113" s="109"/>
      <c r="G113" s="109"/>
      <c r="I113" s="107"/>
      <c r="J113" s="100"/>
      <c r="K113" s="100"/>
      <c r="L113" s="108"/>
    </row>
    <row r="114" spans="6:12" ht="12" customHeight="1">
      <c r="F114" s="109"/>
      <c r="G114" s="109"/>
      <c r="I114" s="80"/>
      <c r="J114" s="100"/>
      <c r="K114" s="100"/>
      <c r="L114" s="36"/>
    </row>
    <row r="115" spans="6:11" ht="12.75">
      <c r="F115" s="109"/>
      <c r="G115" s="109"/>
      <c r="J115" s="109"/>
      <c r="K115" s="109"/>
    </row>
    <row r="116" spans="2:11" ht="12.75">
      <c r="B116" s="109"/>
      <c r="C116" s="109"/>
      <c r="F116" s="109"/>
      <c r="G116" s="109"/>
      <c r="J116" s="109"/>
      <c r="K116" s="109"/>
    </row>
    <row r="117" spans="2:11" ht="12.75">
      <c r="B117" s="109"/>
      <c r="C117" s="109"/>
      <c r="F117" s="109"/>
      <c r="G117" s="109"/>
      <c r="J117" s="109"/>
      <c r="K117" s="109"/>
    </row>
    <row r="118" spans="2:11" ht="12.75">
      <c r="B118" s="109"/>
      <c r="C118" s="109"/>
      <c r="F118" s="109"/>
      <c r="G118" s="109"/>
      <c r="J118" s="109"/>
      <c r="K118" s="109"/>
    </row>
    <row r="119" spans="2:11" ht="12.75">
      <c r="B119" s="109"/>
      <c r="C119" s="109"/>
      <c r="F119" s="109"/>
      <c r="G119" s="109"/>
      <c r="J119" s="109"/>
      <c r="K119" s="109"/>
    </row>
    <row r="120" spans="2:11" ht="12.75">
      <c r="B120" s="109"/>
      <c r="C120" s="109"/>
      <c r="F120" s="109"/>
      <c r="G120" s="109"/>
      <c r="J120" s="109"/>
      <c r="K120" s="109"/>
    </row>
    <row r="121" spans="2:11" ht="12.75">
      <c r="B121" s="109"/>
      <c r="C121" s="109"/>
      <c r="F121" s="109"/>
      <c r="G121" s="109"/>
      <c r="J121" s="109"/>
      <c r="K121" s="109"/>
    </row>
    <row r="122" spans="2:11" ht="12.75">
      <c r="B122" s="109"/>
      <c r="C122" s="109"/>
      <c r="F122" s="109"/>
      <c r="G122" s="109"/>
      <c r="J122" s="109"/>
      <c r="K122" s="109"/>
    </row>
    <row r="123" spans="6:11" ht="12.75">
      <c r="F123" s="109"/>
      <c r="G123" s="109"/>
      <c r="J123" s="109"/>
      <c r="K123" s="109"/>
    </row>
    <row r="124" spans="6:11" ht="12.75">
      <c r="F124" s="109"/>
      <c r="G124" s="109"/>
      <c r="J124" s="109"/>
      <c r="K124" s="109"/>
    </row>
    <row r="125" spans="6:11" ht="12.75">
      <c r="F125" s="109"/>
      <c r="G125" s="109"/>
      <c r="J125" s="109"/>
      <c r="K125" s="109"/>
    </row>
    <row r="126" spans="6:11" ht="12.75">
      <c r="F126" s="109"/>
      <c r="G126" s="109"/>
      <c r="J126" s="109"/>
      <c r="K126" s="109"/>
    </row>
    <row r="127" spans="6:11" ht="12.75">
      <c r="F127" s="109"/>
      <c r="G127" s="109"/>
      <c r="J127" s="109"/>
      <c r="K127" s="109"/>
    </row>
    <row r="128" spans="6:11" ht="12.75">
      <c r="F128" s="109"/>
      <c r="G128" s="109"/>
      <c r="J128" s="109"/>
      <c r="K128" s="109"/>
    </row>
    <row r="129" spans="6:11" ht="12.75">
      <c r="F129" s="109"/>
      <c r="G129" s="109"/>
      <c r="J129" s="109"/>
      <c r="K129" s="109"/>
    </row>
    <row r="130" spans="6:11" ht="12.75">
      <c r="F130" s="109"/>
      <c r="G130" s="109"/>
      <c r="J130" s="109"/>
      <c r="K130" s="109"/>
    </row>
    <row r="131" spans="6:11" ht="12.75">
      <c r="F131" s="109"/>
      <c r="G131" s="109"/>
      <c r="J131" s="109"/>
      <c r="K131" s="109"/>
    </row>
    <row r="132" spans="6:11" ht="12.75">
      <c r="F132" s="109"/>
      <c r="G132" s="109"/>
      <c r="J132" s="109"/>
      <c r="K132" s="109"/>
    </row>
    <row r="133" spans="6:11" ht="12.75">
      <c r="F133" s="109"/>
      <c r="G133" s="109"/>
      <c r="J133" s="109"/>
      <c r="K133" s="109"/>
    </row>
    <row r="134" spans="6:11" ht="12.75">
      <c r="F134" s="109"/>
      <c r="G134" s="109"/>
      <c r="J134" s="109"/>
      <c r="K134" s="109"/>
    </row>
    <row r="135" spans="6:11" ht="12.75">
      <c r="F135" s="109"/>
      <c r="G135" s="109"/>
      <c r="J135" s="109"/>
      <c r="K135" s="109"/>
    </row>
    <row r="136" spans="6:11" ht="12.75">
      <c r="F136" s="109"/>
      <c r="G136" s="109"/>
      <c r="J136" s="109"/>
      <c r="K136" s="109"/>
    </row>
    <row r="137" spans="6:11" ht="12.75">
      <c r="F137" s="109"/>
      <c r="G137" s="109"/>
      <c r="J137" s="109"/>
      <c r="K137" s="109"/>
    </row>
    <row r="138" spans="6:11" ht="12.75">
      <c r="F138" s="109"/>
      <c r="G138" s="109"/>
      <c r="J138" s="109"/>
      <c r="K138" s="109"/>
    </row>
    <row r="139" spans="6:11" ht="12.75">
      <c r="F139" s="109"/>
      <c r="G139" s="109"/>
      <c r="J139" s="109"/>
      <c r="K139" s="109"/>
    </row>
    <row r="140" spans="6:11" ht="12.75">
      <c r="F140" s="109"/>
      <c r="G140" s="109"/>
      <c r="J140" s="109"/>
      <c r="K140" s="109"/>
    </row>
    <row r="141" spans="6:11" ht="12.75">
      <c r="F141" s="109"/>
      <c r="G141" s="109"/>
      <c r="J141" s="109"/>
      <c r="K141" s="109"/>
    </row>
    <row r="142" spans="6:11" ht="12.75">
      <c r="F142" s="109"/>
      <c r="G142" s="109"/>
      <c r="J142" s="109"/>
      <c r="K142" s="109"/>
    </row>
    <row r="143" spans="6:11" ht="12.75">
      <c r="F143" s="109"/>
      <c r="G143" s="109"/>
      <c r="J143" s="109"/>
      <c r="K143" s="109"/>
    </row>
    <row r="144" spans="6:11" ht="12.75">
      <c r="F144" s="109"/>
      <c r="G144" s="109"/>
      <c r="J144" s="109"/>
      <c r="K144" s="109"/>
    </row>
    <row r="145" spans="6:11" ht="12.75">
      <c r="F145" s="109"/>
      <c r="G145" s="109"/>
      <c r="J145" s="109"/>
      <c r="K145" s="109"/>
    </row>
    <row r="146" spans="6:11" ht="12.75">
      <c r="F146" s="109"/>
      <c r="G146" s="109"/>
      <c r="J146" s="109"/>
      <c r="K146" s="109"/>
    </row>
    <row r="147" spans="6:11" ht="12.75">
      <c r="F147" s="109"/>
      <c r="G147" s="109"/>
      <c r="J147" s="109"/>
      <c r="K147" s="109"/>
    </row>
    <row r="148" spans="6:11" ht="12.75">
      <c r="F148" s="109"/>
      <c r="G148" s="109"/>
      <c r="J148" s="109"/>
      <c r="K148" s="109"/>
    </row>
    <row r="149" spans="6:11" ht="12.75">
      <c r="F149" s="109"/>
      <c r="G149" s="109"/>
      <c r="J149" s="109"/>
      <c r="K149" s="109"/>
    </row>
    <row r="150" spans="6:11" ht="12.75">
      <c r="F150" s="109"/>
      <c r="G150" s="109"/>
      <c r="J150" s="109"/>
      <c r="K150" s="109"/>
    </row>
    <row r="151" spans="6:11" ht="12.75">
      <c r="F151" s="109"/>
      <c r="G151" s="109"/>
      <c r="J151" s="109"/>
      <c r="K151" s="109"/>
    </row>
    <row r="152" spans="6:11" ht="12.75">
      <c r="F152" s="109"/>
      <c r="G152" s="109"/>
      <c r="J152" s="109"/>
      <c r="K152" s="109"/>
    </row>
    <row r="153" spans="6:11" ht="12.75">
      <c r="F153" s="109"/>
      <c r="G153" s="109"/>
      <c r="J153" s="109"/>
      <c r="K153" s="109"/>
    </row>
    <row r="154" spans="6:11" ht="12.75">
      <c r="F154" s="109"/>
      <c r="G154" s="109"/>
      <c r="J154" s="109"/>
      <c r="K154" s="109"/>
    </row>
    <row r="155" spans="6:11" ht="12.75">
      <c r="F155" s="109"/>
      <c r="G155" s="109"/>
      <c r="J155" s="109"/>
      <c r="K155" s="109"/>
    </row>
    <row r="156" spans="6:11" ht="12.75">
      <c r="F156" s="109"/>
      <c r="G156" s="109"/>
      <c r="J156" s="109"/>
      <c r="K156" s="109"/>
    </row>
    <row r="157" spans="6:11" ht="12.75">
      <c r="F157" s="109"/>
      <c r="G157" s="109"/>
      <c r="J157" s="109"/>
      <c r="K157" s="109"/>
    </row>
    <row r="158" spans="6:11" ht="12.75">
      <c r="F158" s="109"/>
      <c r="G158" s="109"/>
      <c r="J158" s="109"/>
      <c r="K158" s="109"/>
    </row>
    <row r="159" spans="6:11" ht="12.75">
      <c r="F159" s="109"/>
      <c r="G159" s="109"/>
      <c r="J159" s="109"/>
      <c r="K159" s="109"/>
    </row>
    <row r="160" spans="6:11" ht="12.75">
      <c r="F160" s="109"/>
      <c r="G160" s="109"/>
      <c r="J160" s="109"/>
      <c r="K160" s="109"/>
    </row>
    <row r="161" spans="6:11" ht="12.75">
      <c r="F161" s="109"/>
      <c r="G161" s="109"/>
      <c r="J161" s="109"/>
      <c r="K161" s="109"/>
    </row>
    <row r="162" spans="6:11" ht="12.75">
      <c r="F162" s="109"/>
      <c r="G162" s="109"/>
      <c r="J162" s="109"/>
      <c r="K162" s="109"/>
    </row>
    <row r="163" spans="6:11" ht="12.75">
      <c r="F163" s="109"/>
      <c r="G163" s="109"/>
      <c r="J163" s="109"/>
      <c r="K163" s="109"/>
    </row>
    <row r="164" spans="6:11" ht="12.75">
      <c r="F164" s="109"/>
      <c r="G164" s="109"/>
      <c r="J164" s="109"/>
      <c r="K164" s="109"/>
    </row>
    <row r="165" spans="6:11" ht="12.75">
      <c r="F165" s="109"/>
      <c r="G165" s="109"/>
      <c r="J165" s="109"/>
      <c r="K165" s="109"/>
    </row>
    <row r="166" spans="6:11" ht="12.75">
      <c r="F166" s="109"/>
      <c r="G166" s="109"/>
      <c r="J166" s="109"/>
      <c r="K166" s="109"/>
    </row>
    <row r="167" spans="6:11" ht="12.75">
      <c r="F167" s="109"/>
      <c r="G167" s="109"/>
      <c r="J167" s="109"/>
      <c r="K167" s="109"/>
    </row>
    <row r="168" spans="6:11" ht="12.75">
      <c r="F168" s="109"/>
      <c r="G168" s="109"/>
      <c r="J168" s="109"/>
      <c r="K168" s="109"/>
    </row>
    <row r="169" spans="6:11" ht="12.75">
      <c r="F169" s="109"/>
      <c r="G169" s="109"/>
      <c r="J169" s="109"/>
      <c r="K169" s="109"/>
    </row>
    <row r="170" spans="6:11" ht="12.75">
      <c r="F170" s="109"/>
      <c r="G170" s="109"/>
      <c r="J170" s="109"/>
      <c r="K170" s="109"/>
    </row>
    <row r="171" spans="6:11" ht="12.75">
      <c r="F171" s="109"/>
      <c r="G171" s="109"/>
      <c r="J171" s="109"/>
      <c r="K171" s="109"/>
    </row>
    <row r="172" spans="6:11" ht="12.75">
      <c r="F172" s="109"/>
      <c r="G172" s="109"/>
      <c r="J172" s="109"/>
      <c r="K172" s="109"/>
    </row>
    <row r="173" spans="6:11" ht="12.75">
      <c r="F173" s="109"/>
      <c r="G173" s="109"/>
      <c r="J173" s="109"/>
      <c r="K173" s="109"/>
    </row>
    <row r="174" spans="6:11" ht="12.75">
      <c r="F174" s="109"/>
      <c r="G174" s="109"/>
      <c r="J174" s="109"/>
      <c r="K174" s="109"/>
    </row>
    <row r="175" spans="6:11" ht="12.75">
      <c r="F175" s="109"/>
      <c r="G175" s="109"/>
      <c r="J175" s="109"/>
      <c r="K175" s="109"/>
    </row>
    <row r="176" spans="6:11" ht="12.75">
      <c r="F176" s="109"/>
      <c r="G176" s="109"/>
      <c r="J176" s="109"/>
      <c r="K176" s="109"/>
    </row>
    <row r="177" spans="6:11" ht="12.75">
      <c r="F177" s="109"/>
      <c r="G177" s="109"/>
      <c r="J177" s="109"/>
      <c r="K177" s="109"/>
    </row>
    <row r="178" spans="6:11" ht="12.75">
      <c r="F178" s="109"/>
      <c r="G178" s="109"/>
      <c r="J178" s="109"/>
      <c r="K178" s="109"/>
    </row>
    <row r="179" spans="6:11" ht="12.75">
      <c r="F179" s="109"/>
      <c r="G179" s="109"/>
      <c r="J179" s="109"/>
      <c r="K179" s="109"/>
    </row>
    <row r="180" spans="6:11" ht="12.75">
      <c r="F180" s="109"/>
      <c r="G180" s="109"/>
      <c r="J180" s="109"/>
      <c r="K180" s="109"/>
    </row>
    <row r="181" spans="6:11" ht="12.75">
      <c r="F181" s="109"/>
      <c r="G181" s="109"/>
      <c r="J181" s="109"/>
      <c r="K181" s="109"/>
    </row>
    <row r="182" spans="6:11" ht="12.75">
      <c r="F182" s="109"/>
      <c r="G182" s="109"/>
      <c r="J182" s="109"/>
      <c r="K182" s="109"/>
    </row>
    <row r="183" spans="6:11" ht="12.75">
      <c r="F183" s="109"/>
      <c r="G183" s="109"/>
      <c r="J183" s="109"/>
      <c r="K183" s="109"/>
    </row>
    <row r="184" spans="6:11" ht="12.75">
      <c r="F184" s="109"/>
      <c r="G184" s="109"/>
      <c r="J184" s="109"/>
      <c r="K184" s="109"/>
    </row>
    <row r="185" spans="6:11" ht="12.75">
      <c r="F185" s="109"/>
      <c r="G185" s="109"/>
      <c r="J185" s="109"/>
      <c r="K185" s="109"/>
    </row>
    <row r="186" spans="6:7" ht="12.75">
      <c r="F186" s="109"/>
      <c r="G186" s="109"/>
    </row>
    <row r="187" spans="6:7" ht="12.75">
      <c r="F187" s="109"/>
      <c r="G187" s="109"/>
    </row>
    <row r="188" spans="6:7" ht="12.75">
      <c r="F188" s="109"/>
      <c r="G188" s="109"/>
    </row>
    <row r="189" spans="6:7" ht="12.75">
      <c r="F189" s="109"/>
      <c r="G189" s="109"/>
    </row>
    <row r="190" spans="6:7" ht="12.75">
      <c r="F190" s="109"/>
      <c r="G190" s="109"/>
    </row>
    <row r="191" spans="6:7" ht="12.75">
      <c r="F191" s="109"/>
      <c r="G191" s="109"/>
    </row>
    <row r="192" spans="6:7" ht="12.75">
      <c r="F192" s="109"/>
      <c r="G192" s="109"/>
    </row>
    <row r="193" spans="6:7" ht="12.75">
      <c r="F193" s="109"/>
      <c r="G193" s="109"/>
    </row>
    <row r="194" spans="6:7" ht="12.75">
      <c r="F194" s="109"/>
      <c r="G194" s="109"/>
    </row>
    <row r="195" spans="6:7" ht="12.75">
      <c r="F195" s="109"/>
      <c r="G195" s="109"/>
    </row>
    <row r="196" spans="6:7" ht="12.75">
      <c r="F196" s="109"/>
      <c r="G196" s="109"/>
    </row>
    <row r="197" spans="6:7" ht="12.75">
      <c r="F197" s="109"/>
      <c r="G197" s="109"/>
    </row>
    <row r="198" spans="6:7" ht="12.75">
      <c r="F198" s="109"/>
      <c r="G198" s="109"/>
    </row>
    <row r="199" spans="6:7" ht="12.75">
      <c r="F199" s="109"/>
      <c r="G199" s="109"/>
    </row>
    <row r="200" spans="6:7" ht="12.75">
      <c r="F200" s="109"/>
      <c r="G200" s="109"/>
    </row>
    <row r="201" spans="6:7" ht="12.75">
      <c r="F201" s="109"/>
      <c r="G201" s="109"/>
    </row>
    <row r="202" spans="6:7" ht="12.75">
      <c r="F202" s="109"/>
      <c r="G202" s="109"/>
    </row>
    <row r="203" spans="6:7" ht="12.75">
      <c r="F203" s="109"/>
      <c r="G203" s="109"/>
    </row>
    <row r="204" spans="6:7" ht="12.75">
      <c r="F204" s="109"/>
      <c r="G204" s="109"/>
    </row>
  </sheetData>
  <sheetProtection/>
  <mergeCells count="2">
    <mergeCell ref="A1:L1"/>
    <mergeCell ref="A92:L92"/>
  </mergeCells>
  <printOptions/>
  <pageMargins left="0.5905511811023623" right="0" top="0.7086614173228347" bottom="0.1968503937007874" header="0.5118110236220472" footer="0"/>
  <pageSetup horizontalDpi="600" verticalDpi="600" orientation="portrait" paperSize="9" scale="59"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9"/>
  <sheetViews>
    <sheetView zoomScalePageLayoutView="0" workbookViewId="0" topLeftCell="A1">
      <selection activeCell="A1" sqref="A1"/>
    </sheetView>
  </sheetViews>
  <sheetFormatPr defaultColWidth="11.421875" defaultRowHeight="12.75"/>
  <cols>
    <col min="1" max="1" width="41.7109375" style="72" customWidth="1"/>
    <col min="2" max="3" width="41.7109375" style="17" customWidth="1"/>
    <col min="4" max="4" width="44.57421875" style="17" customWidth="1"/>
    <col min="5" max="5" width="26.7109375" style="17" hidden="1" customWidth="1"/>
    <col min="6" max="6" width="26.7109375" style="17" customWidth="1"/>
    <col min="7" max="7" width="35.57421875" style="17" customWidth="1"/>
    <col min="8" max="8" width="0.13671875" style="17" hidden="1" customWidth="1"/>
    <col min="9" max="9" width="19.57421875" style="17" hidden="1" customWidth="1"/>
    <col min="10" max="10" width="35.421875" style="17" customWidth="1"/>
    <col min="11" max="11" width="49.28125" style="17" bestFit="1" customWidth="1"/>
    <col min="12" max="16384" width="11.421875" style="17" customWidth="1"/>
  </cols>
  <sheetData>
    <row r="1" spans="1:11" s="162" customFormat="1" ht="23.25" customHeight="1">
      <c r="A1" s="161"/>
      <c r="D1" s="141" t="s">
        <v>1280</v>
      </c>
      <c r="E1" s="59"/>
      <c r="F1" s="59"/>
      <c r="G1" s="59"/>
      <c r="H1" s="59"/>
      <c r="I1" s="59"/>
      <c r="K1" s="139"/>
    </row>
    <row r="2" spans="1:10" s="166" customFormat="1" ht="29.25" customHeight="1">
      <c r="A2" s="494" t="s">
        <v>307</v>
      </c>
      <c r="B2" s="494"/>
      <c r="C2" s="494"/>
      <c r="D2" s="494"/>
      <c r="E2" s="163"/>
      <c r="F2" s="163"/>
      <c r="G2" s="164"/>
      <c r="H2" s="163"/>
      <c r="I2" s="165"/>
      <c r="J2" s="165"/>
    </row>
    <row r="3" spans="1:10" s="166" customFormat="1" ht="39" customHeight="1">
      <c r="A3" s="110"/>
      <c r="B3" s="110"/>
      <c r="C3" s="110"/>
      <c r="D3" s="110"/>
      <c r="E3" s="163"/>
      <c r="F3" s="163"/>
      <c r="G3" s="164"/>
      <c r="H3" s="163"/>
      <c r="I3" s="165"/>
      <c r="J3" s="165"/>
    </row>
    <row r="4" spans="1:9" ht="17.25" customHeight="1">
      <c r="A4" s="167" t="s">
        <v>478</v>
      </c>
      <c r="B4" s="168" t="s">
        <v>980</v>
      </c>
      <c r="C4" s="72"/>
      <c r="E4" s="105"/>
      <c r="F4" s="105"/>
      <c r="H4" s="140"/>
      <c r="I4" s="105"/>
    </row>
    <row r="5" spans="1:9" ht="17.25" customHeight="1">
      <c r="A5" s="169" t="s">
        <v>353</v>
      </c>
      <c r="B5" s="169" t="s">
        <v>981</v>
      </c>
      <c r="C5" s="169" t="s">
        <v>439</v>
      </c>
      <c r="D5" s="170" t="s">
        <v>936</v>
      </c>
      <c r="E5" s="105"/>
      <c r="F5" s="105"/>
      <c r="H5" s="105"/>
      <c r="I5" s="105"/>
    </row>
    <row r="6" spans="1:9" ht="17.25" customHeight="1">
      <c r="A6" s="169" t="s">
        <v>354</v>
      </c>
      <c r="B6" s="169" t="s">
        <v>155</v>
      </c>
      <c r="C6" s="169" t="s">
        <v>440</v>
      </c>
      <c r="D6" s="170" t="s">
        <v>138</v>
      </c>
      <c r="E6" s="105"/>
      <c r="F6" s="105"/>
      <c r="H6" s="105"/>
      <c r="I6" s="105"/>
    </row>
    <row r="7" spans="1:9" ht="17.25" customHeight="1">
      <c r="A7" s="169" t="s">
        <v>355</v>
      </c>
      <c r="B7" s="169" t="s">
        <v>156</v>
      </c>
      <c r="C7" s="169" t="s">
        <v>441</v>
      </c>
      <c r="D7" s="170" t="s">
        <v>139</v>
      </c>
      <c r="E7" s="105"/>
      <c r="F7" s="105"/>
      <c r="H7" s="105"/>
      <c r="I7" s="105"/>
    </row>
    <row r="8" spans="1:9" ht="17.25" customHeight="1">
      <c r="A8" s="169" t="s">
        <v>870</v>
      </c>
      <c r="B8" s="169" t="s">
        <v>157</v>
      </c>
      <c r="C8" s="169" t="s">
        <v>442</v>
      </c>
      <c r="D8" s="170" t="s">
        <v>140</v>
      </c>
      <c r="E8" s="105"/>
      <c r="F8" s="105"/>
      <c r="H8" s="105"/>
      <c r="I8" s="105"/>
    </row>
    <row r="9" spans="1:9" ht="17.25" customHeight="1">
      <c r="A9" s="169" t="s">
        <v>356</v>
      </c>
      <c r="B9" s="169" t="s">
        <v>158</v>
      </c>
      <c r="C9" s="169" t="s">
        <v>942</v>
      </c>
      <c r="D9" s="170" t="s">
        <v>141</v>
      </c>
      <c r="E9" s="105"/>
      <c r="F9" s="105"/>
      <c r="H9" s="105"/>
      <c r="I9" s="105"/>
    </row>
    <row r="10" spans="1:9" ht="17.25" customHeight="1">
      <c r="A10" s="169" t="s">
        <v>937</v>
      </c>
      <c r="B10" s="169" t="s">
        <v>159</v>
      </c>
      <c r="C10" s="169" t="s">
        <v>443</v>
      </c>
      <c r="D10" s="170" t="s">
        <v>142</v>
      </c>
      <c r="E10" s="105"/>
      <c r="F10" s="105"/>
      <c r="H10" s="105"/>
      <c r="I10" s="105"/>
    </row>
    <row r="11" spans="1:9" ht="17.25" customHeight="1">
      <c r="A11" s="169" t="s">
        <v>357</v>
      </c>
      <c r="B11" s="169" t="s">
        <v>160</v>
      </c>
      <c r="C11" s="169" t="s">
        <v>444</v>
      </c>
      <c r="D11" s="170" t="s">
        <v>143</v>
      </c>
      <c r="E11" s="105"/>
      <c r="F11" s="105"/>
      <c r="H11" s="105"/>
      <c r="I11" s="105"/>
    </row>
    <row r="12" spans="1:9" ht="17.25" customHeight="1">
      <c r="A12" s="169" t="s">
        <v>358</v>
      </c>
      <c r="B12" s="169" t="s">
        <v>161</v>
      </c>
      <c r="C12" s="169" t="s">
        <v>445</v>
      </c>
      <c r="D12" s="170" t="s">
        <v>144</v>
      </c>
      <c r="E12" s="105"/>
      <c r="F12" s="105"/>
      <c r="H12" s="105"/>
      <c r="I12" s="105"/>
    </row>
    <row r="13" spans="1:9" ht="17.25" customHeight="1">
      <c r="A13" s="169" t="s">
        <v>359</v>
      </c>
      <c r="B13" s="169" t="s">
        <v>162</v>
      </c>
      <c r="C13" s="169" t="s">
        <v>446</v>
      </c>
      <c r="D13" s="170" t="s">
        <v>145</v>
      </c>
      <c r="E13" s="105"/>
      <c r="F13" s="105"/>
      <c r="H13" s="105"/>
      <c r="I13" s="105"/>
    </row>
    <row r="14" spans="1:9" ht="17.25" customHeight="1">
      <c r="A14" s="169" t="s">
        <v>360</v>
      </c>
      <c r="B14" s="169" t="s">
        <v>163</v>
      </c>
      <c r="C14" s="169" t="s">
        <v>944</v>
      </c>
      <c r="D14" s="170" t="s">
        <v>146</v>
      </c>
      <c r="E14" s="105"/>
      <c r="F14" s="105"/>
      <c r="H14" s="105"/>
      <c r="I14" s="105"/>
    </row>
    <row r="15" spans="1:9" ht="17.25" customHeight="1">
      <c r="A15" s="169" t="s">
        <v>361</v>
      </c>
      <c r="B15" s="169"/>
      <c r="C15" s="169" t="s">
        <v>449</v>
      </c>
      <c r="D15" s="170" t="s">
        <v>147</v>
      </c>
      <c r="E15" s="105"/>
      <c r="F15" s="105"/>
      <c r="H15" s="105"/>
      <c r="I15" s="105"/>
    </row>
    <row r="16" spans="1:9" ht="17.25" customHeight="1">
      <c r="A16" s="169" t="s">
        <v>486</v>
      </c>
      <c r="B16" s="167" t="s">
        <v>965</v>
      </c>
      <c r="C16" s="169" t="s">
        <v>451</v>
      </c>
      <c r="D16" s="170" t="s">
        <v>148</v>
      </c>
      <c r="E16" s="105"/>
      <c r="F16" s="105"/>
      <c r="H16" s="105"/>
      <c r="I16" s="105"/>
    </row>
    <row r="17" spans="1:9" ht="17.25" customHeight="1">
      <c r="A17" s="169" t="s">
        <v>364</v>
      </c>
      <c r="B17" s="169" t="s">
        <v>966</v>
      </c>
      <c r="C17" s="169" t="s">
        <v>452</v>
      </c>
      <c r="D17" s="170" t="s">
        <v>149</v>
      </c>
      <c r="E17" s="105"/>
      <c r="F17" s="105"/>
      <c r="H17" s="105"/>
      <c r="I17" s="105"/>
    </row>
    <row r="18" spans="1:9" ht="17.25" customHeight="1">
      <c r="A18" s="169" t="s">
        <v>365</v>
      </c>
      <c r="B18" s="169" t="s">
        <v>448</v>
      </c>
      <c r="C18" s="169" t="s">
        <v>453</v>
      </c>
      <c r="D18" s="170" t="s">
        <v>150</v>
      </c>
      <c r="E18" s="105"/>
      <c r="F18" s="105"/>
      <c r="H18" s="105"/>
      <c r="I18" s="105"/>
    </row>
    <row r="19" spans="1:9" ht="17.25" customHeight="1">
      <c r="A19" s="169" t="s">
        <v>374</v>
      </c>
      <c r="B19" s="169" t="s">
        <v>450</v>
      </c>
      <c r="C19" s="169" t="s">
        <v>454</v>
      </c>
      <c r="D19" s="170" t="s">
        <v>151</v>
      </c>
      <c r="E19" s="105"/>
      <c r="F19" s="105"/>
      <c r="H19" s="105"/>
      <c r="I19" s="105"/>
    </row>
    <row r="20" spans="1:9" ht="17.25" customHeight="1">
      <c r="A20" s="169" t="s">
        <v>376</v>
      </c>
      <c r="B20" s="169"/>
      <c r="C20" s="169" t="s">
        <v>455</v>
      </c>
      <c r="D20" s="170" t="s">
        <v>152</v>
      </c>
      <c r="E20" s="105"/>
      <c r="F20" s="105"/>
      <c r="H20" s="105"/>
      <c r="I20" s="105"/>
    </row>
    <row r="21" spans="1:9" ht="17.25" customHeight="1">
      <c r="A21" s="169" t="s">
        <v>377</v>
      </c>
      <c r="B21" s="167" t="s">
        <v>967</v>
      </c>
      <c r="C21" s="169" t="s">
        <v>456</v>
      </c>
      <c r="D21" s="170" t="s">
        <v>153</v>
      </c>
      <c r="E21" s="105"/>
      <c r="F21" s="105"/>
      <c r="H21" s="105"/>
      <c r="I21" s="105"/>
    </row>
    <row r="22" spans="1:9" ht="17.25" customHeight="1">
      <c r="A22" s="169" t="s">
        <v>378</v>
      </c>
      <c r="B22" s="169" t="s">
        <v>968</v>
      </c>
      <c r="C22" s="169" t="s">
        <v>457</v>
      </c>
      <c r="D22" s="170" t="s">
        <v>164</v>
      </c>
      <c r="E22" s="105"/>
      <c r="F22" s="105"/>
      <c r="H22" s="105"/>
      <c r="I22" s="34"/>
    </row>
    <row r="23" spans="1:9" ht="17.25" customHeight="1">
      <c r="A23" s="169" t="s">
        <v>379</v>
      </c>
      <c r="B23" s="169" t="s">
        <v>367</v>
      </c>
      <c r="C23" s="169" t="s">
        <v>458</v>
      </c>
      <c r="D23" s="170" t="s">
        <v>165</v>
      </c>
      <c r="E23" s="105"/>
      <c r="F23" s="105"/>
      <c r="H23" s="140"/>
      <c r="I23" s="140"/>
    </row>
    <row r="24" spans="1:9" ht="17.25" customHeight="1">
      <c r="A24" s="169" t="s">
        <v>380</v>
      </c>
      <c r="B24" s="169" t="s">
        <v>398</v>
      </c>
      <c r="C24" s="169" t="s">
        <v>459</v>
      </c>
      <c r="D24" s="170" t="s">
        <v>166</v>
      </c>
      <c r="E24" s="105"/>
      <c r="F24" s="105"/>
      <c r="H24" s="105"/>
      <c r="I24" s="105"/>
    </row>
    <row r="25" spans="1:9" ht="17.25" customHeight="1">
      <c r="A25" s="169" t="s">
        <v>381</v>
      </c>
      <c r="B25" s="169" t="s">
        <v>1267</v>
      </c>
      <c r="C25" s="169" t="s">
        <v>460</v>
      </c>
      <c r="D25" s="170" t="s">
        <v>167</v>
      </c>
      <c r="E25" s="105"/>
      <c r="F25" s="105"/>
      <c r="H25" s="105"/>
      <c r="I25" s="105"/>
    </row>
    <row r="26" spans="1:9" ht="17.25" customHeight="1">
      <c r="A26" s="169" t="s">
        <v>382</v>
      </c>
      <c r="B26" s="169" t="s">
        <v>399</v>
      </c>
      <c r="C26" s="169" t="s">
        <v>461</v>
      </c>
      <c r="D26" s="170" t="s">
        <v>168</v>
      </c>
      <c r="E26" s="105"/>
      <c r="F26" s="105"/>
      <c r="H26" s="105"/>
      <c r="I26" s="105"/>
    </row>
    <row r="27" spans="1:9" ht="17.25" customHeight="1">
      <c r="A27" s="169" t="s">
        <v>946</v>
      </c>
      <c r="B27" s="169" t="s">
        <v>400</v>
      </c>
      <c r="C27" s="169" t="s">
        <v>462</v>
      </c>
      <c r="D27" s="170" t="s">
        <v>169</v>
      </c>
      <c r="E27" s="105"/>
      <c r="F27" s="105"/>
      <c r="H27" s="105"/>
      <c r="I27" s="105"/>
    </row>
    <row r="28" spans="1:9" ht="17.25" customHeight="1">
      <c r="A28" s="169" t="s">
        <v>383</v>
      </c>
      <c r="B28" s="169" t="s">
        <v>1207</v>
      </c>
      <c r="C28" s="169" t="s">
        <v>463</v>
      </c>
      <c r="D28" s="170" t="s">
        <v>170</v>
      </c>
      <c r="E28" s="105"/>
      <c r="F28" s="105"/>
      <c r="H28" s="105"/>
      <c r="I28" s="105"/>
    </row>
    <row r="29" spans="1:9" ht="17.25" customHeight="1">
      <c r="A29" s="169" t="s">
        <v>395</v>
      </c>
      <c r="B29" s="169" t="s">
        <v>498</v>
      </c>
      <c r="C29" s="169" t="s">
        <v>464</v>
      </c>
      <c r="D29" s="170" t="s">
        <v>171</v>
      </c>
      <c r="E29" s="105"/>
      <c r="F29" s="105"/>
      <c r="H29" s="105"/>
      <c r="I29" s="105"/>
    </row>
    <row r="30" spans="1:9" ht="17.25" customHeight="1">
      <c r="A30" s="169" t="s">
        <v>131</v>
      </c>
      <c r="B30" s="169" t="s">
        <v>401</v>
      </c>
      <c r="C30" s="169" t="s">
        <v>465</v>
      </c>
      <c r="D30" s="170" t="s">
        <v>172</v>
      </c>
      <c r="E30" s="105"/>
      <c r="F30" s="105"/>
      <c r="H30" s="105"/>
      <c r="I30" s="105"/>
    </row>
    <row r="31" spans="1:9" ht="17.25" customHeight="1">
      <c r="A31" s="171"/>
      <c r="B31" s="169" t="s">
        <v>1209</v>
      </c>
      <c r="C31" s="169" t="s">
        <v>466</v>
      </c>
      <c r="D31" s="170" t="s">
        <v>173</v>
      </c>
      <c r="E31" s="105"/>
      <c r="F31" s="105"/>
      <c r="H31" s="105"/>
      <c r="I31" s="105"/>
    </row>
    <row r="32" spans="1:9" ht="17.25" customHeight="1">
      <c r="A32" s="167" t="s">
        <v>206</v>
      </c>
      <c r="B32" s="169" t="s">
        <v>402</v>
      </c>
      <c r="C32" s="169" t="s">
        <v>467</v>
      </c>
      <c r="D32" s="170" t="s">
        <v>174</v>
      </c>
      <c r="E32" s="105"/>
      <c r="F32" s="105"/>
      <c r="H32" s="105"/>
      <c r="I32" s="105"/>
    </row>
    <row r="33" spans="1:9" ht="17.25" customHeight="1">
      <c r="A33" s="169" t="s">
        <v>353</v>
      </c>
      <c r="B33" s="169" t="s">
        <v>403</v>
      </c>
      <c r="C33" s="169" t="s">
        <v>468</v>
      </c>
      <c r="D33" s="170" t="s">
        <v>175</v>
      </c>
      <c r="E33" s="105"/>
      <c r="F33" s="105"/>
      <c r="H33" s="105"/>
      <c r="I33" s="105"/>
    </row>
    <row r="34" spans="1:9" ht="17.25" customHeight="1">
      <c r="A34" s="169" t="s">
        <v>354</v>
      </c>
      <c r="B34" s="169" t="s">
        <v>404</v>
      </c>
      <c r="C34" s="169" t="s">
        <v>469</v>
      </c>
      <c r="D34" s="170" t="s">
        <v>176</v>
      </c>
      <c r="E34" s="105"/>
      <c r="F34" s="105"/>
      <c r="H34" s="105"/>
      <c r="I34" s="105"/>
    </row>
    <row r="35" spans="1:9" ht="17.25" customHeight="1">
      <c r="A35" s="169" t="s">
        <v>355</v>
      </c>
      <c r="B35" s="169" t="s">
        <v>405</v>
      </c>
      <c r="C35" s="169" t="s">
        <v>470</v>
      </c>
      <c r="D35" s="170" t="s">
        <v>177</v>
      </c>
      <c r="E35" s="105"/>
      <c r="F35" s="105"/>
      <c r="H35" s="105"/>
      <c r="I35" s="105"/>
    </row>
    <row r="36" spans="1:9" ht="17.25" customHeight="1">
      <c r="A36" s="169" t="s">
        <v>356</v>
      </c>
      <c r="B36" s="169" t="s">
        <v>406</v>
      </c>
      <c r="C36" s="169" t="s">
        <v>471</v>
      </c>
      <c r="D36" s="170" t="s">
        <v>178</v>
      </c>
      <c r="E36" s="105"/>
      <c r="F36" s="105"/>
      <c r="H36" s="105"/>
      <c r="I36" s="105"/>
    </row>
    <row r="37" spans="1:9" ht="17.25" customHeight="1">
      <c r="A37" s="169" t="s">
        <v>357</v>
      </c>
      <c r="B37" s="169" t="s">
        <v>407</v>
      </c>
      <c r="C37" s="169" t="s">
        <v>472</v>
      </c>
      <c r="D37" s="170" t="s">
        <v>179</v>
      </c>
      <c r="E37" s="105"/>
      <c r="F37" s="105"/>
      <c r="H37" s="105"/>
      <c r="I37" s="105"/>
    </row>
    <row r="38" spans="1:9" ht="17.25" customHeight="1">
      <c r="A38" s="169" t="s">
        <v>358</v>
      </c>
      <c r="B38" s="169" t="s">
        <v>408</v>
      </c>
      <c r="C38" s="169" t="s">
        <v>113</v>
      </c>
      <c r="D38" s="170" t="s">
        <v>180</v>
      </c>
      <c r="E38" s="105"/>
      <c r="F38" s="105"/>
      <c r="H38" s="105"/>
      <c r="I38" s="105"/>
    </row>
    <row r="39" spans="1:9" ht="17.25" customHeight="1">
      <c r="A39" s="169" t="s">
        <v>359</v>
      </c>
      <c r="B39" s="169" t="s">
        <v>409</v>
      </c>
      <c r="C39" s="169" t="s">
        <v>114</v>
      </c>
      <c r="D39" s="170" t="s">
        <v>181</v>
      </c>
      <c r="E39" s="105"/>
      <c r="F39" s="105"/>
      <c r="H39" s="105"/>
      <c r="I39" s="105"/>
    </row>
    <row r="40" spans="1:9" ht="17.25" customHeight="1">
      <c r="A40" s="169" t="s">
        <v>361</v>
      </c>
      <c r="B40" s="169" t="s">
        <v>410</v>
      </c>
      <c r="C40" s="169" t="s">
        <v>115</v>
      </c>
      <c r="D40" s="170" t="s">
        <v>182</v>
      </c>
      <c r="E40" s="105"/>
      <c r="F40" s="105"/>
      <c r="H40" s="105"/>
      <c r="I40" s="105"/>
    </row>
    <row r="41" spans="1:9" ht="17.25" customHeight="1">
      <c r="A41" s="169" t="s">
        <v>486</v>
      </c>
      <c r="B41" s="169" t="s">
        <v>411</v>
      </c>
      <c r="C41" s="169" t="s">
        <v>116</v>
      </c>
      <c r="D41" s="170" t="s">
        <v>183</v>
      </c>
      <c r="E41" s="105"/>
      <c r="F41" s="105"/>
      <c r="H41" s="105"/>
      <c r="I41" s="105"/>
    </row>
    <row r="42" spans="1:9" ht="17.25" customHeight="1">
      <c r="A42" s="169" t="s">
        <v>364</v>
      </c>
      <c r="B42" s="169" t="s">
        <v>412</v>
      </c>
      <c r="C42" s="169" t="s">
        <v>117</v>
      </c>
      <c r="D42" s="170" t="s">
        <v>184</v>
      </c>
      <c r="E42" s="105"/>
      <c r="F42" s="105"/>
      <c r="H42" s="105"/>
      <c r="I42" s="105"/>
    </row>
    <row r="43" spans="1:9" ht="17.25" customHeight="1">
      <c r="A43" s="169" t="s">
        <v>365</v>
      </c>
      <c r="B43" s="169" t="s">
        <v>413</v>
      </c>
      <c r="C43" s="169" t="s">
        <v>118</v>
      </c>
      <c r="D43" s="170" t="s">
        <v>185</v>
      </c>
      <c r="E43" s="105"/>
      <c r="F43" s="105"/>
      <c r="H43" s="105"/>
      <c r="I43" s="105"/>
    </row>
    <row r="44" spans="1:9" ht="17.25" customHeight="1">
      <c r="A44" s="169" t="s">
        <v>374</v>
      </c>
      <c r="B44" s="169" t="s">
        <v>919</v>
      </c>
      <c r="C44" s="169" t="s">
        <v>1213</v>
      </c>
      <c r="D44" s="170" t="s">
        <v>949</v>
      </c>
      <c r="E44" s="105"/>
      <c r="F44" s="105"/>
      <c r="H44" s="105"/>
      <c r="I44" s="105"/>
    </row>
    <row r="45" spans="1:9" ht="17.25" customHeight="1">
      <c r="A45" s="169" t="s">
        <v>376</v>
      </c>
      <c r="B45" s="169" t="s">
        <v>414</v>
      </c>
      <c r="C45" s="169" t="s">
        <v>1215</v>
      </c>
      <c r="D45" s="170" t="s">
        <v>951</v>
      </c>
      <c r="E45" s="105"/>
      <c r="F45" s="105"/>
      <c r="H45" s="105"/>
      <c r="I45" s="105"/>
    </row>
    <row r="46" spans="1:9" ht="17.25" customHeight="1">
      <c r="A46" s="169" t="s">
        <v>381</v>
      </c>
      <c r="B46" s="169" t="s">
        <v>415</v>
      </c>
      <c r="C46" s="169" t="s">
        <v>1217</v>
      </c>
      <c r="D46" s="170" t="s">
        <v>952</v>
      </c>
      <c r="E46" s="105"/>
      <c r="F46" s="105"/>
      <c r="H46" s="105"/>
      <c r="I46" s="105"/>
    </row>
    <row r="47" spans="1:9" ht="17.25" customHeight="1">
      <c r="A47" s="169" t="s">
        <v>395</v>
      </c>
      <c r="B47" s="169" t="s">
        <v>416</v>
      </c>
      <c r="C47" s="169" t="s">
        <v>119</v>
      </c>
      <c r="D47" s="170" t="s">
        <v>969</v>
      </c>
      <c r="E47" s="105"/>
      <c r="F47" s="105"/>
      <c r="H47" s="105"/>
      <c r="I47" s="105"/>
    </row>
    <row r="48" spans="1:9" ht="17.25" customHeight="1">
      <c r="A48" s="169" t="s">
        <v>131</v>
      </c>
      <c r="B48" s="169" t="s">
        <v>417</v>
      </c>
      <c r="C48" s="169" t="s">
        <v>1268</v>
      </c>
      <c r="D48" s="170" t="s">
        <v>186</v>
      </c>
      <c r="E48" s="105"/>
      <c r="F48" s="105"/>
      <c r="H48" s="105"/>
      <c r="I48" s="105"/>
    </row>
    <row r="49" spans="1:9" ht="17.25" customHeight="1">
      <c r="A49" s="169"/>
      <c r="B49" s="169" t="s">
        <v>418</v>
      </c>
      <c r="C49" s="169" t="s">
        <v>1220</v>
      </c>
      <c r="D49" s="170" t="s">
        <v>187</v>
      </c>
      <c r="E49" s="105"/>
      <c r="F49" s="105"/>
      <c r="H49" s="105"/>
      <c r="I49" s="140"/>
    </row>
    <row r="50" spans="1:9" ht="17.25" customHeight="1">
      <c r="A50" s="167" t="s">
        <v>975</v>
      </c>
      <c r="B50" s="169" t="s">
        <v>419</v>
      </c>
      <c r="C50" s="169" t="s">
        <v>121</v>
      </c>
      <c r="D50" s="170" t="s">
        <v>188</v>
      </c>
      <c r="E50" s="105"/>
      <c r="F50" s="105"/>
      <c r="H50" s="105"/>
      <c r="I50" s="105"/>
    </row>
    <row r="51" spans="1:9" ht="17.25" customHeight="1">
      <c r="A51" s="169" t="s">
        <v>368</v>
      </c>
      <c r="B51" s="169" t="s">
        <v>497</v>
      </c>
      <c r="C51" s="169" t="s">
        <v>122</v>
      </c>
      <c r="D51" s="170" t="s">
        <v>189</v>
      </c>
      <c r="E51" s="105"/>
      <c r="F51" s="105"/>
      <c r="H51" s="105"/>
      <c r="I51" s="105"/>
    </row>
    <row r="52" spans="1:9" ht="17.25" customHeight="1">
      <c r="A52" s="169" t="s">
        <v>369</v>
      </c>
      <c r="B52" s="169" t="s">
        <v>920</v>
      </c>
      <c r="C52" s="169" t="s">
        <v>123</v>
      </c>
      <c r="D52" s="170" t="s">
        <v>955</v>
      </c>
      <c r="E52" s="105"/>
      <c r="F52" s="105"/>
      <c r="H52" s="105"/>
      <c r="I52" s="105"/>
    </row>
    <row r="53" spans="1:9" ht="17.25" customHeight="1">
      <c r="A53" s="169" t="s">
        <v>370</v>
      </c>
      <c r="B53" s="169" t="s">
        <v>420</v>
      </c>
      <c r="C53" s="169" t="s">
        <v>124</v>
      </c>
      <c r="D53" s="170" t="s">
        <v>970</v>
      </c>
      <c r="E53" s="105"/>
      <c r="F53" s="105"/>
      <c r="H53" s="105"/>
      <c r="I53" s="105"/>
    </row>
    <row r="54" spans="1:9" ht="17.25" customHeight="1">
      <c r="A54" s="169" t="s">
        <v>371</v>
      </c>
      <c r="B54" s="169" t="s">
        <v>930</v>
      </c>
      <c r="C54" s="169" t="s">
        <v>125</v>
      </c>
      <c r="D54" s="170" t="s">
        <v>190</v>
      </c>
      <c r="E54" s="105"/>
      <c r="F54" s="105"/>
      <c r="H54" s="105"/>
      <c r="I54" s="105"/>
    </row>
    <row r="55" spans="1:9" ht="17.25" customHeight="1">
      <c r="A55" s="171"/>
      <c r="B55" s="169" t="s">
        <v>422</v>
      </c>
      <c r="C55" s="169" t="s">
        <v>126</v>
      </c>
      <c r="D55" s="170" t="s">
        <v>191</v>
      </c>
      <c r="E55" s="105"/>
      <c r="F55" s="105"/>
      <c r="H55" s="105"/>
      <c r="I55" s="105"/>
    </row>
    <row r="56" spans="1:9" ht="17.25" customHeight="1">
      <c r="A56" s="167" t="s">
        <v>976</v>
      </c>
      <c r="B56" s="169" t="s">
        <v>423</v>
      </c>
      <c r="C56" s="169" t="s">
        <v>1221</v>
      </c>
      <c r="D56" s="170" t="s">
        <v>957</v>
      </c>
      <c r="E56" s="105"/>
      <c r="F56" s="105"/>
      <c r="H56" s="105"/>
      <c r="I56" s="105"/>
    </row>
    <row r="57" spans="1:9" ht="17.25" customHeight="1">
      <c r="A57" s="169" t="s">
        <v>941</v>
      </c>
      <c r="B57" s="169" t="s">
        <v>424</v>
      </c>
      <c r="C57" s="169" t="s">
        <v>128</v>
      </c>
      <c r="D57" s="170" t="s">
        <v>971</v>
      </c>
      <c r="E57" s="105"/>
      <c r="F57" s="105"/>
      <c r="H57" s="105"/>
      <c r="I57" s="105"/>
    </row>
    <row r="58" spans="1:9" ht="17.25" customHeight="1">
      <c r="A58" s="169" t="s">
        <v>372</v>
      </c>
      <c r="B58" s="169" t="s">
        <v>1281</v>
      </c>
      <c r="C58" s="169" t="s">
        <v>129</v>
      </c>
      <c r="D58" s="170" t="s">
        <v>193</v>
      </c>
      <c r="E58" s="105"/>
      <c r="F58" s="105"/>
      <c r="H58" s="105"/>
      <c r="I58" s="105"/>
    </row>
    <row r="59" spans="1:9" ht="17.25" customHeight="1">
      <c r="A59" s="169" t="s">
        <v>373</v>
      </c>
      <c r="B59" s="169" t="s">
        <v>1277</v>
      </c>
      <c r="C59" s="169" t="s">
        <v>130</v>
      </c>
      <c r="D59" s="170" t="s">
        <v>194</v>
      </c>
      <c r="E59" s="105"/>
      <c r="F59" s="105"/>
      <c r="H59" s="105"/>
      <c r="I59" s="105"/>
    </row>
    <row r="60" spans="1:9" ht="17.25" customHeight="1">
      <c r="A60" s="169" t="s">
        <v>921</v>
      </c>
      <c r="B60" s="169" t="s">
        <v>426</v>
      </c>
      <c r="C60" s="169" t="s">
        <v>1013</v>
      </c>
      <c r="D60" s="170" t="s">
        <v>195</v>
      </c>
      <c r="E60" s="105"/>
      <c r="F60" s="105"/>
      <c r="H60" s="105"/>
      <c r="I60" s="105"/>
    </row>
    <row r="61" spans="1:9" ht="17.25" customHeight="1">
      <c r="A61" s="169" t="s">
        <v>375</v>
      </c>
      <c r="B61" s="169" t="s">
        <v>883</v>
      </c>
      <c r="C61" s="169" t="s">
        <v>388</v>
      </c>
      <c r="D61" s="170" t="s">
        <v>958</v>
      </c>
      <c r="E61" s="105"/>
      <c r="F61" s="105"/>
      <c r="H61" s="105"/>
      <c r="I61" s="105"/>
    </row>
    <row r="62" spans="1:9" ht="17.25" customHeight="1">
      <c r="A62" s="169" t="s">
        <v>943</v>
      </c>
      <c r="B62" s="169" t="s">
        <v>427</v>
      </c>
      <c r="C62" s="169" t="s">
        <v>389</v>
      </c>
      <c r="D62" s="170" t="s">
        <v>197</v>
      </c>
      <c r="E62" s="105"/>
      <c r="F62" s="105"/>
      <c r="H62" s="105"/>
      <c r="I62" s="105"/>
    </row>
    <row r="63" spans="1:9" ht="17.25" customHeight="1">
      <c r="A63" s="169" t="s">
        <v>384</v>
      </c>
      <c r="B63" s="169" t="s">
        <v>428</v>
      </c>
      <c r="C63" s="169" t="s">
        <v>390</v>
      </c>
      <c r="D63" s="170" t="s">
        <v>198</v>
      </c>
      <c r="E63" s="105"/>
      <c r="F63" s="105"/>
      <c r="H63" s="105"/>
      <c r="I63" s="105"/>
    </row>
    <row r="64" spans="1:9" ht="17.25" customHeight="1">
      <c r="A64" s="169" t="s">
        <v>385</v>
      </c>
      <c r="B64" s="169" t="s">
        <v>429</v>
      </c>
      <c r="C64" s="169" t="s">
        <v>391</v>
      </c>
      <c r="D64" s="170" t="s">
        <v>959</v>
      </c>
      <c r="E64" s="105"/>
      <c r="F64" s="105"/>
      <c r="H64" s="105"/>
      <c r="I64" s="105"/>
    </row>
    <row r="65" spans="1:9" ht="17.25" customHeight="1">
      <c r="A65" s="169" t="s">
        <v>386</v>
      </c>
      <c r="B65" s="169" t="s">
        <v>430</v>
      </c>
      <c r="C65" s="169" t="s">
        <v>392</v>
      </c>
      <c r="D65" s="170" t="s">
        <v>972</v>
      </c>
      <c r="E65" s="105"/>
      <c r="F65" s="105"/>
      <c r="H65" s="105"/>
      <c r="I65" s="105"/>
    </row>
    <row r="66" spans="1:9" ht="17.25" customHeight="1">
      <c r="A66" s="169" t="s">
        <v>387</v>
      </c>
      <c r="B66" s="169" t="s">
        <v>431</v>
      </c>
      <c r="C66" s="169" t="s">
        <v>393</v>
      </c>
      <c r="D66" s="170" t="s">
        <v>1282</v>
      </c>
      <c r="E66" s="105"/>
      <c r="F66" s="105"/>
      <c r="H66" s="105"/>
      <c r="I66" s="105"/>
    </row>
    <row r="67" spans="1:9" ht="17.25" customHeight="1">
      <c r="A67" s="169" t="s">
        <v>869</v>
      </c>
      <c r="B67" s="169" t="s">
        <v>432</v>
      </c>
      <c r="C67" s="169" t="s">
        <v>394</v>
      </c>
      <c r="D67" s="170" t="s">
        <v>1283</v>
      </c>
      <c r="E67" s="105"/>
      <c r="F67" s="105"/>
      <c r="H67" s="105"/>
      <c r="I67" s="105"/>
    </row>
    <row r="68" spans="1:9" ht="17.25" customHeight="1">
      <c r="A68" s="169" t="s">
        <v>396</v>
      </c>
      <c r="B68" s="169" t="s">
        <v>939</v>
      </c>
      <c r="C68" s="169" t="s">
        <v>1012</v>
      </c>
      <c r="D68" s="170" t="s">
        <v>973</v>
      </c>
      <c r="E68" s="105"/>
      <c r="F68" s="105"/>
      <c r="H68" s="105"/>
      <c r="I68" s="105"/>
    </row>
    <row r="69" spans="1:9" ht="17.25" customHeight="1">
      <c r="A69" s="169" t="s">
        <v>397</v>
      </c>
      <c r="B69" s="169" t="s">
        <v>978</v>
      </c>
      <c r="C69" s="169" t="s">
        <v>132</v>
      </c>
      <c r="D69" s="170" t="s">
        <v>974</v>
      </c>
      <c r="E69" s="105"/>
      <c r="F69" s="105"/>
      <c r="H69" s="105"/>
      <c r="I69" s="105"/>
    </row>
    <row r="70" spans="1:9" ht="17.25" customHeight="1">
      <c r="A70" s="169" t="s">
        <v>879</v>
      </c>
      <c r="B70" s="169" t="s">
        <v>979</v>
      </c>
      <c r="C70" s="169" t="s">
        <v>133</v>
      </c>
      <c r="D70" s="170" t="s">
        <v>1227</v>
      </c>
      <c r="E70" s="105"/>
      <c r="F70" s="105"/>
      <c r="H70" s="105"/>
      <c r="I70" s="105"/>
    </row>
    <row r="71" spans="1:9" ht="17.25" customHeight="1">
      <c r="A71" s="169" t="s">
        <v>948</v>
      </c>
      <c r="B71" s="169" t="s">
        <v>435</v>
      </c>
      <c r="C71" s="169" t="s">
        <v>134</v>
      </c>
      <c r="D71" s="170" t="s">
        <v>1129</v>
      </c>
      <c r="E71" s="105"/>
      <c r="F71" s="105"/>
      <c r="H71" s="140"/>
      <c r="I71" s="105"/>
    </row>
    <row r="72" spans="1:9" ht="17.25" customHeight="1">
      <c r="A72" s="169" t="s">
        <v>950</v>
      </c>
      <c r="B72" s="169" t="s">
        <v>436</v>
      </c>
      <c r="C72" s="169" t="s">
        <v>135</v>
      </c>
      <c r="D72" s="170" t="s">
        <v>1284</v>
      </c>
      <c r="E72" s="105"/>
      <c r="F72" s="105"/>
      <c r="H72" s="140"/>
      <c r="I72" s="105"/>
    </row>
    <row r="73" spans="1:9" ht="16.5" customHeight="1">
      <c r="A73" s="169" t="s">
        <v>880</v>
      </c>
      <c r="B73" s="169" t="s">
        <v>437</v>
      </c>
      <c r="C73" s="169" t="s">
        <v>136</v>
      </c>
      <c r="D73" s="173"/>
      <c r="E73" s="105"/>
      <c r="F73" s="105"/>
      <c r="H73" s="105"/>
      <c r="I73" s="105"/>
    </row>
    <row r="74" spans="1:4" ht="16.5" customHeight="1">
      <c r="A74" s="169" t="s">
        <v>881</v>
      </c>
      <c r="B74" s="169" t="s">
        <v>438</v>
      </c>
      <c r="C74" s="170" t="s">
        <v>977</v>
      </c>
      <c r="D74" s="173"/>
    </row>
    <row r="75" spans="1:4" ht="29.25" customHeight="1">
      <c r="A75" s="94"/>
      <c r="D75" s="173"/>
    </row>
    <row r="76" spans="1:4" ht="16.5" customHeight="1">
      <c r="A76" s="94" t="s">
        <v>982</v>
      </c>
      <c r="C76" s="72"/>
      <c r="D76" s="170"/>
    </row>
    <row r="77" spans="3:4" ht="16.5" customHeight="1">
      <c r="C77" s="72"/>
      <c r="D77" s="170"/>
    </row>
    <row r="78" spans="2:4" ht="16.5" customHeight="1">
      <c r="B78" s="72"/>
      <c r="C78" s="72"/>
      <c r="D78" s="170"/>
    </row>
    <row r="79" spans="1:4" ht="16.5">
      <c r="A79" s="17"/>
      <c r="B79" s="72"/>
      <c r="C79" s="72"/>
      <c r="D79" s="170"/>
    </row>
    <row r="80" spans="1:4" ht="16.5">
      <c r="A80" s="17"/>
      <c r="B80" s="72"/>
      <c r="C80" s="72"/>
      <c r="D80" s="170"/>
    </row>
    <row r="81" spans="2:4" ht="18">
      <c r="B81" s="72"/>
      <c r="C81" s="170"/>
      <c r="D81" s="172"/>
    </row>
    <row r="82" spans="2:4" ht="18">
      <c r="B82" s="72"/>
      <c r="C82" s="72"/>
      <c r="D82" s="172"/>
    </row>
    <row r="83" ht="12.75">
      <c r="B83" s="72"/>
    </row>
    <row r="84" ht="16.5">
      <c r="B84" s="170"/>
    </row>
    <row r="86" ht="15.75">
      <c r="A86" s="269"/>
    </row>
    <row r="87" spans="1:10" ht="15.75">
      <c r="A87" s="269"/>
      <c r="G87" s="105"/>
      <c r="J87" s="105"/>
    </row>
    <row r="88" spans="1:10" ht="15">
      <c r="A88" s="271"/>
      <c r="G88" s="105"/>
      <c r="J88" s="105"/>
    </row>
    <row r="89" spans="2:10" ht="15.75">
      <c r="B89" s="270"/>
      <c r="C89" s="270"/>
      <c r="G89" s="105"/>
      <c r="J89" s="105"/>
    </row>
    <row r="90" spans="2:10" ht="15.75">
      <c r="B90" s="270"/>
      <c r="C90" s="270"/>
      <c r="G90" s="105"/>
      <c r="J90" s="105"/>
    </row>
    <row r="91" spans="2:10" ht="15.75">
      <c r="B91" s="272"/>
      <c r="C91" s="272"/>
      <c r="D91" s="94"/>
      <c r="J91" s="34"/>
    </row>
    <row r="92" spans="4:10" ht="15.75">
      <c r="D92" s="94"/>
      <c r="J92" s="34"/>
    </row>
    <row r="93" spans="4:10" ht="15.75">
      <c r="D93" s="94"/>
      <c r="J93" s="34"/>
    </row>
    <row r="94" ht="15">
      <c r="J94" s="34"/>
    </row>
    <row r="95" ht="15">
      <c r="J95" s="34"/>
    </row>
    <row r="96" ht="15">
      <c r="J96" s="34"/>
    </row>
    <row r="97" ht="15">
      <c r="J97" s="34"/>
    </row>
    <row r="98" ht="15">
      <c r="J98" s="34"/>
    </row>
    <row r="99" ht="15">
      <c r="J99" s="34"/>
    </row>
    <row r="100" ht="15">
      <c r="J100" s="34"/>
    </row>
    <row r="101" ht="15">
      <c r="J101" s="34"/>
    </row>
    <row r="102" ht="15">
      <c r="J102" s="34"/>
    </row>
    <row r="103" ht="15">
      <c r="J103" s="34"/>
    </row>
    <row r="104" ht="15">
      <c r="J104" s="34"/>
    </row>
    <row r="105" ht="15">
      <c r="J105" s="34"/>
    </row>
    <row r="106" ht="15">
      <c r="J106" s="34"/>
    </row>
    <row r="107" ht="15">
      <c r="J107" s="34"/>
    </row>
    <row r="108" ht="15">
      <c r="J108" s="34"/>
    </row>
    <row r="109" ht="15">
      <c r="J109" s="34"/>
    </row>
    <row r="126" ht="15">
      <c r="D126" s="104"/>
    </row>
    <row r="289" ht="12.75">
      <c r="D289" s="17" t="s">
        <v>1015</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1">
    <tabColor indexed="57"/>
    <pageSetUpPr fitToPage="1"/>
  </sheetPr>
  <dimension ref="A1:X121"/>
  <sheetViews>
    <sheetView workbookViewId="0" topLeftCell="A73">
      <selection activeCell="V113" sqref="V113"/>
    </sheetView>
  </sheetViews>
  <sheetFormatPr defaultColWidth="11.421875" defaultRowHeight="12.75"/>
  <cols>
    <col min="1" max="1" width="42.8515625" style="356" customWidth="1"/>
    <col min="2" max="6" width="13.421875" style="356" customWidth="1"/>
    <col min="7" max="7" width="12.00390625" style="356" customWidth="1"/>
    <col min="8" max="8" width="12.8515625" style="356" customWidth="1"/>
    <col min="9" max="9" width="4.8515625" style="356" customWidth="1"/>
    <col min="10" max="10" width="1.1484375" style="356" customWidth="1"/>
    <col min="11" max="11" width="4.00390625" style="356" customWidth="1"/>
    <col min="12" max="12" width="3.00390625" style="356" customWidth="1"/>
    <col min="13" max="13" width="4.00390625" style="356" customWidth="1"/>
    <col min="14" max="14" width="3.00390625" style="356" customWidth="1"/>
    <col min="15" max="15" width="4.00390625" style="356" customWidth="1"/>
    <col min="16" max="16" width="3.00390625" style="356" bestFit="1" customWidth="1"/>
    <col min="17" max="17" width="4.00390625" style="356" customWidth="1"/>
    <col min="18" max="18" width="4.421875" style="356" customWidth="1"/>
    <col min="19" max="19" width="15.00390625" style="357" customWidth="1"/>
    <col min="20" max="20" width="12.7109375" style="357" bestFit="1" customWidth="1"/>
    <col min="21" max="24" width="11.421875" style="357" customWidth="1"/>
    <col min="25" max="16384" width="11.421875" style="356" customWidth="1"/>
  </cols>
  <sheetData>
    <row r="1" spans="1:19" ht="12.75">
      <c r="A1" s="354" t="s">
        <v>1047</v>
      </c>
      <c r="B1" s="355">
        <v>2</v>
      </c>
      <c r="D1" s="356" t="s">
        <v>1048</v>
      </c>
      <c r="S1" s="357" t="s">
        <v>1049</v>
      </c>
    </row>
    <row r="2" spans="1:2" ht="12.75">
      <c r="A2" s="354" t="s">
        <v>1050</v>
      </c>
      <c r="B2" s="355">
        <v>2013</v>
      </c>
    </row>
    <row r="3" spans="1:21" ht="12.75">
      <c r="A3" s="358"/>
      <c r="S3" s="357" t="s">
        <v>1051</v>
      </c>
      <c r="T3" s="359" t="s">
        <v>1052</v>
      </c>
      <c r="U3" s="359" t="s">
        <v>1053</v>
      </c>
    </row>
    <row r="4" spans="1:21" ht="12.75">
      <c r="A4" s="358"/>
      <c r="T4" s="357" t="str">
        <f>IF(B1=1,"Januar",IF(B1=2,"Januar",IF(B1=3,"Januar",IF(B1=4,"Januar","FEHLER - eingegebenes Quartal prüfen!!!"))))</f>
        <v>Januar</v>
      </c>
      <c r="U4" s="357" t="str">
        <f>IF(B1=1,"März",IF(B1=2,"Juni",IF(B1=3,"September",IF(B1=4,"Dezember","FEHLER - eingegebenes Quartal prüfen!!!"))))</f>
        <v>Juni</v>
      </c>
    </row>
    <row r="5" spans="1:4" ht="12.75">
      <c r="A5" s="354" t="s">
        <v>1054</v>
      </c>
      <c r="B5" s="502" t="str">
        <f>CONCATENATE("1. Ausfuhr ",T4," ",B2-1," bis ",U4," ",B2)</f>
        <v>1. Ausfuhr Januar 2012 bis Juni 2013</v>
      </c>
      <c r="C5" s="502"/>
      <c r="D5" s="502"/>
    </row>
    <row r="6" spans="1:4" ht="12.75">
      <c r="A6" s="360" t="s">
        <v>1055</v>
      </c>
      <c r="B6" s="361" t="s">
        <v>1056</v>
      </c>
      <c r="C6" s="362">
        <f>B2-1</f>
        <v>2012</v>
      </c>
      <c r="D6" s="363">
        <f>B2</f>
        <v>2013</v>
      </c>
    </row>
    <row r="7" spans="1:7" ht="12.75">
      <c r="A7" s="358"/>
      <c r="B7" s="364" t="s">
        <v>1057</v>
      </c>
      <c r="C7" s="365">
        <v>1048.1</v>
      </c>
      <c r="D7" s="366">
        <v>971.1</v>
      </c>
      <c r="F7" s="367">
        <v>1050</v>
      </c>
      <c r="G7" s="368" t="s">
        <v>1058</v>
      </c>
    </row>
    <row r="8" spans="1:4" ht="12.75">
      <c r="A8" s="358"/>
      <c r="B8" s="369" t="s">
        <v>1059</v>
      </c>
      <c r="C8" s="370">
        <v>1138.3</v>
      </c>
      <c r="D8" s="371">
        <v>951.6</v>
      </c>
    </row>
    <row r="9" spans="1:4" ht="12.75">
      <c r="A9" s="358"/>
      <c r="B9" s="369" t="s">
        <v>1060</v>
      </c>
      <c r="C9" s="370">
        <v>1095.3</v>
      </c>
      <c r="D9" s="371">
        <v>1015.5</v>
      </c>
    </row>
    <row r="10" spans="1:4" ht="18" customHeight="1">
      <c r="A10" s="358"/>
      <c r="B10" s="369" t="s">
        <v>1061</v>
      </c>
      <c r="C10" s="370">
        <v>1000.6</v>
      </c>
      <c r="D10" s="371">
        <v>1031.4</v>
      </c>
    </row>
    <row r="11" spans="2:4" ht="12.75">
      <c r="B11" s="369" t="s">
        <v>1062</v>
      </c>
      <c r="C11" s="370">
        <v>1068.4</v>
      </c>
      <c r="D11" s="371">
        <v>1036.3</v>
      </c>
    </row>
    <row r="12" spans="2:4" ht="12.75">
      <c r="B12" s="369" t="s">
        <v>1063</v>
      </c>
      <c r="C12" s="370">
        <v>1118.7</v>
      </c>
      <c r="D12" s="371">
        <v>1116.4</v>
      </c>
    </row>
    <row r="13" spans="2:4" ht="12.75">
      <c r="B13" s="369" t="s">
        <v>1064</v>
      </c>
      <c r="C13" s="370">
        <v>1071</v>
      </c>
      <c r="D13" s="371"/>
    </row>
    <row r="14" spans="1:4" ht="12.75">
      <c r="A14" s="372"/>
      <c r="B14" s="369" t="s">
        <v>1065</v>
      </c>
      <c r="C14" s="370">
        <v>1008.5</v>
      </c>
      <c r="D14" s="371"/>
    </row>
    <row r="15" spans="2:4" ht="12.75">
      <c r="B15" s="369" t="s">
        <v>1066</v>
      </c>
      <c r="C15" s="370">
        <v>1008.7</v>
      </c>
      <c r="D15" s="371"/>
    </row>
    <row r="16" spans="2:4" ht="12.75">
      <c r="B16" s="369" t="s">
        <v>1067</v>
      </c>
      <c r="C16" s="370">
        <v>1096.2</v>
      </c>
      <c r="D16" s="371"/>
    </row>
    <row r="17" spans="2:4" ht="12.75">
      <c r="B17" s="369" t="s">
        <v>1068</v>
      </c>
      <c r="C17" s="370">
        <v>1143.3</v>
      </c>
      <c r="D17" s="371"/>
    </row>
    <row r="18" spans="2:4" ht="12.75">
      <c r="B18" s="373" t="s">
        <v>1069</v>
      </c>
      <c r="C18" s="374">
        <v>886.2</v>
      </c>
      <c r="D18" s="375"/>
    </row>
    <row r="19" spans="2:4" ht="12.75">
      <c r="B19" s="376"/>
      <c r="C19" s="377"/>
      <c r="D19" s="377"/>
    </row>
    <row r="20" spans="1:4" ht="12.75">
      <c r="A20" s="354" t="s">
        <v>1070</v>
      </c>
      <c r="B20" s="502" t="str">
        <f>CONCATENATE("2. Einfuhr ",T4," ",B2-1," bis ",U4," ",B2)</f>
        <v>2. Einfuhr Januar 2012 bis Juni 2013</v>
      </c>
      <c r="C20" s="502"/>
      <c r="D20" s="502"/>
    </row>
    <row r="21" spans="1:4" ht="12.75">
      <c r="A21" s="360" t="s">
        <v>1071</v>
      </c>
      <c r="B21" s="361" t="s">
        <v>1056</v>
      </c>
      <c r="C21" s="362">
        <f>B2-1</f>
        <v>2012</v>
      </c>
      <c r="D21" s="363">
        <f>B2</f>
        <v>2013</v>
      </c>
    </row>
    <row r="22" spans="2:7" ht="12.75">
      <c r="B22" s="364" t="s">
        <v>1057</v>
      </c>
      <c r="C22" s="365">
        <v>682.7</v>
      </c>
      <c r="D22" s="366">
        <v>633.2</v>
      </c>
      <c r="F22" s="367">
        <v>1050</v>
      </c>
      <c r="G22" s="368" t="s">
        <v>1058</v>
      </c>
    </row>
    <row r="23" spans="2:4" ht="12.75">
      <c r="B23" s="369" t="s">
        <v>1059</v>
      </c>
      <c r="C23" s="370">
        <v>701.4</v>
      </c>
      <c r="D23" s="371">
        <v>641.5</v>
      </c>
    </row>
    <row r="24" spans="2:4" ht="12.75">
      <c r="B24" s="369" t="s">
        <v>1060</v>
      </c>
      <c r="C24" s="370">
        <v>679.3</v>
      </c>
      <c r="D24" s="371">
        <v>676.9</v>
      </c>
    </row>
    <row r="25" spans="2:4" ht="12.75">
      <c r="B25" s="369" t="s">
        <v>1061</v>
      </c>
      <c r="C25" s="370">
        <v>670.7</v>
      </c>
      <c r="D25" s="371">
        <v>665.6</v>
      </c>
    </row>
    <row r="26" spans="2:4" ht="12.75">
      <c r="B26" s="369" t="s">
        <v>1062</v>
      </c>
      <c r="C26" s="370">
        <v>683.7</v>
      </c>
      <c r="D26" s="371">
        <v>694</v>
      </c>
    </row>
    <row r="27" spans="2:4" ht="12.75">
      <c r="B27" s="369" t="s">
        <v>1063</v>
      </c>
      <c r="C27" s="370">
        <v>712.1</v>
      </c>
      <c r="D27" s="371">
        <v>705.5</v>
      </c>
    </row>
    <row r="28" spans="2:4" ht="12.75">
      <c r="B28" s="369" t="s">
        <v>1064</v>
      </c>
      <c r="C28" s="370">
        <v>731.4</v>
      </c>
      <c r="D28" s="371"/>
    </row>
    <row r="29" spans="2:4" ht="12.75">
      <c r="B29" s="369" t="s">
        <v>1065</v>
      </c>
      <c r="C29" s="370">
        <v>686.5</v>
      </c>
      <c r="D29" s="371"/>
    </row>
    <row r="30" spans="2:4" ht="12.75">
      <c r="B30" s="369" t="s">
        <v>1066</v>
      </c>
      <c r="C30" s="370">
        <v>673.9</v>
      </c>
      <c r="D30" s="371"/>
    </row>
    <row r="31" spans="2:4" ht="12.75">
      <c r="B31" s="369" t="s">
        <v>1067</v>
      </c>
      <c r="C31" s="370">
        <v>695.2</v>
      </c>
      <c r="D31" s="371"/>
    </row>
    <row r="32" spans="2:4" ht="12.75">
      <c r="B32" s="369" t="s">
        <v>1068</v>
      </c>
      <c r="C32" s="370">
        <v>628.8</v>
      </c>
      <c r="D32" s="371"/>
    </row>
    <row r="33" spans="2:4" ht="12.75">
      <c r="B33" s="373" t="s">
        <v>1069</v>
      </c>
      <c r="C33" s="374">
        <v>586.1</v>
      </c>
      <c r="D33" s="375"/>
    </row>
    <row r="34" ht="12.75">
      <c r="B34" s="376"/>
    </row>
    <row r="35" spans="2:24" ht="12.75">
      <c r="B35" s="376"/>
      <c r="S35" s="358"/>
      <c r="T35" s="358"/>
      <c r="U35" s="358"/>
      <c r="V35" s="358"/>
      <c r="W35" s="358"/>
      <c r="X35" s="358"/>
    </row>
    <row r="36" spans="19:24" ht="12.75">
      <c r="S36" s="358"/>
      <c r="T36" s="358"/>
      <c r="U36" s="358"/>
      <c r="V36" s="358"/>
      <c r="W36" s="358"/>
      <c r="X36" s="358"/>
    </row>
    <row r="37" spans="19:24" ht="12.75">
      <c r="S37" s="358"/>
      <c r="T37" s="358"/>
      <c r="U37" s="358"/>
      <c r="V37" s="358"/>
      <c r="W37" s="358"/>
      <c r="X37" s="358"/>
    </row>
    <row r="38" spans="1:24" ht="12.75">
      <c r="A38" s="378" t="s">
        <v>1072</v>
      </c>
      <c r="B38" s="496" t="str">
        <f>CONCATENATE("        3. Ausfuhr von ausgewählten Enderzeugnissen im ",B1,". Vierteljahr ",B2,"             in der Reihenfolge ihrer Anteile")</f>
        <v>        3. Ausfuhr von ausgewählten Enderzeugnissen im 2. Vierteljahr 2013             in der Reihenfolge ihrer Anteile</v>
      </c>
      <c r="C38" s="497"/>
      <c r="D38" s="497"/>
      <c r="E38" s="498"/>
      <c r="F38" s="498"/>
      <c r="G38" s="498"/>
      <c r="H38" s="498"/>
      <c r="I38" s="499"/>
      <c r="J38" s="379"/>
      <c r="S38" s="358"/>
      <c r="T38" s="380">
        <f>E39/$E$44*100</f>
        <v>19.775748456329577</v>
      </c>
      <c r="U38" s="358"/>
      <c r="V38" s="358"/>
      <c r="W38" s="358"/>
      <c r="X38" s="358"/>
    </row>
    <row r="39" spans="1:24" ht="12.75">
      <c r="A39" s="356" t="s">
        <v>1073</v>
      </c>
      <c r="B39" s="273" t="s">
        <v>1156</v>
      </c>
      <c r="D39" s="381"/>
      <c r="E39" s="381">
        <v>474915973</v>
      </c>
      <c r="G39" s="382"/>
      <c r="I39" s="383">
        <v>4</v>
      </c>
      <c r="J39" s="383"/>
      <c r="K39" s="372"/>
      <c r="L39" s="372"/>
      <c r="S39" s="358"/>
      <c r="T39" s="380">
        <f aca="true" t="shared" si="0" ref="T39:T45">E40/$E$44*100</f>
        <v>7.013635301384785</v>
      </c>
      <c r="U39" s="358"/>
      <c r="V39" s="358"/>
      <c r="W39" s="358"/>
      <c r="X39" s="358"/>
    </row>
    <row r="40" spans="2:24" ht="12.75">
      <c r="B40" s="384" t="s">
        <v>1158</v>
      </c>
      <c r="D40" s="385"/>
      <c r="E40" s="385">
        <v>168432939</v>
      </c>
      <c r="I40" s="383">
        <v>13</v>
      </c>
      <c r="J40" s="383"/>
      <c r="K40" s="386"/>
      <c r="L40" s="387">
        <v>1</v>
      </c>
      <c r="M40" s="388"/>
      <c r="N40" s="388">
        <v>15</v>
      </c>
      <c r="O40" s="389"/>
      <c r="P40" s="388">
        <v>29</v>
      </c>
      <c r="Q40" s="390"/>
      <c r="R40" s="388">
        <v>43</v>
      </c>
      <c r="S40" s="358"/>
      <c r="T40" s="380">
        <f t="shared" si="0"/>
        <v>6.952682073586357</v>
      </c>
      <c r="U40" s="358"/>
      <c r="V40" s="358"/>
      <c r="W40" s="358"/>
      <c r="X40" s="358"/>
    </row>
    <row r="41" spans="2:24" ht="76.5">
      <c r="B41" s="391" t="s">
        <v>1159</v>
      </c>
      <c r="D41" s="385"/>
      <c r="E41" s="385">
        <v>166969143</v>
      </c>
      <c r="G41" s="392"/>
      <c r="I41" s="383">
        <v>46</v>
      </c>
      <c r="J41" s="383"/>
      <c r="K41" s="355"/>
      <c r="L41" s="387">
        <v>2</v>
      </c>
      <c r="M41" s="393"/>
      <c r="N41" s="388">
        <v>16</v>
      </c>
      <c r="O41" s="394"/>
      <c r="P41" s="388">
        <v>30</v>
      </c>
      <c r="Q41" s="395"/>
      <c r="R41" s="388">
        <v>44</v>
      </c>
      <c r="S41" s="358"/>
      <c r="T41" s="380">
        <f t="shared" si="0"/>
        <v>6.216950410512387</v>
      </c>
      <c r="U41" s="358"/>
      <c r="V41" s="358"/>
      <c r="W41" s="358"/>
      <c r="X41" s="358"/>
    </row>
    <row r="42" spans="2:24" ht="12.75">
      <c r="B42" s="384" t="s">
        <v>1157</v>
      </c>
      <c r="D42" s="385"/>
      <c r="E42" s="385">
        <v>149300496</v>
      </c>
      <c r="G42" s="396"/>
      <c r="I42" s="383">
        <v>15</v>
      </c>
      <c r="J42" s="383"/>
      <c r="K42" s="397"/>
      <c r="L42" s="387">
        <v>3</v>
      </c>
      <c r="M42" s="398"/>
      <c r="N42" s="388">
        <v>17</v>
      </c>
      <c r="O42" s="399"/>
      <c r="P42" s="388">
        <v>31</v>
      </c>
      <c r="Q42" s="400"/>
      <c r="R42" s="388">
        <v>45</v>
      </c>
      <c r="S42" s="358"/>
      <c r="T42" s="380">
        <f t="shared" si="0"/>
        <v>6.127796681322696</v>
      </c>
      <c r="U42" s="358"/>
      <c r="V42" s="358"/>
      <c r="W42" s="358"/>
      <c r="X42" s="358"/>
    </row>
    <row r="43" spans="2:24" ht="19.5" customHeight="1">
      <c r="B43" s="391" t="s">
        <v>1285</v>
      </c>
      <c r="D43" s="401"/>
      <c r="E43" s="401">
        <v>147159463</v>
      </c>
      <c r="G43" s="402"/>
      <c r="I43" s="383">
        <v>16</v>
      </c>
      <c r="J43" s="383"/>
      <c r="K43" s="403"/>
      <c r="L43" s="387">
        <v>4</v>
      </c>
      <c r="M43" s="404"/>
      <c r="N43" s="388">
        <v>18</v>
      </c>
      <c r="O43" s="405"/>
      <c r="P43" s="388">
        <v>32</v>
      </c>
      <c r="Q43" s="406"/>
      <c r="R43" s="388">
        <v>46</v>
      </c>
      <c r="S43" s="358"/>
      <c r="T43" s="380">
        <f t="shared" si="0"/>
        <v>100</v>
      </c>
      <c r="U43" s="358"/>
      <c r="V43" s="358"/>
      <c r="W43" s="358"/>
      <c r="X43" s="358"/>
    </row>
    <row r="44" spans="2:24" ht="12.75">
      <c r="B44" s="407" t="s">
        <v>1074</v>
      </c>
      <c r="C44" s="408"/>
      <c r="D44" s="409"/>
      <c r="E44" s="122">
        <v>2401506947</v>
      </c>
      <c r="G44" s="410"/>
      <c r="I44" s="383">
        <v>20</v>
      </c>
      <c r="J44" s="383"/>
      <c r="K44" s="411"/>
      <c r="L44" s="387">
        <v>5</v>
      </c>
      <c r="M44" s="412"/>
      <c r="N44" s="388">
        <v>19</v>
      </c>
      <c r="O44" s="413"/>
      <c r="P44" s="388">
        <v>33</v>
      </c>
      <c r="Q44" s="414"/>
      <c r="R44" s="388">
        <v>47</v>
      </c>
      <c r="S44" s="358"/>
      <c r="T44" s="380">
        <f t="shared" si="0"/>
        <v>53.9131870768642</v>
      </c>
      <c r="U44" s="358"/>
      <c r="V44" s="358"/>
      <c r="W44" s="358"/>
      <c r="X44" s="358"/>
    </row>
    <row r="45" spans="2:24" ht="12.75">
      <c r="B45" s="503" t="s">
        <v>1141</v>
      </c>
      <c r="C45" s="504"/>
      <c r="D45" s="505"/>
      <c r="E45" s="415">
        <f>E44-E39-E40-E41-E42-E43</f>
        <v>1294728933</v>
      </c>
      <c r="I45" s="416"/>
      <c r="J45" s="416"/>
      <c r="K45" s="417"/>
      <c r="L45" s="387">
        <v>6</v>
      </c>
      <c r="M45" s="418"/>
      <c r="N45" s="388">
        <v>20</v>
      </c>
      <c r="O45" s="419"/>
      <c r="P45" s="388">
        <v>34</v>
      </c>
      <c r="Q45" s="420"/>
      <c r="R45" s="388">
        <v>48</v>
      </c>
      <c r="S45" s="358"/>
      <c r="T45" s="358">
        <f t="shared" si="0"/>
        <v>0</v>
      </c>
      <c r="U45" s="358"/>
      <c r="V45" s="358"/>
      <c r="W45" s="358"/>
      <c r="X45" s="358"/>
    </row>
    <row r="46" spans="9:24" ht="12.75">
      <c r="I46" s="416"/>
      <c r="J46" s="416"/>
      <c r="K46" s="421"/>
      <c r="L46" s="387">
        <v>7</v>
      </c>
      <c r="M46" s="422"/>
      <c r="N46" s="388">
        <v>21</v>
      </c>
      <c r="O46" s="423"/>
      <c r="P46" s="388">
        <v>35</v>
      </c>
      <c r="Q46" s="424"/>
      <c r="R46" s="388">
        <v>49</v>
      </c>
      <c r="S46" s="358"/>
      <c r="T46" s="358"/>
      <c r="U46" s="358"/>
      <c r="V46" s="358"/>
      <c r="W46" s="358"/>
      <c r="X46" s="358"/>
    </row>
    <row r="47" spans="1:24" ht="12.75">
      <c r="A47" s="378" t="s">
        <v>1075</v>
      </c>
      <c r="B47" s="496" t="str">
        <f>CONCATENATE("        4. Einfuhr von ausgewählten Enderzeugnissen im ",B1,". Vierteljahr ",B2,"                  in der Reihenfolge ihrer Anteile")</f>
        <v>        4. Einfuhr von ausgewählten Enderzeugnissen im 2. Vierteljahr 2013                  in der Reihenfolge ihrer Anteile</v>
      </c>
      <c r="C47" s="497"/>
      <c r="D47" s="497"/>
      <c r="E47" s="498"/>
      <c r="F47" s="498"/>
      <c r="G47" s="498"/>
      <c r="H47" s="498"/>
      <c r="I47" s="499"/>
      <c r="J47" s="379"/>
      <c r="K47" s="425"/>
      <c r="L47" s="387">
        <v>8</v>
      </c>
      <c r="M47" s="426"/>
      <c r="N47" s="388">
        <v>22</v>
      </c>
      <c r="O47" s="427"/>
      <c r="P47" s="388">
        <v>36</v>
      </c>
      <c r="Q47" s="428"/>
      <c r="R47" s="388">
        <v>50</v>
      </c>
      <c r="S47" s="358"/>
      <c r="T47" s="358"/>
      <c r="U47" s="358"/>
      <c r="V47" s="358"/>
      <c r="W47" s="358"/>
      <c r="X47" s="358"/>
    </row>
    <row r="48" spans="1:24" ht="12.75">
      <c r="A48" s="356" t="s">
        <v>1076</v>
      </c>
      <c r="B48" s="273" t="s">
        <v>1156</v>
      </c>
      <c r="D48" s="381"/>
      <c r="E48" s="381">
        <v>181292898</v>
      </c>
      <c r="G48" s="382"/>
      <c r="I48" s="383">
        <v>4</v>
      </c>
      <c r="J48" s="383"/>
      <c r="K48" s="429"/>
      <c r="L48" s="387">
        <v>9</v>
      </c>
      <c r="M48" s="430"/>
      <c r="N48" s="388">
        <v>23</v>
      </c>
      <c r="O48" s="431"/>
      <c r="P48" s="388">
        <v>37</v>
      </c>
      <c r="Q48" s="432"/>
      <c r="R48" s="388">
        <v>51</v>
      </c>
      <c r="S48" s="358"/>
      <c r="T48" s="358"/>
      <c r="U48" s="358"/>
      <c r="V48" s="358"/>
      <c r="W48" s="358"/>
      <c r="X48" s="358"/>
    </row>
    <row r="49" spans="2:24" ht="12.75">
      <c r="B49" s="384" t="s">
        <v>1160</v>
      </c>
      <c r="D49" s="385"/>
      <c r="E49" s="385">
        <v>134674412</v>
      </c>
      <c r="G49" s="433"/>
      <c r="I49" s="383">
        <v>9</v>
      </c>
      <c r="J49" s="383"/>
      <c r="K49" s="434"/>
      <c r="L49" s="387">
        <v>10</v>
      </c>
      <c r="M49" s="435"/>
      <c r="N49" s="388">
        <v>24</v>
      </c>
      <c r="O49" s="436"/>
      <c r="P49" s="388">
        <v>38</v>
      </c>
      <c r="Q49" s="437"/>
      <c r="R49" s="388">
        <v>52</v>
      </c>
      <c r="S49" s="358"/>
      <c r="T49" s="358"/>
      <c r="U49" s="358"/>
      <c r="V49" s="358"/>
      <c r="W49" s="358"/>
      <c r="X49" s="358"/>
    </row>
    <row r="50" spans="2:24" ht="25.5">
      <c r="B50" s="391" t="s">
        <v>1158</v>
      </c>
      <c r="D50" s="385"/>
      <c r="E50" s="385">
        <v>79179062</v>
      </c>
      <c r="G50" s="402"/>
      <c r="I50" s="383">
        <v>34</v>
      </c>
      <c r="J50" s="383"/>
      <c r="K50" s="438"/>
      <c r="L50" s="387">
        <v>11</v>
      </c>
      <c r="M50" s="439"/>
      <c r="N50" s="388">
        <v>25</v>
      </c>
      <c r="O50" s="440"/>
      <c r="P50" s="388">
        <v>39</v>
      </c>
      <c r="Q50" s="441"/>
      <c r="R50" s="388">
        <v>53</v>
      </c>
      <c r="S50" s="358"/>
      <c r="T50" s="358"/>
      <c r="U50" s="358"/>
      <c r="V50" s="358"/>
      <c r="W50" s="358"/>
      <c r="X50" s="358"/>
    </row>
    <row r="51" spans="2:24" ht="12.75">
      <c r="B51" s="384" t="s">
        <v>1161</v>
      </c>
      <c r="D51" s="385"/>
      <c r="E51" s="385">
        <v>70940228</v>
      </c>
      <c r="G51" s="410"/>
      <c r="I51" s="383">
        <v>12</v>
      </c>
      <c r="J51" s="383"/>
      <c r="K51" s="442"/>
      <c r="L51" s="387">
        <v>12</v>
      </c>
      <c r="M51" s="443"/>
      <c r="N51" s="388">
        <v>26</v>
      </c>
      <c r="O51" s="444"/>
      <c r="P51" s="388">
        <v>40</v>
      </c>
      <c r="Q51" s="445"/>
      <c r="R51" s="388">
        <v>54</v>
      </c>
      <c r="S51" s="358"/>
      <c r="T51" s="358"/>
      <c r="U51" s="358"/>
      <c r="V51" s="358"/>
      <c r="W51" s="358"/>
      <c r="X51" s="358"/>
    </row>
    <row r="52" spans="2:24" ht="63.75">
      <c r="B52" s="391" t="s">
        <v>1170</v>
      </c>
      <c r="D52" s="401"/>
      <c r="E52" s="401">
        <v>63531956</v>
      </c>
      <c r="G52" s="392"/>
      <c r="I52" s="383">
        <v>15</v>
      </c>
      <c r="J52" s="383"/>
      <c r="K52" s="446"/>
      <c r="L52" s="387">
        <v>13</v>
      </c>
      <c r="M52" s="447"/>
      <c r="N52" s="388">
        <v>27</v>
      </c>
      <c r="O52" s="448"/>
      <c r="P52" s="388">
        <v>41</v>
      </c>
      <c r="Q52" s="449"/>
      <c r="R52" s="388">
        <v>55</v>
      </c>
      <c r="S52" s="358"/>
      <c r="T52" s="358"/>
      <c r="U52" s="358"/>
      <c r="V52" s="358"/>
      <c r="W52" s="358"/>
      <c r="X52" s="358"/>
    </row>
    <row r="53" spans="2:24" ht="12.75">
      <c r="B53" s="407" t="s">
        <v>1074</v>
      </c>
      <c r="C53" s="408"/>
      <c r="D53" s="409"/>
      <c r="E53" s="122">
        <v>1229551475</v>
      </c>
      <c r="G53" s="450"/>
      <c r="I53" s="383">
        <v>19</v>
      </c>
      <c r="J53" s="383"/>
      <c r="K53" s="451"/>
      <c r="L53" s="387">
        <v>14</v>
      </c>
      <c r="M53" s="452"/>
      <c r="N53" s="388">
        <v>28</v>
      </c>
      <c r="O53" s="453"/>
      <c r="P53" s="388">
        <v>42</v>
      </c>
      <c r="Q53" s="454"/>
      <c r="R53" s="388">
        <v>56</v>
      </c>
      <c r="S53" s="358"/>
      <c r="T53" s="358"/>
      <c r="U53" s="358"/>
      <c r="V53" s="358"/>
      <c r="W53" s="358"/>
      <c r="X53" s="358"/>
    </row>
    <row r="54" spans="2:24" ht="12.75">
      <c r="B54" s="503" t="s">
        <v>1141</v>
      </c>
      <c r="C54" s="504"/>
      <c r="D54" s="505"/>
      <c r="E54" s="415">
        <f>E53-E48-E49-E50-E51-E52</f>
        <v>699932919</v>
      </c>
      <c r="I54" s="416"/>
      <c r="J54" s="416"/>
      <c r="S54" s="358"/>
      <c r="T54" s="358"/>
      <c r="U54" s="358"/>
      <c r="V54" s="358"/>
      <c r="W54" s="358"/>
      <c r="X54" s="358"/>
    </row>
    <row r="55" spans="9:24" ht="12.75">
      <c r="I55" s="416"/>
      <c r="J55" s="416"/>
      <c r="S55" s="358"/>
      <c r="T55" s="358"/>
      <c r="U55" s="358"/>
      <c r="V55" s="358"/>
      <c r="W55" s="358"/>
      <c r="X55" s="358"/>
    </row>
    <row r="56" spans="9:10" ht="12.75">
      <c r="I56" s="416"/>
      <c r="J56" s="416"/>
    </row>
    <row r="57" spans="9:10" ht="12.75">
      <c r="I57" s="416"/>
      <c r="J57" s="416"/>
    </row>
    <row r="58" spans="1:10" ht="12.75">
      <c r="A58" s="378" t="s">
        <v>1077</v>
      </c>
      <c r="B58" s="496" t="str">
        <f>CONCATENATE("5. Ausfuhr im ",B1,". Vierteljahr ",B2," nach ausgewählten Ländern
in der Reihenfolge ihrer Anteile")</f>
        <v>5. Ausfuhr im 2. Vierteljahr 2013 nach ausgewählten Ländern
in der Reihenfolge ihrer Anteile</v>
      </c>
      <c r="C58" s="497"/>
      <c r="D58" s="497"/>
      <c r="E58" s="498"/>
      <c r="F58" s="498"/>
      <c r="G58" s="498"/>
      <c r="H58" s="498"/>
      <c r="I58" s="499"/>
      <c r="J58" s="379"/>
    </row>
    <row r="59" spans="1:4" ht="12.75">
      <c r="A59" s="360" t="s">
        <v>1078</v>
      </c>
      <c r="B59" s="455">
        <f aca="true" t="shared" si="1" ref="B59:B73">D59/1000</f>
        <v>93.169</v>
      </c>
      <c r="C59" s="456" t="s">
        <v>1081</v>
      </c>
      <c r="D59" s="457">
        <v>93169</v>
      </c>
    </row>
    <row r="60" spans="2:4" ht="12.75">
      <c r="B60" s="458">
        <f t="shared" si="1"/>
        <v>98.586</v>
      </c>
      <c r="C60" s="456" t="s">
        <v>381</v>
      </c>
      <c r="D60" s="459">
        <v>98586</v>
      </c>
    </row>
    <row r="61" spans="2:4" ht="12.75">
      <c r="B61" s="458">
        <f t="shared" si="1"/>
        <v>108.98</v>
      </c>
      <c r="C61" s="456" t="s">
        <v>869</v>
      </c>
      <c r="D61" s="459">
        <v>108980</v>
      </c>
    </row>
    <row r="62" spans="2:4" ht="12.75">
      <c r="B62" s="458">
        <f t="shared" si="1"/>
        <v>108.981</v>
      </c>
      <c r="C62" s="456" t="s">
        <v>1080</v>
      </c>
      <c r="D62" s="459">
        <v>108981</v>
      </c>
    </row>
    <row r="63" spans="2:4" ht="12.75">
      <c r="B63" s="458">
        <f t="shared" si="1"/>
        <v>136.623</v>
      </c>
      <c r="C63" s="456" t="s">
        <v>1079</v>
      </c>
      <c r="D63" s="459">
        <v>136623</v>
      </c>
    </row>
    <row r="64" spans="2:4" ht="12.75">
      <c r="B64" s="458">
        <f t="shared" si="1"/>
        <v>136.711</v>
      </c>
      <c r="C64" s="456" t="s">
        <v>354</v>
      </c>
      <c r="D64" s="459">
        <v>136711</v>
      </c>
    </row>
    <row r="65" spans="2:4" ht="12.75">
      <c r="B65" s="458">
        <f t="shared" si="1"/>
        <v>152.033</v>
      </c>
      <c r="C65" s="460" t="s">
        <v>379</v>
      </c>
      <c r="D65" s="459">
        <v>152033</v>
      </c>
    </row>
    <row r="66" spans="2:4" ht="12.75">
      <c r="B66" s="458">
        <f t="shared" si="1"/>
        <v>158.535</v>
      </c>
      <c r="C66" s="456" t="s">
        <v>355</v>
      </c>
      <c r="D66" s="459">
        <v>158535</v>
      </c>
    </row>
    <row r="67" spans="2:7" ht="12.75">
      <c r="B67" s="458">
        <f t="shared" si="1"/>
        <v>160.596</v>
      </c>
      <c r="C67" s="456" t="s">
        <v>380</v>
      </c>
      <c r="D67" s="459">
        <v>160596</v>
      </c>
      <c r="F67" s="367">
        <v>300</v>
      </c>
      <c r="G67" s="368" t="s">
        <v>1058</v>
      </c>
    </row>
    <row r="68" spans="2:4" ht="12.75">
      <c r="B68" s="458">
        <f t="shared" si="1"/>
        <v>170.315</v>
      </c>
      <c r="C68" s="456" t="s">
        <v>1188</v>
      </c>
      <c r="D68" s="459">
        <v>170315</v>
      </c>
    </row>
    <row r="69" spans="2:4" ht="12.75">
      <c r="B69" s="458">
        <f t="shared" si="1"/>
        <v>181.66</v>
      </c>
      <c r="C69" s="456" t="s">
        <v>165</v>
      </c>
      <c r="D69" s="459">
        <v>181660</v>
      </c>
    </row>
    <row r="70" spans="2:4" ht="12.75">
      <c r="B70" s="458">
        <f t="shared" si="1"/>
        <v>182.707</v>
      </c>
      <c r="C70" s="456" t="s">
        <v>486</v>
      </c>
      <c r="D70" s="459">
        <v>182707</v>
      </c>
    </row>
    <row r="71" spans="2:4" ht="12.75">
      <c r="B71" s="458">
        <f t="shared" si="1"/>
        <v>193.893</v>
      </c>
      <c r="C71" s="456" t="s">
        <v>1187</v>
      </c>
      <c r="D71" s="459">
        <v>193893</v>
      </c>
    </row>
    <row r="72" spans="2:4" ht="12.75">
      <c r="B72" s="458">
        <f t="shared" si="1"/>
        <v>223.151</v>
      </c>
      <c r="C72" s="456" t="s">
        <v>447</v>
      </c>
      <c r="D72" s="459">
        <v>223151</v>
      </c>
    </row>
    <row r="73" spans="2:4" ht="12.75">
      <c r="B73" s="461">
        <f t="shared" si="1"/>
        <v>235.085</v>
      </c>
      <c r="C73" s="456" t="s">
        <v>353</v>
      </c>
      <c r="D73" s="462">
        <v>235085</v>
      </c>
    </row>
    <row r="75" spans="1:10" ht="12.75">
      <c r="A75" s="378" t="s">
        <v>1086</v>
      </c>
      <c r="B75" s="496" t="str">
        <f>CONCATENATE("6. Einfuhr im ",B1,". Vierteljahr ",B2," nach ausgewählten Ländern
in der Reihenfolge ihrer Anteile")</f>
        <v>6. Einfuhr im 2. Vierteljahr 2013 nach ausgewählten Ländern
in der Reihenfolge ihrer Anteile</v>
      </c>
      <c r="C75" s="497"/>
      <c r="D75" s="497"/>
      <c r="E75" s="498"/>
      <c r="F75" s="498"/>
      <c r="G75" s="498"/>
      <c r="H75" s="498"/>
      <c r="I75" s="499"/>
      <c r="J75" s="379"/>
    </row>
    <row r="76" spans="1:4" ht="12.75">
      <c r="A76" s="360" t="s">
        <v>1087</v>
      </c>
      <c r="B76" s="455">
        <f aca="true" t="shared" si="2" ref="B76:B90">D76/1000</f>
        <v>39.453</v>
      </c>
      <c r="C76" s="463" t="s">
        <v>382</v>
      </c>
      <c r="D76" s="457">
        <v>39453</v>
      </c>
    </row>
    <row r="77" spans="2:4" ht="12.75">
      <c r="B77" s="458">
        <f t="shared" si="2"/>
        <v>43.582</v>
      </c>
      <c r="C77" s="464" t="s">
        <v>381</v>
      </c>
      <c r="D77" s="459">
        <v>43582</v>
      </c>
    </row>
    <row r="78" spans="2:4" ht="12.75">
      <c r="B78" s="458">
        <f t="shared" si="2"/>
        <v>43.618</v>
      </c>
      <c r="C78" s="465" t="s">
        <v>946</v>
      </c>
      <c r="D78" s="459">
        <v>43618</v>
      </c>
    </row>
    <row r="79" spans="2:4" ht="12.75">
      <c r="B79" s="458">
        <f t="shared" si="2"/>
        <v>52.24</v>
      </c>
      <c r="C79" s="465" t="s">
        <v>1080</v>
      </c>
      <c r="D79" s="459">
        <v>52240</v>
      </c>
    </row>
    <row r="80" spans="2:4" ht="12.75">
      <c r="B80" s="458">
        <f t="shared" si="2"/>
        <v>68.295</v>
      </c>
      <c r="C80" s="465" t="s">
        <v>447</v>
      </c>
      <c r="D80" s="459">
        <v>68295</v>
      </c>
    </row>
    <row r="81" spans="2:4" ht="12.75">
      <c r="B81" s="458">
        <f t="shared" si="2"/>
        <v>102.915</v>
      </c>
      <c r="C81" s="465" t="s">
        <v>1081</v>
      </c>
      <c r="D81" s="459">
        <v>102915</v>
      </c>
    </row>
    <row r="82" spans="2:4" ht="12.75">
      <c r="B82" s="458">
        <f t="shared" si="2"/>
        <v>104.401</v>
      </c>
      <c r="C82" s="465" t="s">
        <v>1079</v>
      </c>
      <c r="D82" s="459">
        <v>104401</v>
      </c>
    </row>
    <row r="83" spans="2:4" ht="12.75">
      <c r="B83" s="458">
        <f t="shared" si="2"/>
        <v>112.667</v>
      </c>
      <c r="C83" s="465" t="s">
        <v>353</v>
      </c>
      <c r="D83" s="459">
        <v>112667</v>
      </c>
    </row>
    <row r="84" spans="2:7" ht="12.75">
      <c r="B84" s="458">
        <f t="shared" si="2"/>
        <v>116.81</v>
      </c>
      <c r="C84" s="465" t="s">
        <v>1084</v>
      </c>
      <c r="D84" s="459">
        <v>116810</v>
      </c>
      <c r="F84" s="367">
        <v>300</v>
      </c>
      <c r="G84" s="368" t="s">
        <v>1058</v>
      </c>
    </row>
    <row r="85" spans="2:4" ht="12.75">
      <c r="B85" s="458">
        <f t="shared" si="2"/>
        <v>123.088</v>
      </c>
      <c r="C85" s="465" t="s">
        <v>486</v>
      </c>
      <c r="D85" s="459">
        <v>123088</v>
      </c>
    </row>
    <row r="86" spans="2:4" ht="12.75">
      <c r="B86" s="458">
        <f t="shared" si="2"/>
        <v>131.744</v>
      </c>
      <c r="C86" s="465" t="s">
        <v>1083</v>
      </c>
      <c r="D86" s="459">
        <v>131744</v>
      </c>
    </row>
    <row r="87" spans="2:4" ht="12.75">
      <c r="B87" s="458">
        <f t="shared" si="2"/>
        <v>148.634</v>
      </c>
      <c r="C87" s="465" t="s">
        <v>1082</v>
      </c>
      <c r="D87" s="459">
        <v>148634</v>
      </c>
    </row>
    <row r="88" spans="2:4" ht="12.75">
      <c r="B88" s="458">
        <f t="shared" si="2"/>
        <v>176.988</v>
      </c>
      <c r="C88" s="465" t="s">
        <v>165</v>
      </c>
      <c r="D88" s="459">
        <v>176988</v>
      </c>
    </row>
    <row r="89" spans="2:4" ht="12.75">
      <c r="B89" s="458">
        <f t="shared" si="2"/>
        <v>192.655</v>
      </c>
      <c r="C89" s="466" t="s">
        <v>1085</v>
      </c>
      <c r="D89" s="459">
        <v>192655</v>
      </c>
    </row>
    <row r="90" spans="2:4" ht="12.75">
      <c r="B90" s="461">
        <f t="shared" si="2"/>
        <v>195.969</v>
      </c>
      <c r="C90" s="460" t="s">
        <v>870</v>
      </c>
      <c r="D90" s="462">
        <v>195969</v>
      </c>
    </row>
    <row r="94" spans="1:10" ht="12.75">
      <c r="A94" s="378" t="s">
        <v>1088</v>
      </c>
      <c r="B94" s="496" t="str">
        <f>CONCATENATE("7. Außenhandel mit den EU-Ländern (EU-27) im ",B1,". Vierteljahr ",B2,"")</f>
        <v>7. Außenhandel mit den EU-Ländern (EU-27) im 2. Vierteljahr 2013</v>
      </c>
      <c r="C94" s="497"/>
      <c r="D94" s="500"/>
      <c r="E94" s="501"/>
      <c r="F94" s="498"/>
      <c r="G94" s="498"/>
      <c r="H94" s="498"/>
      <c r="I94" s="499"/>
      <c r="J94" s="379"/>
    </row>
    <row r="95" spans="1:5" ht="12.75">
      <c r="A95" s="360" t="s">
        <v>1089</v>
      </c>
      <c r="B95" s="467" t="s">
        <v>1162</v>
      </c>
      <c r="C95" s="468" t="s">
        <v>1163</v>
      </c>
      <c r="D95" s="469" t="s">
        <v>1090</v>
      </c>
      <c r="E95" s="470"/>
    </row>
    <row r="96" spans="1:10" ht="12.75">
      <c r="A96" s="356">
        <v>1</v>
      </c>
      <c r="B96" s="455">
        <v>235.084743</v>
      </c>
      <c r="C96" s="455">
        <v>112.666977</v>
      </c>
      <c r="D96" s="471" t="s">
        <v>353</v>
      </c>
      <c r="E96" s="472"/>
      <c r="H96" s="367">
        <v>275</v>
      </c>
      <c r="I96" s="368" t="s">
        <v>1058</v>
      </c>
      <c r="J96" s="368"/>
    </row>
    <row r="97" spans="1:5" ht="12.75">
      <c r="A97" s="356">
        <v>2</v>
      </c>
      <c r="B97" s="458">
        <v>136.711437</v>
      </c>
      <c r="C97" s="458">
        <v>148.634185</v>
      </c>
      <c r="D97" s="473" t="s">
        <v>354</v>
      </c>
      <c r="E97" s="474"/>
    </row>
    <row r="98" spans="1:5" ht="12.75">
      <c r="A98" s="356">
        <v>3</v>
      </c>
      <c r="B98" s="458">
        <v>158.534818</v>
      </c>
      <c r="C98" s="458">
        <v>192.654528</v>
      </c>
      <c r="D98" s="473" t="s">
        <v>355</v>
      </c>
      <c r="E98" s="474"/>
    </row>
    <row r="99" spans="1:5" ht="12.75">
      <c r="A99" s="356">
        <v>4</v>
      </c>
      <c r="B99" s="458">
        <v>170.314678</v>
      </c>
      <c r="C99" s="458">
        <v>195.969083</v>
      </c>
      <c r="D99" s="473" t="s">
        <v>870</v>
      </c>
      <c r="E99" s="474"/>
    </row>
    <row r="100" spans="1:5" ht="12.75">
      <c r="A100" s="356">
        <v>5</v>
      </c>
      <c r="B100" s="458">
        <v>11.190975</v>
      </c>
      <c r="C100" s="458">
        <v>10.369811</v>
      </c>
      <c r="D100" s="473" t="s">
        <v>356</v>
      </c>
      <c r="E100" s="474"/>
    </row>
    <row r="101" spans="1:5" ht="12.75">
      <c r="A101" s="356">
        <v>6</v>
      </c>
      <c r="B101" s="458">
        <v>35.978105</v>
      </c>
      <c r="C101" s="458">
        <v>28.982431</v>
      </c>
      <c r="D101" s="473" t="s">
        <v>937</v>
      </c>
      <c r="E101" s="474"/>
    </row>
    <row r="102" spans="1:5" ht="12.75">
      <c r="A102" s="356">
        <v>7</v>
      </c>
      <c r="B102" s="458">
        <v>9.155856</v>
      </c>
      <c r="C102" s="458">
        <v>5.331834</v>
      </c>
      <c r="D102" s="473" t="s">
        <v>357</v>
      </c>
      <c r="E102" s="474"/>
    </row>
    <row r="103" spans="1:5" ht="12.75">
      <c r="A103" s="356">
        <v>8</v>
      </c>
      <c r="B103" s="458">
        <v>21.458726</v>
      </c>
      <c r="C103" s="458">
        <v>13.829087</v>
      </c>
      <c r="D103" s="473" t="s">
        <v>358</v>
      </c>
      <c r="E103" s="474"/>
    </row>
    <row r="104" spans="1:9" ht="12.75">
      <c r="A104" s="356">
        <v>9</v>
      </c>
      <c r="B104" s="458">
        <v>136.622784</v>
      </c>
      <c r="C104" s="458">
        <v>104.401018</v>
      </c>
      <c r="D104" s="473" t="s">
        <v>359</v>
      </c>
      <c r="E104" s="474"/>
      <c r="G104" s="356" t="s">
        <v>1091</v>
      </c>
      <c r="I104" s="475" t="str">
        <f>CONCATENATE("im Moment ist Quartal ",B1," gewählt!")</f>
        <v>im Moment ist Quartal 2 gewählt!</v>
      </c>
    </row>
    <row r="105" spans="1:7" ht="12.75">
      <c r="A105" s="356">
        <v>10</v>
      </c>
      <c r="B105" s="458">
        <v>50.900984</v>
      </c>
      <c r="C105" s="458">
        <v>31.305292</v>
      </c>
      <c r="D105" s="473" t="s">
        <v>360</v>
      </c>
      <c r="E105" s="474"/>
      <c r="G105" s="356" t="s">
        <v>1092</v>
      </c>
    </row>
    <row r="106" spans="1:7" ht="12.75">
      <c r="A106" s="356">
        <v>11</v>
      </c>
      <c r="B106" s="458">
        <v>19.7226</v>
      </c>
      <c r="C106" s="458">
        <v>12.203429</v>
      </c>
      <c r="D106" s="473" t="s">
        <v>361</v>
      </c>
      <c r="E106" s="474"/>
      <c r="G106" s="356" t="s">
        <v>1093</v>
      </c>
    </row>
    <row r="107" spans="1:7" ht="12.75">
      <c r="A107" s="356">
        <v>12</v>
      </c>
      <c r="B107" s="458">
        <v>182.707201</v>
      </c>
      <c r="C107" s="458">
        <v>123.087801</v>
      </c>
      <c r="D107" s="473" t="s">
        <v>486</v>
      </c>
      <c r="E107" s="474"/>
      <c r="G107" s="356" t="s">
        <v>1094</v>
      </c>
    </row>
    <row r="108" spans="1:7" ht="12.75">
      <c r="A108" s="356">
        <v>13</v>
      </c>
      <c r="B108" s="458">
        <v>93.168908</v>
      </c>
      <c r="C108" s="458">
        <v>102.915427</v>
      </c>
      <c r="D108" s="473" t="s">
        <v>364</v>
      </c>
      <c r="E108" s="474"/>
      <c r="G108" s="356" t="s">
        <v>1095</v>
      </c>
    </row>
    <row r="109" spans="1:5" ht="12.75">
      <c r="A109" s="356">
        <v>14</v>
      </c>
      <c r="B109" s="458">
        <v>14.257853</v>
      </c>
      <c r="C109" s="458">
        <v>28.248186</v>
      </c>
      <c r="D109" s="473" t="s">
        <v>365</v>
      </c>
      <c r="E109" s="474"/>
    </row>
    <row r="110" spans="1:7" ht="12.75">
      <c r="A110" s="356">
        <v>15</v>
      </c>
      <c r="B110" s="458">
        <v>0.838462</v>
      </c>
      <c r="C110" s="458">
        <v>0.068354</v>
      </c>
      <c r="D110" s="473" t="s">
        <v>374</v>
      </c>
      <c r="E110" s="474"/>
      <c r="G110" s="476" t="s">
        <v>1096</v>
      </c>
    </row>
    <row r="111" spans="1:5" ht="12.75">
      <c r="A111" s="356">
        <v>16</v>
      </c>
      <c r="B111" s="458">
        <v>4.942605</v>
      </c>
      <c r="C111" s="458">
        <v>0.688201</v>
      </c>
      <c r="D111" s="473" t="s">
        <v>376</v>
      </c>
      <c r="E111" s="474"/>
    </row>
    <row r="112" spans="1:5" ht="12.75">
      <c r="A112" s="356">
        <v>17</v>
      </c>
      <c r="B112" s="458">
        <v>3.838739</v>
      </c>
      <c r="C112" s="458">
        <v>2.593481</v>
      </c>
      <c r="D112" s="473" t="s">
        <v>377</v>
      </c>
      <c r="E112" s="474"/>
    </row>
    <row r="113" spans="1:5" ht="12.75">
      <c r="A113" s="356">
        <v>18</v>
      </c>
      <c r="B113" s="458">
        <v>9.875795</v>
      </c>
      <c r="C113" s="458">
        <v>8.971315</v>
      </c>
      <c r="D113" s="473" t="s">
        <v>378</v>
      </c>
      <c r="E113" s="474"/>
    </row>
    <row r="114" spans="1:5" ht="12.75">
      <c r="A114" s="356">
        <v>19</v>
      </c>
      <c r="B114" s="458">
        <v>152.0328</v>
      </c>
      <c r="C114" s="458">
        <v>131.744496</v>
      </c>
      <c r="D114" s="473" t="s">
        <v>379</v>
      </c>
      <c r="E114" s="474"/>
    </row>
    <row r="115" spans="1:5" ht="12.75">
      <c r="A115" s="356">
        <v>20</v>
      </c>
      <c r="B115" s="458">
        <v>160.59575</v>
      </c>
      <c r="C115" s="458">
        <v>116.810305</v>
      </c>
      <c r="D115" s="473" t="s">
        <v>380</v>
      </c>
      <c r="E115" s="474"/>
    </row>
    <row r="116" spans="1:5" ht="12.75">
      <c r="A116" s="356">
        <v>21</v>
      </c>
      <c r="B116" s="458">
        <v>98.585827</v>
      </c>
      <c r="C116" s="458">
        <v>43.581898</v>
      </c>
      <c r="D116" s="473" t="s">
        <v>381</v>
      </c>
      <c r="E116" s="474"/>
    </row>
    <row r="117" spans="1:5" ht="12.75">
      <c r="A117" s="356">
        <v>22</v>
      </c>
      <c r="B117" s="458">
        <v>193.893287</v>
      </c>
      <c r="C117" s="458">
        <v>39.452689</v>
      </c>
      <c r="D117" s="473" t="s">
        <v>382</v>
      </c>
      <c r="E117" s="474"/>
    </row>
    <row r="118" spans="1:5" ht="12.75">
      <c r="A118" s="356">
        <v>23</v>
      </c>
      <c r="B118" s="458">
        <v>30.82858</v>
      </c>
      <c r="C118" s="458">
        <v>43.618337</v>
      </c>
      <c r="D118" s="473" t="s">
        <v>946</v>
      </c>
      <c r="E118" s="474"/>
    </row>
    <row r="119" spans="1:5" ht="12.75">
      <c r="A119" s="356">
        <v>24</v>
      </c>
      <c r="B119" s="458">
        <v>9.766179</v>
      </c>
      <c r="C119" s="458">
        <v>6.808712</v>
      </c>
      <c r="D119" s="473" t="s">
        <v>383</v>
      </c>
      <c r="E119" s="474"/>
    </row>
    <row r="120" spans="1:5" ht="12.75">
      <c r="A120" s="356">
        <v>25</v>
      </c>
      <c r="B120" s="458">
        <v>13.951509</v>
      </c>
      <c r="C120" s="458">
        <v>15.532282</v>
      </c>
      <c r="D120" s="473" t="s">
        <v>395</v>
      </c>
      <c r="E120" s="474"/>
    </row>
    <row r="121" spans="1:5" ht="12.75">
      <c r="A121" s="356">
        <v>26</v>
      </c>
      <c r="B121" s="461">
        <v>1.166687</v>
      </c>
      <c r="C121" s="461">
        <v>0.062699</v>
      </c>
      <c r="D121" s="477" t="s">
        <v>131</v>
      </c>
      <c r="E121" s="478"/>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0" r:id="rId2"/>
  <drawing r:id="rId1"/>
</worksheet>
</file>

<file path=xl/worksheets/sheet9.xml><?xml version="1.0" encoding="utf-8"?>
<worksheet xmlns="http://schemas.openxmlformats.org/spreadsheetml/2006/main" xmlns:r="http://schemas.openxmlformats.org/officeDocument/2006/relationships">
  <sheetPr codeName="Tabelle6"/>
  <dimension ref="A1:H48"/>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6" width="15.7109375" style="0" customWidth="1"/>
  </cols>
  <sheetData>
    <row r="1" spans="1:6" ht="19.5" customHeight="1">
      <c r="A1" s="509" t="s">
        <v>1171</v>
      </c>
      <c r="B1" s="509"/>
      <c r="C1" s="509"/>
      <c r="D1" s="509"/>
      <c r="E1" s="509"/>
      <c r="F1" s="509"/>
    </row>
    <row r="2" spans="2:6" ht="12.75">
      <c r="B2" s="4"/>
      <c r="C2" s="3"/>
      <c r="D2" s="3"/>
      <c r="E2" s="4"/>
      <c r="F2" s="3"/>
    </row>
    <row r="3" spans="1:6" ht="24" customHeight="1">
      <c r="A3" s="510" t="s">
        <v>1039</v>
      </c>
      <c r="B3" s="513" t="s">
        <v>1172</v>
      </c>
      <c r="C3" s="515" t="s">
        <v>109</v>
      </c>
      <c r="D3" s="515"/>
      <c r="E3" s="516" t="s">
        <v>1174</v>
      </c>
      <c r="F3" s="518" t="s">
        <v>1175</v>
      </c>
    </row>
    <row r="4" spans="1:6" ht="30.75" customHeight="1">
      <c r="A4" s="511"/>
      <c r="B4" s="514"/>
      <c r="C4" s="283" t="s">
        <v>1173</v>
      </c>
      <c r="D4" s="283" t="s">
        <v>1144</v>
      </c>
      <c r="E4" s="517"/>
      <c r="F4" s="517"/>
    </row>
    <row r="5" spans="1:6" ht="15" customHeight="1">
      <c r="A5" s="512"/>
      <c r="B5" s="143" t="s">
        <v>108</v>
      </c>
      <c r="C5" s="519" t="s">
        <v>483</v>
      </c>
      <c r="D5" s="519"/>
      <c r="E5" s="86" t="s">
        <v>108</v>
      </c>
      <c r="F5" s="87" t="s">
        <v>483</v>
      </c>
    </row>
    <row r="6" spans="1:6" ht="19.5" customHeight="1">
      <c r="A6" s="7"/>
      <c r="B6" s="144"/>
      <c r="C6" s="8"/>
      <c r="D6" s="8"/>
      <c r="E6" s="9"/>
      <c r="F6" s="8"/>
    </row>
    <row r="7" spans="1:6" ht="19.5" customHeight="1">
      <c r="A7" s="508" t="s">
        <v>110</v>
      </c>
      <c r="B7" s="508"/>
      <c r="C7" s="508"/>
      <c r="D7" s="508"/>
      <c r="E7" s="508"/>
      <c r="F7" s="508"/>
    </row>
    <row r="8" spans="1:6" ht="19.5" customHeight="1">
      <c r="A8" s="7"/>
      <c r="B8" s="144"/>
      <c r="C8" s="8"/>
      <c r="D8" s="8"/>
      <c r="E8" s="9"/>
      <c r="F8" s="8"/>
    </row>
    <row r="9" spans="1:7" s="192" customFormat="1" ht="19.5" customHeight="1">
      <c r="A9" s="190" t="s">
        <v>684</v>
      </c>
      <c r="B9" s="118">
        <v>178395093</v>
      </c>
      <c r="C9" s="196">
        <v>-7.6</v>
      </c>
      <c r="D9" s="196">
        <v>4.4</v>
      </c>
      <c r="E9" s="118">
        <v>371394925</v>
      </c>
      <c r="F9" s="199">
        <v>10.6</v>
      </c>
      <c r="G9" s="191"/>
    </row>
    <row r="10" spans="1:7" s="192" customFormat="1" ht="19.5" customHeight="1">
      <c r="A10" s="190" t="s">
        <v>685</v>
      </c>
      <c r="B10" s="118">
        <v>2830777329</v>
      </c>
      <c r="C10" s="196">
        <v>7.8</v>
      </c>
      <c r="D10" s="196">
        <v>-3.3</v>
      </c>
      <c r="E10" s="118">
        <v>5457811434</v>
      </c>
      <c r="F10" s="199">
        <v>-8.4</v>
      </c>
      <c r="G10" s="191"/>
    </row>
    <row r="11" spans="1:7" s="22" customFormat="1" ht="19.5" customHeight="1">
      <c r="A11" s="145" t="s">
        <v>686</v>
      </c>
      <c r="B11" s="118">
        <v>34167618</v>
      </c>
      <c r="C11" s="196">
        <v>46.4</v>
      </c>
      <c r="D11" s="197">
        <v>32.8</v>
      </c>
      <c r="E11" s="118">
        <v>57510505</v>
      </c>
      <c r="F11" s="199">
        <v>16.2</v>
      </c>
      <c r="G11" s="33"/>
    </row>
    <row r="12" spans="1:7" s="22" customFormat="1" ht="19.5" customHeight="1">
      <c r="A12" s="145" t="s">
        <v>687</v>
      </c>
      <c r="B12" s="118">
        <v>137581063</v>
      </c>
      <c r="C12" s="196">
        <v>1</v>
      </c>
      <c r="D12" s="196">
        <v>-3.9</v>
      </c>
      <c r="E12" s="118">
        <v>273737091</v>
      </c>
      <c r="F12" s="199">
        <v>-6.9</v>
      </c>
      <c r="G12" s="33"/>
    </row>
    <row r="13" spans="1:7" s="22" customFormat="1" ht="19.5" customHeight="1">
      <c r="A13" s="145" t="s">
        <v>688</v>
      </c>
      <c r="B13" s="118">
        <v>2659028648</v>
      </c>
      <c r="C13" s="196">
        <v>7.8</v>
      </c>
      <c r="D13" s="196">
        <v>-3.6</v>
      </c>
      <c r="E13" s="118">
        <v>5126563838</v>
      </c>
      <c r="F13" s="199">
        <v>-8.7</v>
      </c>
      <c r="G13" s="33"/>
    </row>
    <row r="14" spans="1:7" s="47" customFormat="1" ht="19.5" customHeight="1">
      <c r="A14" s="146" t="s">
        <v>689</v>
      </c>
      <c r="B14" s="75">
        <v>3184074683</v>
      </c>
      <c r="C14" s="198">
        <v>8.4</v>
      </c>
      <c r="D14" s="198">
        <v>-0.1</v>
      </c>
      <c r="E14" s="75">
        <v>6122306088</v>
      </c>
      <c r="F14" s="200">
        <v>-5.4</v>
      </c>
      <c r="G14" s="46"/>
    </row>
    <row r="15" spans="1:7" s="22" customFormat="1" ht="30" customHeight="1">
      <c r="A15" s="145" t="s">
        <v>690</v>
      </c>
      <c r="B15" s="118">
        <v>2270774327</v>
      </c>
      <c r="C15" s="196">
        <v>5.8</v>
      </c>
      <c r="D15" s="196">
        <v>-4</v>
      </c>
      <c r="E15" s="118">
        <v>4416840235</v>
      </c>
      <c r="F15" s="199">
        <v>-7.8</v>
      </c>
      <c r="G15" s="33"/>
    </row>
    <row r="16" spans="1:7" s="22" customFormat="1" ht="19.5" customHeight="1">
      <c r="A16" s="145" t="s">
        <v>691</v>
      </c>
      <c r="B16" s="118" t="s">
        <v>692</v>
      </c>
      <c r="C16" s="196" t="s">
        <v>692</v>
      </c>
      <c r="D16" s="196" t="s">
        <v>692</v>
      </c>
      <c r="E16" s="118" t="s">
        <v>692</v>
      </c>
      <c r="F16" s="201" t="s">
        <v>692</v>
      </c>
      <c r="G16" s="33"/>
    </row>
    <row r="17" spans="1:7" s="22" customFormat="1" ht="19.5" customHeight="1">
      <c r="A17" s="145" t="s">
        <v>693</v>
      </c>
      <c r="B17" s="118">
        <v>1956125888</v>
      </c>
      <c r="C17" s="196">
        <v>4.4</v>
      </c>
      <c r="D17" s="196">
        <v>-5.4</v>
      </c>
      <c r="E17" s="118">
        <v>3829500985</v>
      </c>
      <c r="F17" s="199">
        <v>-8.3</v>
      </c>
      <c r="G17" s="33"/>
    </row>
    <row r="18" spans="1:7" s="22" customFormat="1" ht="19.5" customHeight="1">
      <c r="A18" s="145" t="s">
        <v>694</v>
      </c>
      <c r="B18" s="118" t="s">
        <v>692</v>
      </c>
      <c r="C18" s="196" t="s">
        <v>692</v>
      </c>
      <c r="D18" s="196" t="s">
        <v>692</v>
      </c>
      <c r="E18" s="118" t="s">
        <v>692</v>
      </c>
      <c r="F18" s="201" t="s">
        <v>692</v>
      </c>
      <c r="G18" s="33"/>
    </row>
    <row r="19" spans="1:7" s="22" customFormat="1" ht="19.5" customHeight="1">
      <c r="A19" s="145" t="s">
        <v>695</v>
      </c>
      <c r="B19" s="193">
        <v>1138100991</v>
      </c>
      <c r="C19" s="196">
        <v>3.7</v>
      </c>
      <c r="D19" s="196">
        <v>-4.1</v>
      </c>
      <c r="E19" s="118">
        <v>2235376481</v>
      </c>
      <c r="F19" s="199">
        <v>-8.3</v>
      </c>
      <c r="G19" s="33"/>
    </row>
    <row r="20" spans="1:7" s="22" customFormat="1" ht="19.5" customHeight="1">
      <c r="A20" s="145" t="s">
        <v>696</v>
      </c>
      <c r="B20" s="118">
        <v>77820460</v>
      </c>
      <c r="C20" s="196">
        <v>39</v>
      </c>
      <c r="D20" s="196">
        <v>33.8</v>
      </c>
      <c r="E20" s="118">
        <v>133812076</v>
      </c>
      <c r="F20" s="199">
        <v>12.7</v>
      </c>
      <c r="G20" s="33"/>
    </row>
    <row r="21" spans="1:7" s="22" customFormat="1" ht="19.5" customHeight="1">
      <c r="A21" s="145" t="s">
        <v>697</v>
      </c>
      <c r="B21" s="118">
        <v>338901387</v>
      </c>
      <c r="C21" s="196">
        <v>23.7</v>
      </c>
      <c r="D21" s="196">
        <v>8.8</v>
      </c>
      <c r="E21" s="118">
        <v>612779663</v>
      </c>
      <c r="F21" s="199">
        <v>0.5</v>
      </c>
      <c r="G21" s="33"/>
    </row>
    <row r="22" spans="1:7" s="22" customFormat="1" ht="19.5" customHeight="1">
      <c r="A22" s="145" t="s">
        <v>698</v>
      </c>
      <c r="B22" s="118">
        <v>477706109</v>
      </c>
      <c r="C22" s="196">
        <v>7.6</v>
      </c>
      <c r="D22" s="196">
        <v>10.1</v>
      </c>
      <c r="E22" s="118">
        <v>921675736</v>
      </c>
      <c r="F22" s="199">
        <v>0.7</v>
      </c>
      <c r="G22" s="33"/>
    </row>
    <row r="23" spans="1:7" s="22" customFormat="1" ht="30.75" customHeight="1">
      <c r="A23" s="189" t="s">
        <v>1101</v>
      </c>
      <c r="B23" s="118">
        <v>18802337</v>
      </c>
      <c r="C23" s="196">
        <v>2.7</v>
      </c>
      <c r="D23" s="197">
        <v>2.8</v>
      </c>
      <c r="E23" s="118">
        <v>37110410</v>
      </c>
      <c r="F23" s="199">
        <v>9</v>
      </c>
      <c r="G23" s="33"/>
    </row>
    <row r="24" spans="1:7" s="22" customFormat="1" ht="19.5" customHeight="1">
      <c r="A24" s="145" t="s">
        <v>699</v>
      </c>
      <c r="B24" s="118">
        <v>70063</v>
      </c>
      <c r="C24" s="196">
        <v>291.3</v>
      </c>
      <c r="D24" s="196" t="s">
        <v>1286</v>
      </c>
      <c r="E24" s="118">
        <v>87968</v>
      </c>
      <c r="F24" s="199">
        <v>179.5</v>
      </c>
      <c r="G24" s="33"/>
    </row>
    <row r="25" spans="1:7" s="47" customFormat="1" ht="19.5" customHeight="1">
      <c r="A25" s="146" t="s">
        <v>689</v>
      </c>
      <c r="B25" s="75">
        <v>3184074683</v>
      </c>
      <c r="C25" s="198">
        <v>8.4</v>
      </c>
      <c r="D25" s="198">
        <v>-0.1</v>
      </c>
      <c r="E25" s="75">
        <v>6122306088</v>
      </c>
      <c r="F25" s="200">
        <v>-5.4</v>
      </c>
      <c r="G25" s="46"/>
    </row>
    <row r="26" spans="1:6" s="22" customFormat="1" ht="19.5" customHeight="1">
      <c r="A26" s="23"/>
      <c r="B26" s="20"/>
      <c r="C26" s="21"/>
      <c r="D26" s="24"/>
      <c r="E26" s="20"/>
      <c r="F26" s="24"/>
    </row>
    <row r="27" spans="1:6" s="22" customFormat="1" ht="19.5" customHeight="1">
      <c r="A27" s="507" t="s">
        <v>111</v>
      </c>
      <c r="B27" s="507"/>
      <c r="C27" s="507"/>
      <c r="D27" s="507"/>
      <c r="E27" s="507"/>
      <c r="F27" s="507"/>
    </row>
    <row r="28" spans="1:6" s="22" customFormat="1" ht="19.5" customHeight="1">
      <c r="A28" s="23"/>
      <c r="B28" s="20"/>
      <c r="C28" s="21"/>
      <c r="D28" s="24"/>
      <c r="E28" s="20"/>
      <c r="F28" s="24"/>
    </row>
    <row r="29" spans="1:7" s="22" customFormat="1" ht="19.5" customHeight="1">
      <c r="A29" s="145" t="s">
        <v>684</v>
      </c>
      <c r="B29" s="193">
        <v>248895870</v>
      </c>
      <c r="C29" s="196">
        <v>11.5</v>
      </c>
      <c r="D29" s="196">
        <v>47.7</v>
      </c>
      <c r="E29" s="118">
        <v>472025722</v>
      </c>
      <c r="F29" s="196">
        <v>40.2</v>
      </c>
      <c r="G29" s="33"/>
    </row>
    <row r="30" spans="1:7" s="22" customFormat="1" ht="19.5" customHeight="1">
      <c r="A30" s="145" t="s">
        <v>685</v>
      </c>
      <c r="B30" s="193">
        <v>1617906615</v>
      </c>
      <c r="C30" s="196">
        <v>1.4</v>
      </c>
      <c r="D30" s="196">
        <v>-6.8</v>
      </c>
      <c r="E30" s="118">
        <v>3213300424</v>
      </c>
      <c r="F30" s="196">
        <v>-7.8</v>
      </c>
      <c r="G30" s="33"/>
    </row>
    <row r="31" spans="1:7" s="22" customFormat="1" ht="19.5" customHeight="1">
      <c r="A31" s="145" t="s">
        <v>686</v>
      </c>
      <c r="B31" s="193">
        <v>19075466</v>
      </c>
      <c r="C31" s="196">
        <v>-9.2</v>
      </c>
      <c r="D31" s="196">
        <v>-70.6</v>
      </c>
      <c r="E31" s="118">
        <v>40091473</v>
      </c>
      <c r="F31" s="199">
        <v>-76.2</v>
      </c>
      <c r="G31" s="33"/>
    </row>
    <row r="32" spans="1:7" s="22" customFormat="1" ht="19.5" customHeight="1">
      <c r="A32" s="145" t="s">
        <v>687</v>
      </c>
      <c r="B32" s="193">
        <v>97007760</v>
      </c>
      <c r="C32" s="196">
        <v>-7.3</v>
      </c>
      <c r="D32" s="196">
        <v>-26.1</v>
      </c>
      <c r="E32" s="118">
        <v>201624001</v>
      </c>
      <c r="F32" s="199">
        <v>-17.1</v>
      </c>
      <c r="G32" s="33"/>
    </row>
    <row r="33" spans="1:7" s="22" customFormat="1" ht="19.5" customHeight="1">
      <c r="A33" s="145" t="s">
        <v>688</v>
      </c>
      <c r="B33" s="193">
        <v>1501823389</v>
      </c>
      <c r="C33" s="196">
        <v>2.2</v>
      </c>
      <c r="D33" s="196">
        <v>-2.5</v>
      </c>
      <c r="E33" s="118">
        <v>2971584950</v>
      </c>
      <c r="F33" s="199">
        <v>-3.3</v>
      </c>
      <c r="G33" s="33"/>
    </row>
    <row r="34" spans="1:7" s="47" customFormat="1" ht="19.5" customHeight="1">
      <c r="A34" s="146" t="s">
        <v>689</v>
      </c>
      <c r="B34" s="194">
        <v>2065078088</v>
      </c>
      <c r="C34" s="198">
        <v>5.8</v>
      </c>
      <c r="D34" s="198">
        <v>-0.1</v>
      </c>
      <c r="E34" s="75">
        <v>4016622436</v>
      </c>
      <c r="F34" s="200">
        <v>-2.7</v>
      </c>
      <c r="G34" s="46"/>
    </row>
    <row r="35" spans="1:7" s="22" customFormat="1" ht="29.25" customHeight="1">
      <c r="A35" s="145" t="s">
        <v>690</v>
      </c>
      <c r="B35" s="193">
        <v>1640271627</v>
      </c>
      <c r="C35" s="196">
        <v>5.3</v>
      </c>
      <c r="D35" s="196">
        <v>2.9</v>
      </c>
      <c r="E35" s="118">
        <v>3197543480</v>
      </c>
      <c r="F35" s="201">
        <v>-0.2</v>
      </c>
      <c r="G35" s="33"/>
    </row>
    <row r="36" spans="1:7" s="22" customFormat="1" ht="19.5" customHeight="1">
      <c r="A36" s="145" t="s">
        <v>691</v>
      </c>
      <c r="B36" s="193" t="s">
        <v>692</v>
      </c>
      <c r="C36" s="196" t="s">
        <v>692</v>
      </c>
      <c r="D36" s="196" t="s">
        <v>692</v>
      </c>
      <c r="E36" s="118" t="s">
        <v>692</v>
      </c>
      <c r="F36" s="201" t="s">
        <v>692</v>
      </c>
      <c r="G36" s="33"/>
    </row>
    <row r="37" spans="1:7" s="22" customFormat="1" ht="19.5" customHeight="1">
      <c r="A37" s="145" t="s">
        <v>693</v>
      </c>
      <c r="B37" s="193">
        <v>1520531858</v>
      </c>
      <c r="C37" s="196">
        <v>4.3</v>
      </c>
      <c r="D37" s="196">
        <v>5.2</v>
      </c>
      <c r="E37" s="118">
        <v>2978780595</v>
      </c>
      <c r="F37" s="201">
        <v>4</v>
      </c>
      <c r="G37" s="33"/>
    </row>
    <row r="38" spans="1:7" s="22" customFormat="1" ht="19.5" customHeight="1">
      <c r="A38" s="145" t="s">
        <v>694</v>
      </c>
      <c r="B38" s="193" t="s">
        <v>692</v>
      </c>
      <c r="C38" s="196" t="s">
        <v>692</v>
      </c>
      <c r="D38" s="196" t="s">
        <v>692</v>
      </c>
      <c r="E38" s="118" t="s">
        <v>692</v>
      </c>
      <c r="F38" s="201" t="s">
        <v>692</v>
      </c>
      <c r="G38" s="33"/>
    </row>
    <row r="39" spans="1:7" s="22" customFormat="1" ht="19.5" customHeight="1">
      <c r="A39" s="145" t="s">
        <v>695</v>
      </c>
      <c r="B39" s="193">
        <v>914275717</v>
      </c>
      <c r="C39" s="196">
        <v>4.7</v>
      </c>
      <c r="D39" s="196">
        <v>6.9</v>
      </c>
      <c r="E39" s="118">
        <v>1787679604</v>
      </c>
      <c r="F39" s="201">
        <v>2.9</v>
      </c>
      <c r="G39" s="33"/>
    </row>
    <row r="40" spans="1:7" s="22" customFormat="1" ht="19.5" customHeight="1">
      <c r="A40" s="145" t="s">
        <v>696</v>
      </c>
      <c r="B40" s="193">
        <v>24847223</v>
      </c>
      <c r="C40" s="196">
        <v>119.9</v>
      </c>
      <c r="D40" s="196">
        <v>102.3</v>
      </c>
      <c r="E40" s="118">
        <v>36145057</v>
      </c>
      <c r="F40" s="199">
        <v>70.3</v>
      </c>
      <c r="G40" s="33"/>
    </row>
    <row r="41" spans="1:7" s="22" customFormat="1" ht="19.5" customHeight="1">
      <c r="A41" s="145" t="s">
        <v>697</v>
      </c>
      <c r="B41" s="193">
        <v>86534000</v>
      </c>
      <c r="C41" s="196">
        <v>22.4</v>
      </c>
      <c r="D41" s="196">
        <v>-4.8</v>
      </c>
      <c r="E41" s="118">
        <v>157256812</v>
      </c>
      <c r="F41" s="196">
        <v>-12.3</v>
      </c>
      <c r="G41" s="33"/>
    </row>
    <row r="42" spans="1:7" s="22" customFormat="1" ht="19.5" customHeight="1">
      <c r="A42" s="145" t="s">
        <v>698</v>
      </c>
      <c r="B42" s="193">
        <v>312083109</v>
      </c>
      <c r="C42" s="196">
        <v>0.2</v>
      </c>
      <c r="D42" s="196">
        <v>-15</v>
      </c>
      <c r="E42" s="118">
        <v>623539181</v>
      </c>
      <c r="F42" s="196">
        <v>-13.8</v>
      </c>
      <c r="G42" s="33"/>
    </row>
    <row r="43" spans="1:7" s="22" customFormat="1" ht="30.75" customHeight="1">
      <c r="A43" s="189" t="s">
        <v>1101</v>
      </c>
      <c r="B43" s="118">
        <v>1342129</v>
      </c>
      <c r="C43" s="196">
        <v>68.7</v>
      </c>
      <c r="D43" s="196">
        <v>-14.7</v>
      </c>
      <c r="E43" s="118">
        <v>2137906</v>
      </c>
      <c r="F43" s="199">
        <v>-23.1</v>
      </c>
      <c r="G43" s="33"/>
    </row>
    <row r="44" spans="1:7" s="22" customFormat="1" ht="19.5" customHeight="1">
      <c r="A44" s="145" t="s">
        <v>699</v>
      </c>
      <c r="B44" s="193" t="s">
        <v>6</v>
      </c>
      <c r="C44" s="196" t="s">
        <v>6</v>
      </c>
      <c r="D44" s="196" t="s">
        <v>6</v>
      </c>
      <c r="E44" s="118" t="s">
        <v>6</v>
      </c>
      <c r="F44" s="196" t="s">
        <v>6</v>
      </c>
      <c r="G44" s="33"/>
    </row>
    <row r="45" spans="1:7" s="47" customFormat="1" ht="19.5" customHeight="1">
      <c r="A45" s="146" t="s">
        <v>689</v>
      </c>
      <c r="B45" s="194">
        <v>2065078088</v>
      </c>
      <c r="C45" s="198">
        <v>5.8</v>
      </c>
      <c r="D45" s="198">
        <v>-0.1</v>
      </c>
      <c r="E45" s="75">
        <v>4016622436</v>
      </c>
      <c r="F45" s="200">
        <v>-2.7</v>
      </c>
      <c r="G45" s="46"/>
    </row>
    <row r="46" spans="1:7" s="47" customFormat="1" ht="9.75" customHeight="1">
      <c r="A46" s="195"/>
      <c r="B46" s="77"/>
      <c r="C46" s="120"/>
      <c r="D46" s="184"/>
      <c r="E46" s="75"/>
      <c r="F46" s="184"/>
      <c r="G46" s="46"/>
    </row>
    <row r="47" spans="1:2" ht="12.75">
      <c r="A47" s="50" t="s">
        <v>864</v>
      </c>
      <c r="B47" s="38"/>
    </row>
    <row r="48" spans="1:8" ht="31.5" customHeight="1">
      <c r="A48" s="506" t="s">
        <v>1097</v>
      </c>
      <c r="B48" s="506"/>
      <c r="C48" s="506"/>
      <c r="D48" s="506"/>
      <c r="E48" s="506"/>
      <c r="F48" s="506"/>
      <c r="G48" s="38"/>
      <c r="H48" s="3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2013-09-10T06:07:32Z</cp:lastPrinted>
  <dcterms:created xsi:type="dcterms:W3CDTF">2004-03-02T08:35:25Z</dcterms:created>
  <dcterms:modified xsi:type="dcterms:W3CDTF">2013-09-30T09:56:44Z</dcterms:modified>
  <cp:category/>
  <cp:version/>
  <cp:contentType/>
  <cp:contentStatus/>
</cp:coreProperties>
</file>