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1" windowWidth="13680" windowHeight="12390" tabRatio="97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'Ländergruppen'!$A$1:$D$77</definedName>
    <definedName name="_xlnm.Print_Area" localSheetId="5">'Länderverzeichnis'!$A$1:$L$92</definedName>
    <definedName name="_xlnm.Print_Area" localSheetId="12">'Tabelle 1'!$A$1:$F$48</definedName>
    <definedName name="_xlnm.Print_Area" localSheetId="17">'Tabelle 10 bis 11'!$A$1:$H$40</definedName>
    <definedName name="_xlnm.Print_Area" localSheetId="27">'Tabelle 23'!$A$1:$I$48</definedName>
    <definedName name="_xlnm.Print_Area" localSheetId="20">'Tabelle16'!$A$1:$I$256</definedName>
    <definedName name="_xlnm.Print_Area" localSheetId="21">'Tabelle17'!$A$1:$I$256</definedName>
    <definedName name="_xlnm.Print_Area" localSheetId="24">'Tabelle20'!$A$1:$M$48</definedName>
    <definedName name="_xlnm.Print_Area" localSheetId="26">'Tabelle22'!$A$1:$I$48</definedName>
    <definedName name="_xlnm.Print_Area" localSheetId="3">'Vorbemerkungen'!$A$1:$J$205</definedName>
  </definedNames>
  <calcPr fullCalcOnLoad="1"/>
</workbook>
</file>

<file path=xl/sharedStrings.xml><?xml version="1.0" encoding="utf-8"?>
<sst xmlns="http://schemas.openxmlformats.org/spreadsheetml/2006/main" count="5099" uniqueCount="1299">
  <si>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</si>
  <si>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</si>
  <si>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</si>
  <si>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</si>
  <si>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</si>
  <si>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</si>
  <si>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</si>
  <si>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</si>
  <si>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</si>
  <si>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</si>
  <si>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</si>
  <si>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</si>
  <si>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</si>
  <si>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</si>
  <si>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</si>
  <si>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</si>
  <si>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</si>
  <si>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</si>
  <si>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</si>
  <si>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</si>
  <si>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</si>
  <si>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</si>
  <si>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</si>
  <si>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</si>
  <si>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</si>
  <si>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</si>
  <si>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</si>
  <si>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</si>
  <si>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</si>
  <si>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</si>
  <si>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</si>
  <si>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</si>
  <si>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</si>
  <si>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</si>
  <si>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</si>
  <si>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</si>
  <si>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</si>
  <si>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</si>
  <si>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</si>
  <si>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</si>
  <si>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</si>
  <si>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</si>
  <si>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</si>
  <si>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</si>
  <si>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</si>
  <si>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</si>
  <si>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</si>
  <si>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</si>
  <si>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</si>
  <si>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</si>
  <si>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</si>
  <si>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</si>
  <si>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</si>
  <si>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</si>
  <si>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</si>
  <si>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</si>
  <si>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</si>
  <si>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</si>
  <si>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</si>
  <si>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</si>
  <si>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</si>
  <si>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</si>
  <si>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</si>
  <si>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</si>
  <si>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</si>
  <si>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</si>
  <si>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</si>
  <si>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</si>
  <si>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</si>
  <si>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</si>
  <si>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</si>
  <si>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</si>
  <si>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</si>
  <si>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</si>
  <si>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</si>
  <si>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</si>
  <si>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</si>
  <si>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</si>
  <si>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</si>
  <si>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</si>
  <si>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</si>
  <si>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</si>
  <si>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</si>
  <si>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</si>
  <si>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</si>
  <si>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</si>
  <si>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</si>
  <si>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</si>
  <si>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</si>
  <si>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</si>
  <si>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</si>
  <si>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</si>
  <si>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</si>
  <si>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</si>
  <si>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</si>
  <si>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</si>
  <si>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</si>
  <si>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</si>
  <si>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</si>
  <si>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</si>
  <si>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</si>
  <si>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</si>
  <si>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</si>
  <si>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</si>
  <si>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</si>
  <si>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</si>
  <si>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</si>
  <si>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</si>
  <si>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</si>
  <si>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</si>
  <si>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</si>
  <si>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</si>
  <si>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</si>
  <si>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</si>
  <si>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</si>
  <si>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</si>
  <si>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</si>
  <si>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</si>
  <si>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</si>
  <si>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</si>
  <si>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</si>
  <si>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</si>
  <si>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</si>
  <si>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</si>
  <si>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</si>
  <si>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</si>
  <si>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</si>
  <si>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</si>
  <si>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</si>
  <si>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</si>
  <si>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</si>
  <si>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</si>
  <si>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</si>
  <si>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</si>
  <si>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</si>
  <si>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</si>
  <si>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</si>
  <si>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</si>
  <si>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</si>
  <si>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</si>
  <si>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</si>
  <si>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</si>
  <si>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</si>
  <si>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</si>
  <si>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</si>
  <si>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</si>
  <si>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</si>
  <si>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</si>
  <si>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</si>
  <si>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</si>
  <si>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</si>
  <si>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</si>
  <si>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</si>
  <si>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</si>
  <si>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</si>
  <si>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</si>
  <si>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</si>
  <si>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</si>
  <si>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</si>
  <si>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</si>
  <si>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</si>
  <si>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</si>
  <si>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</si>
  <si>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</si>
  <si>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</si>
  <si>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</si>
  <si>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</si>
  <si>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</si>
  <si>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</si>
  <si>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</si>
  <si>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</si>
  <si>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</si>
  <si>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</si>
  <si>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</si>
  <si>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</si>
  <si>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</si>
  <si>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</si>
  <si>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</si>
  <si>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</si>
  <si>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</si>
  <si>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</si>
  <si>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</si>
  <si>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</si>
  <si>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</si>
  <si>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</si>
  <si>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</si>
  <si>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</si>
  <si>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</si>
  <si>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</si>
  <si>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</si>
  <si>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</si>
  <si>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</si>
  <si>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</si>
  <si>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</si>
  <si>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</si>
  <si>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</si>
  <si>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</si>
  <si>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</si>
  <si>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</si>
  <si>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</si>
  <si>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</si>
  <si>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</si>
  <si>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</si>
  <si>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</si>
  <si>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</si>
  <si>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</si>
  <si>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</si>
  <si>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</si>
  <si>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</si>
  <si>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</si>
  <si>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</si>
  <si>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</si>
  <si>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</si>
  <si>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</si>
  <si>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</si>
  <si>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</si>
  <si>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</si>
  <si>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</si>
  <si>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</si>
  <si>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</si>
  <si>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</si>
  <si>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</si>
  <si>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</si>
  <si>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</si>
  <si>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</si>
  <si>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</si>
  <si>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</si>
  <si>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</si>
  <si>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</si>
  <si>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</si>
  <si>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</si>
  <si>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</si>
  <si>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</si>
  <si>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</si>
  <si>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</si>
  <si>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</si>
  <si>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</si>
  <si>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</si>
  <si>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</si>
  <si>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</si>
  <si>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</si>
  <si>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</si>
  <si>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</si>
  <si>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</si>
  <si>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</si>
  <si>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</si>
  <si>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</si>
  <si>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</si>
  <si>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</si>
  <si>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</si>
  <si>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</si>
  <si>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</si>
  <si>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</si>
  <si>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</si>
  <si>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</si>
  <si>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</si>
  <si>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</si>
  <si>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</si>
  <si>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</si>
  <si>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</si>
  <si>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</si>
  <si>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</si>
  <si>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</si>
  <si>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</si>
  <si>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</si>
  <si>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</si>
  <si>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</si>
  <si>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</si>
  <si>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</si>
  <si>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</si>
  <si>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</si>
  <si>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</si>
  <si>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</si>
  <si>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</si>
  <si>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</si>
  <si>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</si>
  <si>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</si>
  <si>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</si>
  <si>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</si>
  <si>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</si>
  <si>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</si>
  <si>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</si>
  <si>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</si>
  <si>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</si>
  <si>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</si>
  <si>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</si>
  <si>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</si>
  <si>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</si>
  <si>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</si>
  <si>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</si>
  <si>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</si>
  <si>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</si>
  <si>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</si>
  <si>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</si>
  <si>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</si>
  <si>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</si>
  <si>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</si>
  <si>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</si>
  <si>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</si>
  <si>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</si>
  <si>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</si>
  <si>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</si>
  <si>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</si>
  <si>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</si>
  <si>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</si>
  <si>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</si>
  <si>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</si>
  <si>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</si>
  <si>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</si>
  <si>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</si>
  <si>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</si>
  <si>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</si>
  <si>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</si>
  <si>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</si>
  <si>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</si>
  <si>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</si>
  <si>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</si>
  <si>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</si>
  <si>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</si>
  <si>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</si>
  <si>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</si>
  <si>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</si>
  <si>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</si>
  <si>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</si>
  <si>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</si>
  <si>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</si>
  <si>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</si>
  <si>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</si>
  <si>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</si>
  <si>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</si>
  <si>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</si>
  <si>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</si>
  <si>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</si>
  <si>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</si>
  <si>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</si>
  <si>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</si>
  <si>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</si>
  <si>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</si>
  <si>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</si>
  <si>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</si>
  <si>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</si>
  <si>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</si>
  <si>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</si>
  <si>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</si>
  <si>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</si>
  <si>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</si>
  <si>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</si>
  <si>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</si>
  <si>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</si>
  <si>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</si>
  <si>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</si>
  <si>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</si>
  <si>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</si>
  <si>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</si>
  <si>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</si>
  <si>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</si>
  <si>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</si>
  <si>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</si>
  <si>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</si>
  <si>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</si>
  <si>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</si>
  <si>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</si>
  <si>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</si>
  <si>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</si>
  <si>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</si>
  <si>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</si>
  <si>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</si>
  <si>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</si>
  <si>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</si>
  <si>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</si>
  <si>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</si>
  <si>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</si>
  <si>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</si>
  <si>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</si>
  <si>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</si>
  <si>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</si>
  <si>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</si>
  <si>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</si>
  <si>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</si>
  <si>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</si>
  <si>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</si>
  <si>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</si>
  <si>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</si>
  <si>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</si>
  <si>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</si>
  <si>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</si>
  <si>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</si>
  <si>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</si>
  <si>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</si>
  <si>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</si>
  <si>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</si>
  <si>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</si>
  <si>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</si>
  <si>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</si>
  <si>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</si>
  <si>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</si>
  <si>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</si>
  <si>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</si>
  <si>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</si>
  <si>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</si>
  <si>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</si>
  <si>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</si>
  <si>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</si>
  <si>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</si>
  <si>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</si>
  <si>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</si>
  <si>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</si>
  <si>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</si>
  <si>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</si>
  <si>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</si>
  <si>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</si>
  <si>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</si>
  <si>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</si>
  <si>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</si>
  <si>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</si>
  <si>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</si>
  <si>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</si>
  <si>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</si>
  <si>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</si>
  <si>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</si>
  <si>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</si>
  <si>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</si>
  <si>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</si>
  <si>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</si>
  <si>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</si>
  <si>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</si>
  <si>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</si>
  <si>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</si>
  <si>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</si>
  <si>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</si>
  <si>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</si>
  <si>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</si>
  <si>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</si>
  <si>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</si>
  <si>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</si>
  <si>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</si>
  <si>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</si>
  <si>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</si>
  <si>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</si>
  <si>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</si>
  <si>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</si>
  <si>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</si>
  <si>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</si>
  <si>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</si>
  <si>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</si>
  <si>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</si>
  <si>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</si>
  <si>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</si>
  <si>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</si>
  <si>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</si>
  <si>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</si>
  <si>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</si>
  <si>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</si>
  <si>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</si>
  <si>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</si>
  <si>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</si>
  <si>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</si>
  <si>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</si>
  <si>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</si>
  <si>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</si>
  <si>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</si>
  <si>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</si>
  <si>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</si>
  <si>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</si>
  <si>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</si>
  <si>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</si>
  <si>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</si>
  <si>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</si>
  <si>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</si>
  <si>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</si>
  <si>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</si>
  <si>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</si>
  <si>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</si>
  <si>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</si>
  <si>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</si>
  <si>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</si>
  <si>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</si>
  <si>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</si>
  <si>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</si>
  <si>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</si>
  <si>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</si>
  <si>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</si>
  <si>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</si>
  <si>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</si>
  <si>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</si>
  <si>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</si>
  <si>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</si>
  <si>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</si>
  <si>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</si>
  <si>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</si>
  <si>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</si>
  <si>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</si>
  <si>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</si>
  <si>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</si>
  <si>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</si>
  <si>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</si>
  <si>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</si>
  <si>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</si>
  <si>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</si>
  <si>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</si>
  <si>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</si>
  <si>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</si>
  <si>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</si>
  <si>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</si>
  <si>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</si>
  <si>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</si>
  <si>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</si>
  <si>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</si>
  <si>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</si>
  <si>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</si>
  <si>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</si>
  <si>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</si>
  <si>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</si>
  <si>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</si>
  <si>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</si>
  <si>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</si>
  <si>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</si>
  <si>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</si>
  <si>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</si>
  <si>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</si>
  <si>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</si>
  <si>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</si>
  <si>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</si>
  <si>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</si>
  <si>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</si>
  <si>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</si>
  <si>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</si>
  <si>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</si>
  <si>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</si>
  <si>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</si>
  <si>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</si>
  <si>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</si>
  <si>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</si>
  <si>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</si>
  <si>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</si>
  <si>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</si>
  <si>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</si>
  <si>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</si>
  <si>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</si>
  <si>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</si>
  <si>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</si>
  <si>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</si>
  <si>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</si>
  <si>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</si>
  <si>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</si>
  <si>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</si>
  <si>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</si>
  <si>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</si>
  <si>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</si>
  <si>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</si>
  <si>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</si>
  <si>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</si>
  <si>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</si>
  <si>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</si>
  <si>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</si>
  <si>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</si>
  <si>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</si>
  <si>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</si>
  <si>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</si>
  <si>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</si>
  <si>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</si>
  <si>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</si>
  <si>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</si>
  <si>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</si>
  <si>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</si>
  <si>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</si>
  <si>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</si>
  <si>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</si>
  <si>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</si>
  <si>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</si>
  <si>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</si>
  <si>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</si>
  <si>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</si>
  <si>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</si>
  <si>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</si>
  <si>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</si>
  <si>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</si>
  <si>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</si>
  <si>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</si>
  <si>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</si>
  <si>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</si>
  <si>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</si>
  <si>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</si>
  <si>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</si>
  <si>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</si>
  <si>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</si>
  <si>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</si>
  <si>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</si>
  <si>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</si>
  <si>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</si>
  <si>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</si>
  <si>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</si>
  <si>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</si>
  <si>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</si>
  <si>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</si>
  <si>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</si>
  <si>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</si>
  <si>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</si>
  <si>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</si>
  <si>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</si>
  <si>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</si>
  <si>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</si>
  <si>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</si>
  <si>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</si>
  <si>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</si>
  <si>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</si>
  <si>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</si>
  <si>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</si>
  <si>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</si>
  <si>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</si>
  <si>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</si>
  <si>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</si>
  <si>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</si>
  <si>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</si>
  <si>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</si>
  <si>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</si>
  <si>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</si>
  <si>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</si>
  <si>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</si>
  <si>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</si>
  <si>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</si>
  <si>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</si>
  <si>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</si>
  <si>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</si>
  <si>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</si>
  <si>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</si>
  <si>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</si>
  <si>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</si>
  <si>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</si>
  <si>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</si>
  <si>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</si>
  <si>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</si>
  <si>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</si>
  <si>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</si>
  <si>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</si>
  <si>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</si>
  <si>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</si>
  <si>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</si>
  <si>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</si>
  <si>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</si>
  <si>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</si>
  <si>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</si>
  <si>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</si>
  <si>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</si>
  <si>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</si>
  <si>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</si>
  <si>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</si>
  <si>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</si>
  <si>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</si>
  <si>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</si>
  <si>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</si>
  <si>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</si>
  <si>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</si>
  <si>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</si>
  <si>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</si>
  <si>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</si>
  <si>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</si>
  <si>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</si>
  <si>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</si>
  <si>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</si>
  <si>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</si>
  <si>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</si>
  <si>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</si>
  <si>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</si>
  <si>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</si>
  <si>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</si>
  <si>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</si>
  <si>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</si>
  <si>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</si>
  <si>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</si>
  <si>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</si>
  <si>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</si>
  <si>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</si>
  <si>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</si>
  <si>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</si>
  <si>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</si>
  <si>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</si>
  <si>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</si>
  <si>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</si>
  <si>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</si>
  <si>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</si>
  <si>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</si>
  <si>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</si>
  <si>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</si>
  <si>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</si>
  <si>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</si>
  <si>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</si>
  <si>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</si>
  <si>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</si>
  <si>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</si>
  <si>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</si>
  <si>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</si>
  <si>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</si>
  <si>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</si>
  <si>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</si>
  <si>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</si>
  <si>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</si>
  <si>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</si>
  <si>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</si>
  <si>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</si>
  <si>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</si>
  <si>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</si>
  <si>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</si>
  <si>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</si>
  <si>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</si>
  <si>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</si>
  <si>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</si>
  <si>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</si>
  <si>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</si>
  <si>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</si>
  <si>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</si>
  <si>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</si>
  <si>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</si>
  <si>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</si>
  <si>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</si>
  <si>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</si>
  <si>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</si>
  <si>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</si>
  <si>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</si>
  <si>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</si>
  <si>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</si>
  <si>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</si>
  <si>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</si>
  <si>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</si>
  <si>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</si>
  <si>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</si>
  <si>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</si>
  <si>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</si>
  <si>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</si>
  <si>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</si>
  <si>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</si>
  <si>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</si>
  <si>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</si>
  <si>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</si>
  <si>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</si>
  <si>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</si>
  <si>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</si>
  <si>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</si>
  <si>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</si>
  <si>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</si>
  <si>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</si>
  <si>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</si>
  <si>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</si>
  <si>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</si>
  <si>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</si>
  <si>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</si>
  <si>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</si>
  <si>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</si>
  <si>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</si>
  <si>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</si>
  <si>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</si>
  <si>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</si>
  <si>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</si>
  <si>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</si>
  <si>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</si>
  <si>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</si>
  <si>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</si>
  <si>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</si>
  <si>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</si>
  <si>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</si>
  <si>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</si>
  <si>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</si>
  <si>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</si>
  <si>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</si>
  <si>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</si>
  <si>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</si>
  <si>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</si>
  <si>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</si>
  <si>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</si>
  <si>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</si>
  <si>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</si>
  <si>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</si>
  <si>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</si>
  <si>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</si>
  <si>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</si>
  <si>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</si>
  <si>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</si>
  <si>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</si>
  <si>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</si>
  <si>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</si>
  <si>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</si>
  <si>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</si>
  <si>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</si>
  <si>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</si>
  <si>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</si>
  <si>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</si>
  <si>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</si>
  <si>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</si>
  <si>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</si>
  <si>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</si>
  <si>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</si>
  <si>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</si>
  <si>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</si>
  <si>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</si>
  <si>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</si>
  <si>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</si>
  <si>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</si>
  <si>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</si>
  <si>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</si>
  <si>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</si>
  <si>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</si>
  <si>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</si>
  <si>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</si>
  <si>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</si>
  <si>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</si>
  <si>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</si>
  <si>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</si>
  <si>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</si>
  <si>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</si>
  <si>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</si>
  <si>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</si>
  <si>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</si>
  <si>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</si>
  <si>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</si>
  <si>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</si>
  <si>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</si>
  <si>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</si>
  <si>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</si>
  <si>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</si>
  <si>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</si>
  <si>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</si>
  <si>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</si>
  <si>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</si>
  <si>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</si>
  <si>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</si>
  <si>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</si>
  <si>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</si>
  <si>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</si>
  <si>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</si>
  <si>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</si>
  <si>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</si>
  <si>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</si>
  <si>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</si>
  <si>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</si>
  <si>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</si>
  <si>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</si>
  <si>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</si>
  <si>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</si>
  <si>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</si>
  <si>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</si>
  <si>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</si>
  <si>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</si>
  <si>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</si>
  <si>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</si>
  <si>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</si>
  <si>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</si>
  <si>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</si>
  <si>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</si>
  <si>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</si>
  <si>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</si>
  <si>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</si>
  <si>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</si>
  <si>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</si>
  <si>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</si>
  <si>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</si>
  <si>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</si>
  <si>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</si>
  <si>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</si>
  <si>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</si>
  <si>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</si>
  <si>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</si>
  <si>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</si>
  <si>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</si>
  <si>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</si>
  <si>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</si>
  <si>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</si>
  <si>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</si>
  <si>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</si>
  <si>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</si>
  <si>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</si>
  <si>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</si>
  <si>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</si>
  <si>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</si>
  <si>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</si>
  <si>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</si>
  <si>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</si>
  <si>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</si>
  <si>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</si>
  <si>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</si>
  <si>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</si>
  <si>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</si>
  <si>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</si>
  <si>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</si>
  <si>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</si>
  <si>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</si>
  <si>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</si>
  <si>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</si>
  <si>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</si>
  <si>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</si>
  <si>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</si>
  <si>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</si>
  <si>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</si>
  <si>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</si>
  <si>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</si>
  <si>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</si>
  <si>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</si>
  <si>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</si>
  <si>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</si>
  <si>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</si>
  <si>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</si>
  <si>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</si>
  <si>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</si>
  <si>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</si>
  <si>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</si>
  <si>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</si>
  <si>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</si>
  <si>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</si>
  <si>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</si>
  <si>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</si>
  <si>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</si>
  <si>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</si>
  <si>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</si>
  <si>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</si>
  <si>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</si>
  <si>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</si>
  <si>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</si>
  <si>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</si>
  <si>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</si>
  <si>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</si>
  <si>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</si>
  <si>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</si>
  <si>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</si>
  <si>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</si>
  <si>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</si>
  <si>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</si>
  <si>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</si>
  <si>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</si>
  <si>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</si>
  <si>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</si>
  <si>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</si>
  <si>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</si>
  <si>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</si>
  <si>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</si>
  <si>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</si>
  <si>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</si>
  <si>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</si>
  <si>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</si>
  <si>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</si>
  <si>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</si>
  <si>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</si>
  <si>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</si>
  <si>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</si>
  <si>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</si>
  <si>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</si>
  <si>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</si>
  <si>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</si>
  <si>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</si>
  <si>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</si>
  <si>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</si>
  <si>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</si>
  <si>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</si>
  <si>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</si>
  <si>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</si>
  <si>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</si>
  <si>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</si>
  <si>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</si>
  <si>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</si>
  <si>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</si>
  <si>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</si>
  <si>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</si>
  <si>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</si>
  <si>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</si>
  <si>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</si>
  <si>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</si>
  <si>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</si>
  <si>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</si>
  <si>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</si>
  <si>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</si>
  <si>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</si>
  <si>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</si>
  <si>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</si>
  <si>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</si>
  <si>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</si>
  <si>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</si>
  <si>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</si>
  <si>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</si>
  <si>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</si>
  <si>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</si>
  <si>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</si>
  <si>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</si>
  <si>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</si>
  <si>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</si>
  <si>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</si>
  <si>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</si>
  <si>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</si>
  <si>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</si>
  <si>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</si>
  <si>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</si>
  <si>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</si>
  <si>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</si>
  <si>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</si>
  <si>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</si>
  <si>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</si>
  <si>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</si>
  <si>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</si>
  <si>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</si>
  <si>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</si>
  <si>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</si>
  <si>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</si>
  <si>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</si>
  <si>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</si>
  <si>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</si>
  <si>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</si>
  <si>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</si>
  <si>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</si>
  <si>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</si>
  <si>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</si>
  <si>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</si>
  <si>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</si>
  <si>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</si>
  <si>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</si>
  <si>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</si>
  <si>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</si>
  <si>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</si>
  <si>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</si>
  <si>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</si>
  <si>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</si>
  <si>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</si>
  <si>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</si>
  <si>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</si>
  <si>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</si>
  <si>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</si>
  <si>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</si>
  <si>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</si>
  <si>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</si>
  <si>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</si>
  <si>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</si>
  <si>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</si>
  <si>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</si>
  <si>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</si>
  <si>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</si>
  <si>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</si>
  <si>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</si>
  <si>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</si>
  <si>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</si>
  <si>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</si>
  <si>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</si>
  <si>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</si>
  <si>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</si>
  <si>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</si>
  <si>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</si>
  <si>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</si>
  <si>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</si>
  <si>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</si>
  <si>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</si>
  <si>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</si>
  <si>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</si>
  <si>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</si>
  <si>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</si>
  <si>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</si>
  <si>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</si>
  <si>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</si>
  <si>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</si>
  <si>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</si>
  <si>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</si>
  <si>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</si>
  <si>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</si>
  <si>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</si>
  <si>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</si>
  <si>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</si>
  <si>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</si>
  <si>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</si>
  <si>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</si>
  <si>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</si>
  <si>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</si>
  <si>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</si>
  <si>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</si>
  <si>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</si>
  <si>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</si>
  <si>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</si>
  <si>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</si>
  <si>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</si>
  <si>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</si>
  <si>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</si>
  <si>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</si>
  <si>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</si>
  <si>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</si>
  <si>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</si>
  <si>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</si>
  <si>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</si>
  <si>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</si>
  <si>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</si>
  <si>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</si>
  <si>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</si>
  <si>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</si>
  <si>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Abfälle und Schrott, aus Eisen oder Stahl</t>
  </si>
  <si>
    <t>642</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</si>
  <si>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</si>
  <si>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</si>
  <si>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</si>
  <si>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</si>
  <si>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</si>
  <si>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</si>
  <si>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</si>
  <si>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</si>
  <si>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</si>
  <si>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</si>
  <si>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</si>
  <si>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</si>
  <si>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</si>
  <si>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</si>
  <si>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</si>
  <si>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</si>
  <si>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</si>
  <si>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</si>
  <si>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</si>
  <si>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</si>
  <si>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</si>
  <si>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</si>
  <si>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</si>
  <si>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</si>
  <si>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</si>
  <si>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</si>
  <si>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</si>
  <si>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</si>
  <si>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</si>
  <si>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</si>
  <si>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</si>
  <si>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</si>
  <si>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</si>
  <si>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</si>
  <si>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</si>
  <si>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</si>
  <si>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</si>
  <si>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</si>
  <si>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</si>
  <si>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</si>
  <si>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</si>
  <si>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</si>
  <si>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</si>
  <si>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</si>
  <si>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</si>
  <si>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</si>
  <si>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</si>
  <si>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</si>
  <si>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</si>
  <si>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</si>
  <si>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</si>
  <si>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</si>
  <si>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</si>
  <si>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</si>
  <si>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</si>
  <si>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</si>
  <si>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</si>
  <si>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Verordnung zur Durchführung des Gesetzes über die Statistik des grenzüberschreitenden Warenverkehrs  (Außenhandelsstatistik - Durchführungsverordnung - AHStatDV) in der Fassung der Bekanntmachung vom  29. Juli 1994 (BGBl. I  S. 1993), zuletzt geändert durch Artikel 2 Absatz 16 des Gesetzes vom 6. Juni 2013 (BGBl. I S. 1482)</t>
  </si>
  <si>
    <t xml:space="preserve">Verordnung (EG) Nr. 471/2009 des Europäischen Parlaments und des Rates vom 6. Mai 2009 über Gemeinschaftsstatistiken des Außenhandels mit Drittländern und zur Aufhebung der Verordnung (EG) Nr. 1172/95 des Rates (Abl. EU L 152 vom 16.6.2009, S. 23)
</t>
  </si>
  <si>
    <t xml:space="preserve">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</si>
  <si>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</si>
  <si>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</si>
  <si>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1093/2013 der Kommission vom 4. November 2013  (ABl. EU L 294 vom 6.11.2013, S. 28)</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</si>
  <si>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</si>
  <si>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</si>
  <si>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Am 1. Januar 2014 trat Lettland der Eurozone bei (siehe S. 8 unter Ländergruppen).</t>
  </si>
  <si>
    <r>
      <t xml:space="preserve">                                         Länderverzeichnis für die Außenhandelsstatistik                   </t>
    </r>
    <r>
      <rPr>
        <b/>
        <vertAlign val="superscript"/>
        <sz val="18"/>
        <rFont val="Arial"/>
        <family val="2"/>
      </rPr>
      <t>Stand: Januar 2014</t>
    </r>
  </si>
  <si>
    <t>Stand: Januar 2014</t>
  </si>
  <si>
    <t xml:space="preserve">    Juni</t>
  </si>
  <si>
    <t xml:space="preserve">    Juli</t>
  </si>
  <si>
    <t xml:space="preserve">    August</t>
  </si>
  <si>
    <t>3. Vj. 2014</t>
  </si>
  <si>
    <t>393</t>
  </si>
  <si>
    <t>502</t>
  </si>
  <si>
    <t>749</t>
  </si>
  <si>
    <t>Fahrgestelle, Karosserien, Motoren für Kfz</t>
  </si>
  <si>
    <t>Halbstoffe aus zellulosehaltigen Faserstoffen</t>
  </si>
  <si>
    <t>Backwaren und andere Zubereitungen aus Getreide</t>
  </si>
  <si>
    <t>Kleie, Abfallerzeugnisse zur Viehfütterung</t>
  </si>
  <si>
    <t>Abfälle von Gespinstwaren, Lumpen</t>
  </si>
  <si>
    <t>Gemüse und sonstige Küchengewächse, frisch</t>
  </si>
  <si>
    <t>Bei der Darstellung der Außenhandelsergebnisse nach Warengruppen bzw. -untergruppen sind Zuschätzungen nur im Insgesamt enthalten.</t>
  </si>
  <si>
    <t>Masch. f. Ernährungsgewerbe u. Tabakverarb.</t>
  </si>
  <si>
    <t>4. Vj. 2014</t>
  </si>
  <si>
    <t>4. Vj. 2013</t>
  </si>
  <si>
    <t>1. Vj. bis 4. Vj.                  2014</t>
  </si>
  <si>
    <t>Veränderung gegenüber          1. Vj. bis 4. Vj.       2013</t>
  </si>
  <si>
    <t>Stäbe und Profile aus Eisen oder Stahl</t>
  </si>
  <si>
    <t xml:space="preserve">-     </t>
  </si>
  <si>
    <t xml:space="preserve">  2. Ausfuhr im 4. Vierteljahr 2014 nach Warengruppen und ausge </t>
  </si>
  <si>
    <t>834</t>
  </si>
  <si>
    <t>203</t>
  </si>
  <si>
    <t>679</t>
  </si>
  <si>
    <t>875</t>
  </si>
  <si>
    <t>Käse</t>
  </si>
  <si>
    <t>Möbel</t>
  </si>
  <si>
    <t xml:space="preserve">  3. Einfuhr im 4. Vierteljahr 2014 nach Warengruppen und ausge </t>
  </si>
  <si>
    <t xml:space="preserve">  4. Ausfuhr im 1. bis 4. Vierteljahr 2014 nach Warengruppen und  </t>
  </si>
  <si>
    <t xml:space="preserve">  5. Einfuhr im 1. bis 4. Vierteljahr 2014 nach Warengruppen und  </t>
  </si>
  <si>
    <t xml:space="preserve">  6. Ausfuhr im 4. Vierteljahr 2014 nach ausgewählten Ländern in der Reihenfolge ihrer Anteile </t>
  </si>
  <si>
    <t xml:space="preserve">  7. Einfuhr im 4. Vierteljahr 2014 nach ausgewählten Ländern in der Reihenfolge ihrer Anteile </t>
  </si>
  <si>
    <t xml:space="preserve">  8. Ausfuhr im 1. bis 4. Vierteljahr 2014 nach ausgewählten Ländern in der Reihenfolge ihrer Anteile </t>
  </si>
  <si>
    <t xml:space="preserve">  9. Einfuhr im 1. bis 4. Vierteljahr 2014 nach ausgewählten Ländern in der Reihenfolge ihrer Anteile </t>
  </si>
  <si>
    <r>
      <t xml:space="preserve">  1. Übersicht über den Außenhandel im 4. Vierteljahr 2014</t>
    </r>
    <r>
      <rPr>
        <b/>
        <vertAlign val="superscript"/>
        <sz val="11"/>
        <rFont val="Arial"/>
        <family val="2"/>
      </rPr>
      <t>*)</t>
    </r>
  </si>
  <si>
    <t>Chemiefasern, einschl. Abfälle, Seidenraupenkokons</t>
  </si>
  <si>
    <t>andere europäische Länder</t>
  </si>
  <si>
    <t>ASEAN-Länder</t>
  </si>
  <si>
    <t>Veränderung gegenüber
4. Vj. 2013
in %</t>
  </si>
  <si>
    <t>1. Vj. bis 4. Vj. 2014</t>
  </si>
  <si>
    <t>Veränderung gegenüber
1. Vj. bis 4. Vj.
2013
in %</t>
  </si>
  <si>
    <r>
      <t>12. Ausfuhr im 4. Vierteljahr 2014 nach Erdteilen, Ländergruppen und Warengruppen</t>
    </r>
    <r>
      <rPr>
        <b/>
        <vertAlign val="superscript"/>
        <sz val="9"/>
        <color indexed="8"/>
        <rFont val="Arial"/>
        <family val="2"/>
      </rPr>
      <t>*)</t>
    </r>
  </si>
  <si>
    <t>Veränderung
gegenüber
4. Vj. 2013
in %</t>
  </si>
  <si>
    <t>Veränderung
gegenüber
1. Vj. bis
 4. Vj. 2013
in %</t>
  </si>
  <si>
    <t>xK</t>
  </si>
  <si>
    <t>xS</t>
  </si>
  <si>
    <t>xC</t>
  </si>
  <si>
    <t>xL</t>
  </si>
  <si>
    <t>Mx</t>
  </si>
  <si>
    <t>Sx</t>
  </si>
  <si>
    <t>Cx</t>
  </si>
  <si>
    <t xml:space="preserve"> -</t>
  </si>
  <si>
    <t xml:space="preserve">    Oktober</t>
  </si>
  <si>
    <t xml:space="preserve">    November</t>
  </si>
  <si>
    <t xml:space="preserve">    Dezember</t>
  </si>
  <si>
    <r>
      <t>20. Ausfuhr Januar 2012 bis Dezember 2014 nach Warengruppen</t>
    </r>
    <r>
      <rPr>
        <b/>
        <vertAlign val="superscript"/>
        <sz val="11"/>
        <rFont val="Arial"/>
        <family val="2"/>
      </rPr>
      <t>*)</t>
    </r>
  </si>
  <si>
    <r>
      <t>23. Einfuhr Januar 2012 bis Dezember 2014 nach Erdteilen</t>
    </r>
    <r>
      <rPr>
        <b/>
        <vertAlign val="superscript"/>
        <sz val="11"/>
        <rFont val="Arial"/>
        <family val="2"/>
      </rPr>
      <t>*)</t>
    </r>
  </si>
  <si>
    <r>
      <t>21. Einfuhr Januar 2012 bis Dezember 2014 nach Warengruppen</t>
    </r>
    <r>
      <rPr>
        <b/>
        <vertAlign val="superscript"/>
        <sz val="11"/>
        <rFont val="Arial"/>
        <family val="2"/>
      </rPr>
      <t>*)</t>
    </r>
  </si>
  <si>
    <r>
      <t>22. Ausfuhr Januar 2012 bis Dezember 2014 nach Erdteilen</t>
    </r>
    <r>
      <rPr>
        <b/>
        <vertAlign val="superscript"/>
        <sz val="11"/>
        <rFont val="Arial"/>
        <family val="2"/>
      </rPr>
      <t>*)</t>
    </r>
  </si>
  <si>
    <t xml:space="preserve">  3. Ausfuhr von ausgewählten Enderzeugnissen im 4. Vierteljahr 2014</t>
  </si>
  <si>
    <t xml:space="preserve">  4. Einfuhr von ausgewählten Enderzeugnissen im 4. Vierteljahr 2014</t>
  </si>
  <si>
    <t xml:space="preserve">  5. Ausfuhr im 4. Vierteljahr 2014 nach ausgewählten Ländern </t>
  </si>
  <si>
    <t xml:space="preserve">  6. Einfuhr im 4. Vierteljahr 2014 nach ausgewählten Ländern </t>
  </si>
  <si>
    <t xml:space="preserve">  7. Außenhandel mit den EU-Ländern (EU-28) im 4. Vierteljahr 2014</t>
  </si>
  <si>
    <t xml:space="preserve">  1. Übersicht über den Außenhandel im 4. Vierteljahr 2014</t>
  </si>
  <si>
    <t xml:space="preserve">  2. Ausfuhr im 4. Vierteljahr 2014 nach Warengruppen und ausgewählten Warenuntergruppen</t>
  </si>
  <si>
    <t xml:space="preserve">  3. Einfuhr im 4. Vierteljahr 2014 nach Warengruppen und ausgewählten Warenuntergruppen</t>
  </si>
  <si>
    <t xml:space="preserve">  4. Ausfuhr im 1. bis 4. Vierteljahr 2014 nach Warengruppen und ausgewählten </t>
  </si>
  <si>
    <t xml:space="preserve">  5. Einfuhr im 1. bis 4. Vierteljahr 2014 nach Warengruppen und ausgewählten </t>
  </si>
  <si>
    <t xml:space="preserve">  6. Ausfuhr im 4. Vierteljahr 2014 nach ausgewählten Ländern in der Reihenfolge</t>
  </si>
  <si>
    <t xml:space="preserve">  7. Einfuhr im 4. Vierteljahr 2014 nach ausgewählten Ländern in der Reihenfolge</t>
  </si>
  <si>
    <t xml:space="preserve">  8. Ausfuhr im 1. bis 4. Vierteljahr 2014 nach ausgewählten Ländern in der Reihenfolge</t>
  </si>
  <si>
    <t xml:space="preserve">  9. Einfuhr im 1. bis 4. Vierteljahr 2014 nach ausgewählten Ländern in der Reihenfolge</t>
  </si>
  <si>
    <t>12. Ausfuhr im 4. Vierteljahr 2014 nach Erdteilen, Ländergruppen und Warengruppen</t>
  </si>
  <si>
    <t>13. Einfuhr im 4. Vierteljahr 2014 nach Erdteilen, Ländergruppen und Warengruppen</t>
  </si>
  <si>
    <t>14. Ausfuhr im 1. bis 4. Vierteljahr 2014 nach Erdteilen, Ländergruppen und Warengruppen</t>
  </si>
  <si>
    <t>15. Einfuhr im 1. bis 4. Vierteljahr 2014 nach Erdteilen, Ländergruppen und Warengruppen</t>
  </si>
  <si>
    <t xml:space="preserve">  1. Ausfuhr Januar 2012 bis Dezember 2014</t>
  </si>
  <si>
    <t xml:space="preserve">  2. Einfuhr Januar 2012 bis Dezember 2014</t>
  </si>
  <si>
    <t>20. Ausfuhr Januar 2012 bis Dezember 2014 nach Warengruppen</t>
  </si>
  <si>
    <t>21. Einfuhr Januar 2012 bis Dezember 2014 nach Warengruppen</t>
  </si>
  <si>
    <t>22. Ausfuhr Januar 2012 bis Dezember 2014 nach Erdteilen</t>
  </si>
  <si>
    <t>23. Einfuhr Januar 2012 bis Dezember 2014 nach Erdteilen</t>
  </si>
  <si>
    <t xml:space="preserve">Die Angaben in dem vorliegenden Statistischen Bericht entsprechen dem zum Zeitpunkt der Veröffentlichung gültigen Revisionsstand vom Februar 2015. Vergleiche mit früher veröffentlichten Ergebnissen sind daher nur eingeschränkt möglich. Die jeweils aktuellen Monatsergebnisse erhalten Sie über unser Internetportal unter www.statistik.thueringen.de.
</t>
  </si>
  <si>
    <t xml:space="preserve"> Fahrgestelle, Karosserien, Motoren für Kfz</t>
  </si>
  <si>
    <t xml:space="preserve"> Waren aus Kunststoffen</t>
  </si>
  <si>
    <t xml:space="preserve"> pharmazeutische Erzeugnisse</t>
  </si>
  <si>
    <t xml:space="preserve"> Geräte zur Elektrizitätserzeugung und -verteilung</t>
  </si>
  <si>
    <t xml:space="preserve"> Luftfahrzeuge</t>
  </si>
  <si>
    <t xml:space="preserve"> Möbel  </t>
  </si>
  <si>
    <t xml:space="preserve"> elektrotechnische Erzeugnisse, a.n.g.</t>
  </si>
  <si>
    <t xml:space="preserve"> mess-, steuerungs- und regelungstechnische
  Erzeugnisse</t>
  </si>
  <si>
    <t xml:space="preserve">*) Für Antwortausfälle und Befreiungen sind Zuschätzungen im Insgesamt enthalten, in den Angaben ab Januar 2009 auch Rückwaren und
Ersatzlieferungen; alle Angaben für die Jahre 2012 und 2013 sind endgültige Ergebnisse (s.a. in den Vorbemerkungen unter „Monatliche Revisionen“)
</t>
  </si>
  <si>
    <t>Nr. der Syste -        matik</t>
  </si>
  <si>
    <t>EU -    Länder
(EU -    28)</t>
  </si>
  <si>
    <t>1 -    4</t>
  </si>
  <si>
    <t xml:space="preserve"> -    </t>
  </si>
  <si>
    <t>5 -    8</t>
  </si>
  <si>
    <t>*) Für Antwortausfälle und Befreiungen sind Zuschätzungen bei den EU -    Ländern und im Insgesamt enthalten, ab 2009 in den Regionalangaben und im Insgesamt auch Rückwaren und Ersatzlieferungen.</t>
  </si>
  <si>
    <t>Nr. der
Syste -        matik</t>
  </si>
  <si>
    <t>Ernährungs -  
wirtschaft</t>
  </si>
  <si>
    <t xml:space="preserve"> -  </t>
  </si>
  <si>
    <r>
      <t>13. Einfuhr im 4. Vierteljahr 2014 nach Erdteilen, Ländergruppen und Warengruppen</t>
    </r>
    <r>
      <rPr>
        <b/>
        <vertAlign val="superscript"/>
        <sz val="11"/>
        <rFont val="Arial"/>
        <family val="2"/>
      </rPr>
      <t>*)</t>
    </r>
  </si>
  <si>
    <r>
      <t>14. Ausfuhr im 1. bis 4. Vierteljahr 2014 nach Erdteilen, Ländergruppen und Warengruppen</t>
    </r>
    <r>
      <rPr>
        <b/>
        <vertAlign val="superscript"/>
        <sz val="11"/>
        <rFont val="Arial"/>
        <family val="2"/>
      </rPr>
      <t>*)</t>
    </r>
  </si>
  <si>
    <r>
      <t>15. Einfuhr im 1. bis 4. Vierteljahr 2014 nach Erdteilen, Ländergruppen und Warengruppen</t>
    </r>
    <r>
      <rPr>
        <b/>
        <vertAlign val="superscript"/>
        <sz val="11"/>
        <rFont val="Arial"/>
        <family val="2"/>
      </rPr>
      <t>*)</t>
    </r>
  </si>
  <si>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</si>
  <si>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</si>
  <si>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</si>
  <si>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</si>
  <si>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</si>
  <si>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</si>
  <si>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</si>
  <si>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</si>
  <si>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</si>
  <si>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</si>
  <si>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</si>
  <si>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</si>
  <si>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</si>
  <si>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</si>
  <si>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</si>
  <si>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Aus- und Einfuhr in Thüringen, 4. Vierteljahr 2014 -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</si>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</sst>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0.0;\-"/>
    <numFmt numFmtId="224" formatCode="#,##0;\-#,##0;\-"/>
    <numFmt numFmtId="225" formatCode="0.0;0.0;0.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b/>
      <vertAlign val="superscript"/>
      <sz val="10"/>
      <name val="Calibri"/>
      <family val="2"/>
    </font>
    <font>
      <sz val="10"/>
      <name val="Calibri"/>
      <family val="2"/>
    </font>
    <font>
      <sz val="19"/>
      <color indexed="8"/>
      <name val="Arial"/>
      <family val="2"/>
    </font>
    <font>
      <sz val="9"/>
      <color indexed="8"/>
      <name val="Arial"/>
      <family val="2"/>
    </font>
    <font>
      <b/>
      <sz val="10"/>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hair"/>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style="hair"/>
      <top style="thin"/>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style="hair"/>
    </border>
    <border>
      <left style="hair"/>
      <right>
        <color indexed="63"/>
      </right>
      <top style="thin"/>
      <bottom style="hair"/>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color indexed="63"/>
      </left>
      <right>
        <color indexed="63"/>
      </right>
      <top style="hair"/>
      <bottom style="hair"/>
    </border>
    <border>
      <left style="thin"/>
      <right>
        <color indexed="63"/>
      </right>
      <top style="thin"/>
      <bottom>
        <color indexed="63"/>
      </bottom>
    </border>
    <border>
      <left style="hair"/>
      <right>
        <color indexed="63"/>
      </right>
      <top style="hair"/>
      <bottom>
        <color indexed="63"/>
      </bottom>
    </border>
    <border>
      <left style="hair"/>
      <right style="hair"/>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737">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0" fontId="0" fillId="0" borderId="0" xfId="0" applyAlignment="1">
      <alignmen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19" xfId="0" applyFont="1" applyBorder="1" applyAlignment="1">
      <alignment horizontal="left"/>
    </xf>
    <xf numFmtId="0" fontId="4" fillId="0" borderId="19"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49" fontId="0" fillId="0" borderId="13" xfId="0" applyNumberFormat="1" applyBorder="1" applyAlignment="1">
      <alignment horizontal="left"/>
    </xf>
    <xf numFmtId="49" fontId="0" fillId="0" borderId="20" xfId="0" applyNumberFormat="1" applyBorder="1" applyAlignment="1">
      <alignment horizontal="left"/>
    </xf>
    <xf numFmtId="0" fontId="0" fillId="0" borderId="20" xfId="0" applyBorder="1" applyAlignment="1">
      <alignment/>
    </xf>
    <xf numFmtId="3" fontId="0" fillId="0" borderId="21"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181" fontId="0" fillId="0" borderId="0" xfId="0" applyNumberFormat="1" applyAlignment="1">
      <alignment horizontal="right"/>
    </xf>
    <xf numFmtId="184" fontId="0" fillId="0" borderId="0" xfId="0" applyNumberForma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2" xfId="0" applyBorder="1" applyAlignment="1">
      <alignment/>
    </xf>
    <xf numFmtId="49" fontId="2" fillId="0" borderId="22" xfId="0" applyNumberFormat="1" applyFont="1" applyBorder="1" applyAlignment="1">
      <alignmen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19"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10" fontId="2" fillId="0" borderId="0" xfId="0" applyNumberFormat="1" applyFont="1" applyAlignment="1">
      <alignment horizontal="right"/>
    </xf>
    <xf numFmtId="0" fontId="13" fillId="0" borderId="0" xfId="0" applyFont="1" applyAlignment="1">
      <alignment horizontal="right"/>
    </xf>
    <xf numFmtId="0" fontId="3" fillId="0" borderId="19"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0" xfId="0" applyBorder="1" applyAlignment="1">
      <alignment horizontal="center"/>
    </xf>
    <xf numFmtId="49" fontId="2" fillId="0" borderId="13" xfId="0" applyNumberFormat="1" applyFont="1" applyBorder="1" applyAlignment="1">
      <alignment/>
    </xf>
    <xf numFmtId="49" fontId="2" fillId="0" borderId="22" xfId="0" applyNumberFormat="1" applyFont="1" applyBorder="1" applyAlignment="1" quotePrefix="1">
      <alignment horizontal="right"/>
    </xf>
    <xf numFmtId="49" fontId="2" fillId="0" borderId="22" xfId="0" applyNumberFormat="1" applyFont="1" applyBorder="1" applyAlignment="1">
      <alignment horizontal="right"/>
    </xf>
    <xf numFmtId="0" fontId="2" fillId="0" borderId="0" xfId="0" applyFont="1" applyBorder="1" applyAlignment="1">
      <alignment horizontal="left"/>
    </xf>
    <xf numFmtId="3" fontId="0" fillId="0" borderId="23" xfId="0" applyNumberFormat="1" applyBorder="1" applyAlignment="1">
      <alignment horizontal="center" vertical="center"/>
    </xf>
    <xf numFmtId="0" fontId="2" fillId="0" borderId="18" xfId="0" applyFont="1"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8" xfId="0" applyFont="1" applyBorder="1" applyAlignment="1">
      <alignment/>
    </xf>
    <xf numFmtId="0" fontId="12" fillId="0" borderId="22" xfId="0" applyFont="1" applyBorder="1" applyAlignment="1">
      <alignment/>
    </xf>
    <xf numFmtId="0" fontId="6" fillId="0" borderId="18" xfId="0" applyFont="1" applyBorder="1" applyAlignment="1">
      <alignment/>
    </xf>
    <xf numFmtId="0" fontId="6" fillId="0" borderId="0" xfId="0" applyFont="1" applyBorder="1" applyAlignment="1">
      <alignment/>
    </xf>
    <xf numFmtId="0" fontId="13" fillId="0" borderId="18" xfId="0" applyFont="1" applyBorder="1" applyAlignment="1">
      <alignment/>
    </xf>
    <xf numFmtId="0" fontId="13" fillId="0" borderId="0" xfId="0" applyFont="1" applyBorder="1" applyAlignment="1">
      <alignment/>
    </xf>
    <xf numFmtId="0" fontId="6" fillId="0" borderId="22"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84" fontId="0" fillId="0" borderId="10" xfId="0" applyNumberFormat="1" applyBorder="1" applyAlignment="1">
      <alignment horizontal="center" vertical="center" wrapText="1"/>
    </xf>
    <xf numFmtId="0" fontId="0" fillId="0" borderId="20" xfId="0" applyBorder="1" applyAlignment="1">
      <alignment horizontal="left"/>
    </xf>
    <xf numFmtId="0" fontId="0" fillId="0" borderId="13" xfId="0" applyBorder="1" applyAlignment="1">
      <alignment horizontal="left"/>
    </xf>
    <xf numFmtId="0" fontId="0" fillId="0" borderId="0" xfId="0" applyBorder="1" applyAlignment="1">
      <alignment horizontal="right"/>
    </xf>
    <xf numFmtId="49" fontId="0" fillId="0" borderId="12" xfId="0" applyNumberFormat="1" applyFont="1" applyBorder="1" applyAlignment="1">
      <alignment/>
    </xf>
    <xf numFmtId="49" fontId="0" fillId="0" borderId="12" xfId="0" applyNumberFormat="1" applyBorder="1" applyAlignment="1">
      <alignment wrapTex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49" fontId="1" fillId="0" borderId="0" xfId="0" applyNumberFormat="1" applyFont="1" applyFill="1" applyBorder="1" applyAlignment="1">
      <alignment horizontal="left" wrapText="1"/>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1"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19" xfId="0" applyFont="1" applyBorder="1" applyAlignment="1">
      <alignment horizontal="left"/>
    </xf>
    <xf numFmtId="185" fontId="5" fillId="0" borderId="0" xfId="0" applyNumberFormat="1" applyFont="1" applyAlignment="1">
      <alignment horizontal="center"/>
    </xf>
    <xf numFmtId="0" fontId="3" fillId="0" borderId="19"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2" xfId="0" applyNumberFormat="1" applyFont="1" applyBorder="1" applyAlignment="1">
      <alignment horizontal="center"/>
    </xf>
    <xf numFmtId="0" fontId="0" fillId="0" borderId="22" xfId="0" applyFont="1" applyBorder="1" applyAlignment="1">
      <alignment/>
    </xf>
    <xf numFmtId="0" fontId="0" fillId="0" borderId="0" xfId="53">
      <alignment/>
      <protection/>
    </xf>
    <xf numFmtId="49" fontId="0" fillId="0" borderId="0" xfId="0" applyNumberFormat="1" applyFont="1" applyAlignment="1">
      <alignment/>
    </xf>
    <xf numFmtId="0" fontId="0" fillId="0" borderId="0" xfId="0" applyFont="1" applyAlignment="1">
      <alignment horizontal="center"/>
    </xf>
    <xf numFmtId="0" fontId="0" fillId="0" borderId="0" xfId="0" applyFont="1" applyBorder="1" applyAlignment="1">
      <alignment/>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4" xfId="0" applyFont="1" applyFill="1" applyBorder="1" applyAlignment="1">
      <alignment horizontal="right"/>
    </xf>
    <xf numFmtId="0" fontId="0" fillId="34" borderId="24"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5" xfId="0" applyFont="1" applyFill="1" applyBorder="1" applyAlignment="1">
      <alignment horizontal="center"/>
    </xf>
    <xf numFmtId="216" fontId="25" fillId="33" borderId="26" xfId="0" applyNumberFormat="1" applyFont="1" applyFill="1" applyBorder="1" applyAlignment="1">
      <alignment horizontal="center"/>
    </xf>
    <xf numFmtId="216" fontId="25" fillId="33" borderId="27" xfId="0" applyNumberFormat="1" applyFont="1" applyFill="1" applyBorder="1" applyAlignment="1">
      <alignment horizontal="center"/>
    </xf>
    <xf numFmtId="0" fontId="25" fillId="33" borderId="28" xfId="0" applyFont="1" applyFill="1" applyBorder="1" applyAlignment="1">
      <alignment horizontal="center"/>
    </xf>
    <xf numFmtId="183" fontId="26" fillId="34" borderId="29" xfId="0" applyNumberFormat="1" applyFont="1" applyFill="1" applyBorder="1" applyAlignment="1">
      <alignment horizontal="right"/>
    </xf>
    <xf numFmtId="183" fontId="26" fillId="34" borderId="30" xfId="0" applyNumberFormat="1" applyFont="1" applyFill="1" applyBorder="1" applyAlignment="1">
      <alignment horizontal="right"/>
    </xf>
    <xf numFmtId="0" fontId="0" fillId="33" borderId="24" xfId="0" applyFill="1" applyBorder="1" applyAlignment="1">
      <alignment horizontal="center"/>
    </xf>
    <xf numFmtId="0" fontId="0" fillId="33" borderId="0" xfId="0" applyFill="1" applyAlignment="1">
      <alignment horizontal="left" indent="1"/>
    </xf>
    <xf numFmtId="0" fontId="25" fillId="33" borderId="31" xfId="0" applyFont="1" applyFill="1" applyBorder="1" applyAlignment="1">
      <alignment horizontal="center"/>
    </xf>
    <xf numFmtId="183" fontId="26" fillId="34" borderId="32" xfId="0" applyNumberFormat="1" applyFont="1" applyFill="1" applyBorder="1" applyAlignment="1">
      <alignment horizontal="right"/>
    </xf>
    <xf numFmtId="183" fontId="26" fillId="34" borderId="33" xfId="0" applyNumberFormat="1" applyFont="1" applyFill="1" applyBorder="1" applyAlignment="1">
      <alignment horizontal="right"/>
    </xf>
    <xf numFmtId="0" fontId="0" fillId="33" borderId="0" xfId="0" applyFill="1" applyAlignment="1">
      <alignment horizontal="center"/>
    </xf>
    <xf numFmtId="0" fontId="25" fillId="33" borderId="34" xfId="0" applyFont="1" applyFill="1" applyBorder="1" applyAlignment="1">
      <alignment horizontal="center"/>
    </xf>
    <xf numFmtId="183" fontId="26" fillId="34" borderId="35" xfId="0" applyNumberFormat="1" applyFont="1" applyFill="1" applyBorder="1" applyAlignment="1">
      <alignment horizontal="right"/>
    </xf>
    <xf numFmtId="183" fontId="26" fillId="34" borderId="36"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5"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4" xfId="0" applyFill="1" applyBorder="1" applyAlignment="1">
      <alignment/>
    </xf>
    <xf numFmtId="0" fontId="0" fillId="33" borderId="24" xfId="0" applyFill="1" applyBorder="1" applyAlignment="1">
      <alignment horizontal="left"/>
    </xf>
    <xf numFmtId="0" fontId="0" fillId="33" borderId="24" xfId="0" applyFill="1" applyBorder="1" applyAlignment="1">
      <alignment/>
    </xf>
    <xf numFmtId="0" fontId="0" fillId="38" borderId="24" xfId="0" applyFill="1" applyBorder="1" applyAlignment="1">
      <alignment/>
    </xf>
    <xf numFmtId="0" fontId="0" fillId="39" borderId="24" xfId="0" applyFill="1" applyBorder="1" applyAlignment="1">
      <alignment/>
    </xf>
    <xf numFmtId="0" fontId="0" fillId="40" borderId="0" xfId="0" applyFill="1" applyAlignment="1">
      <alignment/>
    </xf>
    <xf numFmtId="0" fontId="0" fillId="35" borderId="24" xfId="0" applyFill="1" applyBorder="1" applyAlignment="1">
      <alignment/>
    </xf>
    <xf numFmtId="0" fontId="0" fillId="41" borderId="24" xfId="0" applyFill="1" applyBorder="1" applyAlignment="1">
      <alignment/>
    </xf>
    <xf numFmtId="0" fontId="0" fillId="42" borderId="24" xfId="0" applyFill="1" applyBorder="1" applyAlignment="1">
      <alignment/>
    </xf>
    <xf numFmtId="0" fontId="0" fillId="35" borderId="0" xfId="0" applyFill="1" applyAlignment="1">
      <alignment/>
    </xf>
    <xf numFmtId="0" fontId="0" fillId="43" borderId="24" xfId="0" applyFill="1" applyBorder="1" applyAlignment="1">
      <alignment/>
    </xf>
    <xf numFmtId="0" fontId="0" fillId="44" borderId="24" xfId="0" applyFill="1" applyBorder="1" applyAlignment="1">
      <alignment/>
    </xf>
    <xf numFmtId="0" fontId="0" fillId="45" borderId="24" xfId="0" applyFill="1" applyBorder="1" applyAlignment="1">
      <alignment/>
    </xf>
    <xf numFmtId="0" fontId="0" fillId="46" borderId="24" xfId="0" applyFill="1" applyBorder="1" applyAlignment="1">
      <alignment/>
    </xf>
    <xf numFmtId="0" fontId="0" fillId="47" borderId="0" xfId="0" applyFill="1" applyAlignment="1">
      <alignment/>
    </xf>
    <xf numFmtId="0" fontId="0" fillId="36" borderId="24" xfId="0" applyFill="1" applyBorder="1" applyAlignment="1">
      <alignment/>
    </xf>
    <xf numFmtId="0" fontId="0" fillId="48" borderId="24" xfId="0" applyFill="1" applyBorder="1" applyAlignment="1">
      <alignment/>
    </xf>
    <xf numFmtId="0" fontId="0" fillId="49" borderId="24" xfId="0" applyFill="1" applyBorder="1" applyAlignment="1">
      <alignment/>
    </xf>
    <xf numFmtId="0" fontId="0" fillId="40" borderId="24" xfId="0" applyFill="1" applyBorder="1" applyAlignment="1">
      <alignment/>
    </xf>
    <xf numFmtId="0" fontId="27" fillId="33" borderId="37" xfId="0" applyFont="1" applyFill="1" applyBorder="1" applyAlignment="1">
      <alignment horizontal="left"/>
    </xf>
    <xf numFmtId="0" fontId="25" fillId="33" borderId="38" xfId="0" applyFont="1" applyFill="1" applyBorder="1" applyAlignment="1">
      <alignment horizontal="center"/>
    </xf>
    <xf numFmtId="0" fontId="25" fillId="33" borderId="39" xfId="0" applyFont="1" applyFill="1" applyBorder="1" applyAlignment="1">
      <alignment horizontal="center"/>
    </xf>
    <xf numFmtId="0" fontId="0" fillId="50" borderId="0" xfId="0" applyFill="1" applyAlignment="1">
      <alignment/>
    </xf>
    <xf numFmtId="0" fontId="0" fillId="51" borderId="24" xfId="0" applyFill="1" applyBorder="1" applyAlignment="1">
      <alignment/>
    </xf>
    <xf numFmtId="0" fontId="0" fillId="52" borderId="24" xfId="0" applyFill="1" applyBorder="1" applyAlignment="1">
      <alignment/>
    </xf>
    <xf numFmtId="0" fontId="0" fillId="53" borderId="24" xfId="0" applyFill="1" applyBorder="1" applyAlignment="1">
      <alignment/>
    </xf>
    <xf numFmtId="0" fontId="0" fillId="54" borderId="24" xfId="0" applyFill="1" applyBorder="1" applyAlignment="1">
      <alignment/>
    </xf>
    <xf numFmtId="187" fontId="25" fillId="33" borderId="24" xfId="0" applyNumberFormat="1" applyFont="1" applyFill="1" applyBorder="1" applyAlignment="1">
      <alignment horizontal="right"/>
    </xf>
    <xf numFmtId="0" fontId="0" fillId="55" borderId="24" xfId="0" applyFill="1" applyBorder="1" applyAlignment="1">
      <alignment/>
    </xf>
    <xf numFmtId="0" fontId="0" fillId="50" borderId="24" xfId="0" applyFill="1" applyBorder="1" applyAlignment="1">
      <alignment/>
    </xf>
    <xf numFmtId="0" fontId="0" fillId="56" borderId="24" xfId="0" applyFill="1" applyBorder="1" applyAlignment="1">
      <alignment/>
    </xf>
    <xf numFmtId="0" fontId="0" fillId="57" borderId="24" xfId="0" applyFill="1" applyBorder="1" applyAlignment="1">
      <alignment/>
    </xf>
    <xf numFmtId="0" fontId="0" fillId="58" borderId="24" xfId="0" applyFill="1" applyBorder="1" applyAlignment="1">
      <alignment/>
    </xf>
    <xf numFmtId="0" fontId="0" fillId="59" borderId="24" xfId="0" applyFill="1" applyBorder="1" applyAlignment="1">
      <alignment/>
    </xf>
    <xf numFmtId="0" fontId="0" fillId="60" borderId="24" xfId="0" applyFill="1" applyBorder="1" applyAlignment="1">
      <alignment/>
    </xf>
    <xf numFmtId="0" fontId="0" fillId="61" borderId="24" xfId="0" applyFill="1" applyBorder="1" applyAlignment="1">
      <alignment/>
    </xf>
    <xf numFmtId="0" fontId="0" fillId="62" borderId="24" xfId="0" applyFill="1" applyBorder="1" applyAlignment="1">
      <alignment/>
    </xf>
    <xf numFmtId="0" fontId="0" fillId="63" borderId="24" xfId="0" applyFill="1" applyBorder="1" applyAlignment="1">
      <alignment/>
    </xf>
    <xf numFmtId="0" fontId="0" fillId="64" borderId="24" xfId="0" applyFill="1" applyBorder="1" applyAlignment="1">
      <alignment/>
    </xf>
    <xf numFmtId="0" fontId="0" fillId="65" borderId="24" xfId="0" applyFill="1" applyBorder="1" applyAlignment="1">
      <alignment/>
    </xf>
    <xf numFmtId="0" fontId="0" fillId="66" borderId="24" xfId="0" applyFill="1" applyBorder="1" applyAlignment="1">
      <alignment/>
    </xf>
    <xf numFmtId="0" fontId="0" fillId="67" borderId="24" xfId="0" applyFill="1" applyBorder="1" applyAlignment="1">
      <alignment/>
    </xf>
    <xf numFmtId="0" fontId="0" fillId="68" borderId="24" xfId="0" applyFill="1" applyBorder="1" applyAlignment="1">
      <alignment/>
    </xf>
    <xf numFmtId="0" fontId="0" fillId="69" borderId="24" xfId="0" applyFill="1" applyBorder="1" applyAlignment="1">
      <alignment/>
    </xf>
    <xf numFmtId="0" fontId="0" fillId="66" borderId="0" xfId="0" applyFill="1" applyAlignment="1">
      <alignment/>
    </xf>
    <xf numFmtId="0" fontId="0" fillId="70" borderId="24" xfId="0" applyFill="1" applyBorder="1" applyAlignment="1">
      <alignment/>
    </xf>
    <xf numFmtId="0" fontId="0" fillId="71" borderId="24" xfId="0" applyFill="1" applyBorder="1" applyAlignment="1">
      <alignment/>
    </xf>
    <xf numFmtId="0" fontId="0" fillId="72" borderId="24" xfId="0" applyFill="1" applyBorder="1" applyAlignment="1">
      <alignment/>
    </xf>
    <xf numFmtId="0" fontId="0" fillId="73" borderId="24" xfId="0" applyFill="1" applyBorder="1" applyAlignment="1">
      <alignment/>
    </xf>
    <xf numFmtId="0" fontId="0" fillId="74" borderId="24" xfId="0" applyFill="1" applyBorder="1" applyAlignment="1">
      <alignment/>
    </xf>
    <xf numFmtId="0" fontId="0" fillId="75" borderId="24" xfId="0" applyFill="1" applyBorder="1" applyAlignment="1">
      <alignment/>
    </xf>
    <xf numFmtId="0" fontId="0" fillId="76" borderId="24" xfId="0" applyFill="1" applyBorder="1" applyAlignment="1">
      <alignment/>
    </xf>
    <xf numFmtId="0" fontId="0" fillId="77" borderId="24" xfId="0" applyFill="1" applyBorder="1" applyAlignment="1">
      <alignment/>
    </xf>
    <xf numFmtId="0" fontId="0" fillId="47" borderId="24" xfId="0" applyFill="1" applyBorder="1" applyAlignment="1">
      <alignment/>
    </xf>
    <xf numFmtId="0" fontId="0" fillId="78" borderId="24" xfId="0" applyFill="1" applyBorder="1" applyAlignment="1">
      <alignment/>
    </xf>
    <xf numFmtId="0" fontId="0" fillId="79" borderId="24" xfId="0" applyFill="1" applyBorder="1" applyAlignment="1">
      <alignment/>
    </xf>
    <xf numFmtId="0" fontId="0" fillId="80" borderId="24" xfId="0" applyFill="1" applyBorder="1" applyAlignment="1">
      <alignment/>
    </xf>
    <xf numFmtId="0" fontId="0" fillId="81" borderId="24" xfId="0" applyFill="1" applyBorder="1" applyAlignment="1">
      <alignment/>
    </xf>
    <xf numFmtId="0" fontId="0" fillId="82" borderId="24" xfId="0" applyFill="1" applyBorder="1" applyAlignment="1">
      <alignment/>
    </xf>
    <xf numFmtId="0" fontId="0" fillId="83" borderId="24" xfId="0" applyFill="1" applyBorder="1" applyAlignment="1">
      <alignment/>
    </xf>
    <xf numFmtId="0" fontId="0" fillId="84" borderId="24" xfId="0" applyFill="1" applyBorder="1" applyAlignment="1">
      <alignment/>
    </xf>
    <xf numFmtId="0" fontId="0" fillId="52" borderId="0" xfId="0" applyFill="1" applyAlignment="1">
      <alignment/>
    </xf>
    <xf numFmtId="0" fontId="0" fillId="85" borderId="24" xfId="0" applyFill="1" applyBorder="1" applyAlignment="1">
      <alignment/>
    </xf>
    <xf numFmtId="0" fontId="0" fillId="86" borderId="24" xfId="0" applyFill="1" applyBorder="1" applyAlignment="1">
      <alignment/>
    </xf>
    <xf numFmtId="0" fontId="0" fillId="87" borderId="24" xfId="0" applyFill="1" applyBorder="1" applyAlignment="1">
      <alignment/>
    </xf>
    <xf numFmtId="0" fontId="0" fillId="88" borderId="24" xfId="0" applyFill="1" applyBorder="1" applyAlignment="1">
      <alignment/>
    </xf>
    <xf numFmtId="1" fontId="25" fillId="33" borderId="28"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39" xfId="0" applyNumberFormat="1" applyFont="1" applyFill="1" applyBorder="1" applyAlignment="1">
      <alignment horizontal="right"/>
    </xf>
    <xf numFmtId="1" fontId="25" fillId="33" borderId="31" xfId="0" applyNumberFormat="1" applyFont="1" applyFill="1" applyBorder="1" applyAlignment="1">
      <alignment horizontal="center"/>
    </xf>
    <xf numFmtId="1" fontId="26" fillId="34" borderId="40" xfId="0" applyNumberFormat="1" applyFont="1" applyFill="1" applyBorder="1" applyAlignment="1">
      <alignment horizontal="right"/>
    </xf>
    <xf numFmtId="1" fontId="25" fillId="33" borderId="34" xfId="0" applyNumberFormat="1" applyFont="1" applyFill="1" applyBorder="1" applyAlignment="1">
      <alignment horizontal="center"/>
    </xf>
    <xf numFmtId="1" fontId="26" fillId="34" borderId="41" xfId="0" applyNumberFormat="1" applyFont="1" applyFill="1" applyBorder="1" applyAlignment="1">
      <alignment horizontal="right"/>
    </xf>
    <xf numFmtId="183" fontId="26" fillId="34" borderId="42" xfId="0" applyNumberFormat="1" applyFont="1" applyFill="1" applyBorder="1" applyAlignment="1">
      <alignment horizontal="left"/>
    </xf>
    <xf numFmtId="2" fontId="25" fillId="33" borderId="28" xfId="0" applyNumberFormat="1" applyFont="1" applyFill="1" applyBorder="1" applyAlignment="1">
      <alignment horizontal="center"/>
    </xf>
    <xf numFmtId="2" fontId="25" fillId="33" borderId="37" xfId="0" applyNumberFormat="1" applyFont="1" applyFill="1" applyBorder="1" applyAlignment="1">
      <alignment horizontal="center"/>
    </xf>
    <xf numFmtId="2" fontId="25" fillId="33" borderId="25" xfId="0" applyNumberFormat="1" applyFont="1" applyFill="1" applyBorder="1" applyAlignment="1">
      <alignment horizontal="left"/>
    </xf>
    <xf numFmtId="0" fontId="0" fillId="33" borderId="27" xfId="0" applyFill="1" applyBorder="1" applyAlignment="1">
      <alignment/>
    </xf>
    <xf numFmtId="2" fontId="25" fillId="33" borderId="43" xfId="0" applyNumberFormat="1" applyFont="1" applyFill="1" applyBorder="1" applyAlignment="1">
      <alignment horizontal="left"/>
    </xf>
    <xf numFmtId="2" fontId="25" fillId="33" borderId="44" xfId="0" applyNumberFormat="1" applyFont="1" applyFill="1" applyBorder="1" applyAlignment="1">
      <alignment horizontal="left"/>
    </xf>
    <xf numFmtId="2" fontId="25" fillId="33" borderId="14" xfId="0" applyNumberFormat="1" applyFont="1" applyFill="1" applyBorder="1" applyAlignment="1">
      <alignment horizontal="left"/>
    </xf>
    <xf numFmtId="2" fontId="25" fillId="33" borderId="40"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0" fontId="0" fillId="0" borderId="0" xfId="0" applyFont="1" applyAlignment="1">
      <alignment vertical="center" wrapText="1"/>
    </xf>
    <xf numFmtId="0" fontId="0" fillId="0" borderId="0" xfId="53" applyBorder="1" applyAlignment="1">
      <alignment horizontal="left"/>
      <protection/>
    </xf>
    <xf numFmtId="183" fontId="0" fillId="0" borderId="0" xfId="53" applyNumberFormat="1" applyFill="1" applyBorder="1" applyAlignment="1">
      <alignment horizontal="right"/>
      <protection/>
    </xf>
    <xf numFmtId="0" fontId="0" fillId="33" borderId="0" xfId="0" applyFont="1" applyFill="1" applyAlignment="1">
      <alignment horizontal="center"/>
    </xf>
    <xf numFmtId="0" fontId="0" fillId="33" borderId="0" xfId="0" applyFont="1" applyFill="1" applyAlignment="1">
      <alignment/>
    </xf>
    <xf numFmtId="49" fontId="0" fillId="0" borderId="42" xfId="0" applyNumberFormat="1" applyFont="1" applyBorder="1" applyAlignment="1">
      <alignment horizontal="left"/>
    </xf>
    <xf numFmtId="0" fontId="0" fillId="0" borderId="0" xfId="0" applyFill="1" applyAlignment="1">
      <alignment/>
    </xf>
    <xf numFmtId="3" fontId="0" fillId="0" borderId="0" xfId="0" applyNumberFormat="1" applyFill="1" applyAlignment="1">
      <alignment horizontal="right"/>
    </xf>
    <xf numFmtId="0" fontId="0" fillId="0" borderId="0" xfId="0" applyFill="1" applyAlignment="1">
      <alignment horizontal="right"/>
    </xf>
    <xf numFmtId="49" fontId="0" fillId="0" borderId="45" xfId="0" applyNumberFormat="1" applyFill="1" applyBorder="1" applyAlignment="1">
      <alignment horizontal="center" vertical="center" wrapText="1"/>
    </xf>
    <xf numFmtId="0" fontId="0" fillId="0" borderId="21" xfId="0" applyFill="1" applyBorder="1" applyAlignment="1">
      <alignment horizontal="center" vertical="center"/>
    </xf>
    <xf numFmtId="3" fontId="0" fillId="0" borderId="46" xfId="0" applyNumberFormat="1" applyFill="1" applyBorder="1" applyAlignment="1">
      <alignment horizontal="center" vertical="center"/>
    </xf>
    <xf numFmtId="49" fontId="0" fillId="0" borderId="47" xfId="0" applyNumberForma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2" xfId="0" applyNumberFormat="1" applyFont="1" applyFill="1" applyBorder="1" applyAlignment="1">
      <alignment/>
    </xf>
    <xf numFmtId="181" fontId="0" fillId="0" borderId="0" xfId="0" applyNumberFormat="1" applyFill="1" applyAlignment="1">
      <alignment horizontal="right"/>
    </xf>
    <xf numFmtId="184" fontId="0" fillId="0" borderId="0" xfId="0" applyNumberFormat="1" applyFill="1" applyAlignment="1">
      <alignment horizontal="right" indent="1"/>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2" xfId="0" applyNumberFormat="1" applyFill="1" applyBorder="1" applyAlignment="1">
      <alignment/>
    </xf>
    <xf numFmtId="49" fontId="0" fillId="0" borderId="0" xfId="0" applyNumberFormat="1" applyFill="1" applyAlignment="1">
      <alignment horizontal="center" vertical="center"/>
    </xf>
    <xf numFmtId="0" fontId="0" fillId="0" borderId="0" xfId="0" applyFill="1" applyAlignment="1">
      <alignment vertical="center"/>
    </xf>
    <xf numFmtId="49" fontId="2" fillId="0" borderId="12" xfId="0" applyNumberFormat="1" applyFont="1" applyFill="1" applyBorder="1" applyAlignment="1">
      <alignment/>
    </xf>
    <xf numFmtId="181" fontId="2" fillId="0" borderId="0" xfId="0" applyNumberFormat="1" applyFont="1" applyFill="1" applyAlignment="1">
      <alignment horizontal="right"/>
    </xf>
    <xf numFmtId="184" fontId="2" fillId="0" borderId="0" xfId="0" applyNumberFormat="1" applyFont="1" applyFill="1" applyAlignment="1">
      <alignment horizontal="right" indent="1"/>
    </xf>
    <xf numFmtId="49" fontId="2" fillId="0" borderId="0" xfId="0" applyNumberFormat="1" applyFont="1" applyFill="1" applyAlignment="1">
      <alignment horizontal="center" vertical="center"/>
    </xf>
    <xf numFmtId="0" fontId="2" fillId="0" borderId="0" xfId="0" applyFont="1" applyFill="1" applyAlignment="1">
      <alignment vertical="center"/>
    </xf>
    <xf numFmtId="179" fontId="0" fillId="0" borderId="0" xfId="0" applyNumberFormat="1" applyFill="1" applyAlignment="1">
      <alignment horizontal="right" indent="1"/>
    </xf>
    <xf numFmtId="49" fontId="0" fillId="0" borderId="12" xfId="0" applyNumberFormat="1" applyFill="1" applyBorder="1" applyAlignment="1">
      <alignment wrapText="1"/>
    </xf>
    <xf numFmtId="49" fontId="0" fillId="0" borderId="0" xfId="0" applyNumberFormat="1" applyFill="1" applyAlignment="1">
      <alignment vertical="center"/>
    </xf>
    <xf numFmtId="3" fontId="0" fillId="0" borderId="0" xfId="0" applyNumberForma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181" fontId="0" fillId="0" borderId="0" xfId="0" applyNumberFormat="1" applyFill="1" applyAlignment="1" quotePrefix="1">
      <alignment horizontal="right"/>
    </xf>
    <xf numFmtId="49" fontId="2" fillId="0" borderId="0" xfId="0" applyNumberFormat="1" applyFont="1" applyFill="1" applyBorder="1" applyAlignment="1">
      <alignment vertical="center"/>
    </xf>
    <xf numFmtId="181" fontId="2" fillId="0" borderId="0" xfId="0" applyNumberFormat="1" applyFont="1" applyFill="1" applyBorder="1" applyAlignment="1">
      <alignment horizontal="right"/>
    </xf>
    <xf numFmtId="184" fontId="2" fillId="0" borderId="0" xfId="0" applyNumberFormat="1" applyFont="1" applyFill="1" applyAlignment="1">
      <alignment horizontal="right"/>
    </xf>
    <xf numFmtId="179" fontId="2" fillId="0" borderId="0" xfId="0" applyNumberFormat="1" applyFont="1" applyFill="1" applyAlignment="1">
      <alignment horizontal="right"/>
    </xf>
    <xf numFmtId="0" fontId="0" fillId="0" borderId="0" xfId="0" applyFill="1" applyBorder="1" applyAlignment="1">
      <alignment/>
    </xf>
    <xf numFmtId="0" fontId="5" fillId="0" borderId="0" xfId="0" applyFont="1" applyFill="1" applyAlignment="1">
      <alignment horizontal="left"/>
    </xf>
    <xf numFmtId="0" fontId="5" fillId="0" borderId="0" xfId="0" applyFont="1" applyFill="1" applyAlignment="1">
      <alignment horizontal="center"/>
    </xf>
    <xf numFmtId="0" fontId="6"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center"/>
    </xf>
    <xf numFmtId="0" fontId="3" fillId="0" borderId="10" xfId="0" applyFont="1" applyFill="1" applyBorder="1" applyAlignment="1">
      <alignment/>
    </xf>
    <xf numFmtId="0" fontId="3" fillId="0" borderId="0" xfId="0" applyFont="1" applyFill="1" applyAlignment="1">
      <alignment/>
    </xf>
    <xf numFmtId="0" fontId="0" fillId="0" borderId="10" xfId="0" applyFont="1" applyFill="1" applyBorder="1" applyAlignment="1">
      <alignment/>
    </xf>
    <xf numFmtId="3" fontId="0" fillId="0" borderId="14" xfId="0" applyNumberFormat="1" applyFill="1" applyBorder="1" applyAlignment="1">
      <alignment horizontal="center" vertical="center"/>
    </xf>
    <xf numFmtId="49" fontId="0" fillId="0" borderId="15" xfId="0" applyNumberFormat="1" applyFill="1" applyBorder="1" applyAlignment="1">
      <alignment horizontal="center" vertical="center"/>
    </xf>
    <xf numFmtId="3" fontId="0" fillId="0" borderId="16" xfId="0" applyNumberFormat="1" applyFill="1" applyBorder="1" applyAlignment="1">
      <alignment horizontal="center"/>
    </xf>
    <xf numFmtId="49" fontId="0" fillId="0" borderId="17" xfId="0" applyNumberFormat="1" applyFill="1" applyBorder="1" applyAlignment="1">
      <alignment horizontal="center"/>
    </xf>
    <xf numFmtId="16" fontId="2" fillId="0" borderId="18" xfId="0" applyNumberFormat="1" applyFont="1" applyFill="1" applyBorder="1" applyAlignment="1" quotePrefix="1">
      <alignment horizontal="left" indent="1"/>
    </xf>
    <xf numFmtId="49" fontId="2" fillId="0" borderId="13" xfId="0" applyNumberFormat="1" applyFont="1" applyFill="1" applyBorder="1" applyAlignment="1">
      <alignment/>
    </xf>
    <xf numFmtId="0" fontId="2" fillId="0" borderId="0" xfId="0" applyFont="1" applyFill="1" applyAlignment="1">
      <alignment/>
    </xf>
    <xf numFmtId="0" fontId="2" fillId="0" borderId="12" xfId="0" applyFont="1" applyFill="1" applyBorder="1" applyAlignment="1">
      <alignment/>
    </xf>
    <xf numFmtId="175" fontId="0" fillId="0" borderId="0" xfId="0" applyNumberFormat="1" applyFont="1" applyFill="1" applyAlignment="1">
      <alignment horizontal="right"/>
    </xf>
    <xf numFmtId="176" fontId="0" fillId="0" borderId="0" xfId="0" applyNumberFormat="1" applyFont="1" applyFill="1" applyAlignment="1">
      <alignment horizontal="right"/>
    </xf>
    <xf numFmtId="49" fontId="2" fillId="0" borderId="22" xfId="0" applyNumberFormat="1" applyFont="1" applyFill="1" applyBorder="1" applyAlignment="1" quotePrefix="1">
      <alignment horizontal="right"/>
    </xf>
    <xf numFmtId="175" fontId="2" fillId="0" borderId="0" xfId="0" applyNumberFormat="1" applyFont="1" applyFill="1" applyAlignment="1">
      <alignment/>
    </xf>
    <xf numFmtId="0" fontId="0" fillId="0" borderId="18" xfId="0" applyFill="1" applyBorder="1" applyAlignment="1">
      <alignment horizontal="center"/>
    </xf>
    <xf numFmtId="0" fontId="0" fillId="0" borderId="12" xfId="0" applyFill="1" applyBorder="1" applyAlignment="1">
      <alignment/>
    </xf>
    <xf numFmtId="49" fontId="0" fillId="0" borderId="22" xfId="0" applyNumberFormat="1" applyFont="1" applyFill="1" applyBorder="1" applyAlignment="1">
      <alignment horizontal="center"/>
    </xf>
    <xf numFmtId="16" fontId="2" fillId="0" borderId="18" xfId="0" applyNumberFormat="1" applyFont="1" applyFill="1" applyBorder="1" applyAlignment="1" quotePrefix="1">
      <alignment/>
    </xf>
    <xf numFmtId="49" fontId="2" fillId="0" borderId="0" xfId="0" applyNumberFormat="1" applyFont="1" applyFill="1" applyBorder="1" applyAlignment="1">
      <alignment/>
    </xf>
    <xf numFmtId="49" fontId="2" fillId="0" borderId="22" xfId="0" applyNumberFormat="1" applyFont="1" applyFill="1" applyBorder="1" applyAlignment="1">
      <alignment horizontal="right"/>
    </xf>
    <xf numFmtId="0" fontId="2" fillId="0" borderId="18" xfId="0" applyFont="1" applyFill="1" applyBorder="1" applyAlignment="1">
      <alignment horizontal="left"/>
    </xf>
    <xf numFmtId="0" fontId="2" fillId="0" borderId="0" xfId="0" applyFont="1" applyFill="1" applyBorder="1" applyAlignment="1">
      <alignment horizontal="left"/>
    </xf>
    <xf numFmtId="49" fontId="2" fillId="0" borderId="18" xfId="0" applyNumberFormat="1" applyFont="1" applyFill="1" applyBorder="1" applyAlignment="1">
      <alignment/>
    </xf>
    <xf numFmtId="175" fontId="0" fillId="0" borderId="0" xfId="0" applyNumberFormat="1" applyFill="1" applyAlignment="1">
      <alignment horizontal="right"/>
    </xf>
    <xf numFmtId="176" fontId="0" fillId="0" borderId="0" xfId="0" applyNumberFormat="1" applyFill="1" applyAlignment="1">
      <alignment horizontal="right"/>
    </xf>
    <xf numFmtId="0" fontId="2" fillId="0" borderId="18" xfId="0" applyFont="1" applyFill="1" applyBorder="1" applyAlignment="1">
      <alignment/>
    </xf>
    <xf numFmtId="0" fontId="2" fillId="0" borderId="0" xfId="0" applyFont="1" applyFill="1" applyBorder="1" applyAlignment="1">
      <alignment/>
    </xf>
    <xf numFmtId="175" fontId="2" fillId="0" borderId="0" xfId="0" applyNumberFormat="1" applyFont="1" applyFill="1" applyAlignment="1">
      <alignment horizontal="right"/>
    </xf>
    <xf numFmtId="180" fontId="2" fillId="0" borderId="0" xfId="0" applyNumberFormat="1" applyFont="1" applyFill="1" applyAlignment="1">
      <alignment horizontal="right"/>
    </xf>
    <xf numFmtId="182" fontId="2" fillId="0" borderId="0" xfId="0" applyNumberFormat="1" applyFont="1" applyFill="1" applyAlignment="1">
      <alignment horizontal="right"/>
    </xf>
    <xf numFmtId="0" fontId="0" fillId="0" borderId="0" xfId="0" applyFont="1" applyFill="1" applyBorder="1" applyAlignment="1">
      <alignment/>
    </xf>
    <xf numFmtId="0" fontId="0" fillId="0" borderId="10" xfId="0" applyFill="1" applyBorder="1" applyAlignment="1">
      <alignment/>
    </xf>
    <xf numFmtId="0" fontId="0" fillId="0" borderId="0" xfId="0" applyFill="1" applyAlignment="1">
      <alignment horizontal="center"/>
    </xf>
    <xf numFmtId="16" fontId="2" fillId="0" borderId="13" xfId="0" applyNumberFormat="1" applyFont="1" applyFill="1" applyBorder="1" applyAlignment="1" quotePrefix="1">
      <alignment/>
    </xf>
    <xf numFmtId="205" fontId="0" fillId="0" borderId="0" xfId="0" applyNumberFormat="1" applyFont="1" applyFill="1" applyAlignment="1">
      <alignment horizontal="right"/>
    </xf>
    <xf numFmtId="175" fontId="0" fillId="0" borderId="0" xfId="0" applyNumberFormat="1" applyFont="1" applyFill="1" applyAlignment="1" quotePrefix="1">
      <alignment horizontal="right"/>
    </xf>
    <xf numFmtId="49" fontId="0" fillId="0" borderId="0" xfId="0" applyNumberFormat="1" applyFont="1" applyFill="1" applyBorder="1" applyAlignment="1">
      <alignment/>
    </xf>
    <xf numFmtId="49" fontId="0" fillId="0" borderId="0" xfId="0" applyNumberFormat="1" applyFill="1" applyBorder="1" applyAlignment="1">
      <alignment/>
    </xf>
    <xf numFmtId="16" fontId="2" fillId="0" borderId="0" xfId="0" applyNumberFormat="1" applyFont="1" applyFill="1" applyBorder="1" applyAlignment="1" quotePrefix="1">
      <alignment/>
    </xf>
    <xf numFmtId="49" fontId="0" fillId="0" borderId="12" xfId="0" applyNumberFormat="1" applyFont="1" applyFill="1" applyBorder="1" applyAlignment="1">
      <alignment/>
    </xf>
    <xf numFmtId="205" fontId="0" fillId="0" borderId="0" xfId="0" applyNumberFormat="1" applyFill="1" applyAlignment="1">
      <alignment horizontal="right"/>
    </xf>
    <xf numFmtId="49" fontId="0" fillId="0" borderId="22" xfId="0" applyNumberFormat="1" applyFont="1" applyFill="1" applyBorder="1" applyAlignment="1">
      <alignment/>
    </xf>
    <xf numFmtId="0" fontId="0" fillId="0" borderId="0" xfId="0" applyFont="1" applyFill="1" applyAlignment="1">
      <alignment/>
    </xf>
    <xf numFmtId="0" fontId="76" fillId="0" borderId="0" xfId="0" applyFont="1" applyFill="1" applyAlignment="1">
      <alignment/>
    </xf>
    <xf numFmtId="49" fontId="76" fillId="0" borderId="0" xfId="0" applyNumberFormat="1" applyFont="1" applyFill="1" applyAlignment="1">
      <alignment/>
    </xf>
    <xf numFmtId="3" fontId="76" fillId="0" borderId="10" xfId="0" applyNumberFormat="1" applyFont="1" applyFill="1" applyBorder="1" applyAlignment="1">
      <alignment horizontal="right"/>
    </xf>
    <xf numFmtId="49" fontId="76" fillId="0" borderId="10" xfId="0" applyNumberFormat="1" applyFont="1" applyFill="1" applyBorder="1" applyAlignment="1">
      <alignment horizontal="right"/>
    </xf>
    <xf numFmtId="0" fontId="76" fillId="0" borderId="10" xfId="0" applyFont="1" applyFill="1" applyBorder="1" applyAlignment="1">
      <alignment horizontal="right"/>
    </xf>
    <xf numFmtId="0" fontId="77" fillId="0" borderId="0" xfId="0" applyFont="1" applyFill="1" applyAlignment="1">
      <alignment vertical="center"/>
    </xf>
    <xf numFmtId="3" fontId="77" fillId="0" borderId="21" xfId="0" applyNumberFormat="1" applyFont="1" applyFill="1" applyBorder="1" applyAlignment="1">
      <alignment horizontal="center" vertical="center"/>
    </xf>
    <xf numFmtId="3" fontId="77" fillId="0" borderId="17" xfId="0" applyNumberFormat="1" applyFont="1" applyFill="1" applyBorder="1" applyAlignment="1">
      <alignment horizontal="center" vertical="center"/>
    </xf>
    <xf numFmtId="49" fontId="77" fillId="0" borderId="11" xfId="0" applyNumberFormat="1" applyFont="1" applyFill="1" applyBorder="1" applyAlignment="1">
      <alignment/>
    </xf>
    <xf numFmtId="3" fontId="77" fillId="0" borderId="0" xfId="0" applyNumberFormat="1" applyFont="1" applyFill="1" applyAlignment="1">
      <alignment horizontal="right"/>
    </xf>
    <xf numFmtId="49" fontId="77" fillId="0" borderId="0" xfId="0" applyNumberFormat="1" applyFont="1" applyFill="1" applyAlignment="1">
      <alignment horizontal="right"/>
    </xf>
    <xf numFmtId="0" fontId="77" fillId="0" borderId="0" xfId="0" applyFont="1" applyFill="1" applyAlignment="1">
      <alignment horizontal="right"/>
    </xf>
    <xf numFmtId="0" fontId="77" fillId="0" borderId="0" xfId="0" applyFont="1" applyFill="1" applyAlignment="1">
      <alignment/>
    </xf>
    <xf numFmtId="49" fontId="77" fillId="0" borderId="12" xfId="0" applyNumberFormat="1" applyFont="1" applyFill="1" applyBorder="1" applyAlignment="1">
      <alignment/>
    </xf>
    <xf numFmtId="181" fontId="77" fillId="0" borderId="0" xfId="0" applyNumberFormat="1" applyFont="1" applyFill="1" applyAlignment="1">
      <alignment horizontal="right"/>
    </xf>
    <xf numFmtId="205" fontId="77" fillId="0" borderId="0" xfId="0" applyNumberFormat="1" applyFont="1" applyFill="1" applyAlignment="1">
      <alignment horizontal="right"/>
    </xf>
    <xf numFmtId="49" fontId="77" fillId="0" borderId="0" xfId="0" applyNumberFormat="1" applyFont="1" applyFill="1" applyAlignment="1">
      <alignment/>
    </xf>
    <xf numFmtId="205" fontId="77" fillId="0" borderId="0" xfId="0" applyNumberFormat="1" applyFont="1" applyFill="1" applyAlignment="1">
      <alignment/>
    </xf>
    <xf numFmtId="181" fontId="77" fillId="0" borderId="0" xfId="0" applyNumberFormat="1" applyFont="1" applyFill="1" applyAlignment="1">
      <alignment/>
    </xf>
    <xf numFmtId="49" fontId="77" fillId="0" borderId="12" xfId="0" applyNumberFormat="1" applyFont="1" applyFill="1" applyBorder="1" applyAlignment="1">
      <alignment wrapText="1"/>
    </xf>
    <xf numFmtId="222" fontId="77" fillId="0" borderId="0" xfId="0" applyNumberFormat="1" applyFont="1" applyFill="1" applyAlignment="1">
      <alignment horizontal="center"/>
    </xf>
    <xf numFmtId="49" fontId="78" fillId="0" borderId="12" xfId="0" applyNumberFormat="1" applyFont="1" applyFill="1" applyBorder="1" applyAlignment="1">
      <alignment/>
    </xf>
    <xf numFmtId="181" fontId="78" fillId="0" borderId="0" xfId="0" applyNumberFormat="1" applyFont="1" applyFill="1" applyAlignment="1">
      <alignment horizontal="right"/>
    </xf>
    <xf numFmtId="180" fontId="78" fillId="0" borderId="0" xfId="0" applyNumberFormat="1" applyFont="1" applyFill="1" applyAlignment="1">
      <alignment horizontal="right"/>
    </xf>
    <xf numFmtId="181" fontId="76" fillId="0" borderId="0" xfId="0" applyNumberFormat="1" applyFont="1" applyFill="1" applyAlignment="1">
      <alignment/>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42"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9" fillId="0" borderId="12" xfId="0" applyNumberFormat="1" applyFont="1" applyFill="1" applyBorder="1" applyAlignment="1">
      <alignment/>
    </xf>
    <xf numFmtId="181" fontId="29" fillId="0" borderId="0" xfId="0" applyNumberFormat="1" applyFont="1" applyFill="1" applyAlignment="1">
      <alignment horizontal="right"/>
    </xf>
    <xf numFmtId="205" fontId="29" fillId="0" borderId="0" xfId="0" applyNumberFormat="1" applyFont="1" applyFill="1" applyAlignment="1">
      <alignment horizontal="right"/>
    </xf>
    <xf numFmtId="0" fontId="29" fillId="0" borderId="0" xfId="0" applyFont="1" applyFill="1" applyAlignment="1">
      <alignment horizontal="right"/>
    </xf>
    <xf numFmtId="0" fontId="29" fillId="0" borderId="0" xfId="0" applyFont="1" applyFill="1" applyAlignment="1">
      <alignment/>
    </xf>
    <xf numFmtId="49" fontId="29"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212" fontId="2" fillId="0" borderId="0" xfId="0" applyNumberFormat="1" applyFont="1" applyAlignment="1">
      <alignment horizontal="right" indent="1"/>
    </xf>
    <xf numFmtId="212" fontId="0" fillId="0" borderId="0" xfId="0" applyNumberFormat="1" applyAlignment="1">
      <alignment horizontal="right" indent="1"/>
    </xf>
    <xf numFmtId="212" fontId="0" fillId="0" borderId="0" xfId="0" applyNumberFormat="1" applyFont="1" applyAlignment="1">
      <alignment horizontal="right" indent="1"/>
    </xf>
    <xf numFmtId="0" fontId="0"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left"/>
    </xf>
    <xf numFmtId="187" fontId="2" fillId="0" borderId="0" xfId="0" applyNumberFormat="1" applyFont="1" applyFill="1" applyAlignment="1">
      <alignment horizontal="right"/>
    </xf>
    <xf numFmtId="212" fontId="2" fillId="0" borderId="0" xfId="0" applyNumberFormat="1" applyFont="1" applyFill="1" applyAlignment="1">
      <alignment horizontal="right" indent="1"/>
    </xf>
    <xf numFmtId="185" fontId="0" fillId="0" borderId="18" xfId="0" applyNumberFormat="1" applyFont="1" applyFill="1" applyBorder="1" applyAlignment="1">
      <alignment horizontal="left"/>
    </xf>
    <xf numFmtId="187" fontId="0" fillId="0" borderId="0" xfId="0" applyNumberFormat="1" applyFont="1" applyFill="1" applyAlignment="1">
      <alignment horizontal="right"/>
    </xf>
    <xf numFmtId="212" fontId="0" fillId="0" borderId="0" xfId="0" applyNumberFormat="1" applyFont="1" applyFill="1" applyAlignment="1">
      <alignment horizontal="right" indent="1"/>
    </xf>
    <xf numFmtId="49" fontId="2" fillId="0" borderId="0" xfId="0" applyNumberFormat="1" applyFont="1" applyFill="1" applyAlignment="1">
      <alignment/>
    </xf>
    <xf numFmtId="185" fontId="2" fillId="0" borderId="18"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8" xfId="0" applyNumberFormat="1" applyFont="1" applyFill="1" applyBorder="1" applyAlignment="1">
      <alignment horizontal="left"/>
    </xf>
    <xf numFmtId="184" fontId="0" fillId="0" borderId="0" xfId="0" applyNumberFormat="1" applyFont="1" applyFill="1" applyAlignment="1">
      <alignment horizontal="right"/>
    </xf>
    <xf numFmtId="0" fontId="0" fillId="0" borderId="18"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8" xfId="0" applyNumberFormat="1" applyFont="1" applyFill="1" applyBorder="1" applyAlignment="1">
      <alignment/>
    </xf>
    <xf numFmtId="187" fontId="0" fillId="0" borderId="12" xfId="0" applyNumberFormat="1" applyFont="1" applyFill="1" applyBorder="1" applyAlignment="1">
      <alignment/>
    </xf>
    <xf numFmtId="49" fontId="2" fillId="0" borderId="18" xfId="0" applyNumberFormat="1" applyFont="1" applyFill="1" applyBorder="1" applyAlignment="1">
      <alignment horizontal="lef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3" fontId="2" fillId="0" borderId="0" xfId="53" applyNumberFormat="1" applyFont="1" applyAlignment="1">
      <alignment horizontal="right"/>
      <protection/>
    </xf>
    <xf numFmtId="49" fontId="0" fillId="0" borderId="21" xfId="0" applyNumberFormat="1" applyFont="1" applyBorder="1" applyAlignment="1">
      <alignment horizontal="left"/>
    </xf>
    <xf numFmtId="183" fontId="26" fillId="34" borderId="12" xfId="0" applyNumberFormat="1" applyFont="1" applyFill="1" applyBorder="1" applyAlignment="1">
      <alignment horizontal="left"/>
    </xf>
    <xf numFmtId="49" fontId="0" fillId="0" borderId="48" xfId="0" applyNumberFormat="1" applyFont="1" applyBorder="1" applyAlignment="1">
      <alignment horizontal="left"/>
    </xf>
    <xf numFmtId="49" fontId="0" fillId="0" borderId="12" xfId="0" applyNumberFormat="1" applyFont="1" applyBorder="1" applyAlignment="1">
      <alignment wrapText="1"/>
    </xf>
    <xf numFmtId="3" fontId="0" fillId="0" borderId="49"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0" fontId="0" fillId="0" borderId="0" xfId="0" applyFont="1" applyAlignment="1">
      <alignment wrapText="1"/>
    </xf>
    <xf numFmtId="187" fontId="2" fillId="0" borderId="0" xfId="0" applyNumberFormat="1" applyFont="1" applyFill="1" applyAlignment="1">
      <alignment/>
    </xf>
    <xf numFmtId="192" fontId="10"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Alignment="1">
      <alignment horizontal="left" vertical="top" wrapText="1"/>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25" fillId="57" borderId="25" xfId="0" applyFont="1" applyFill="1" applyBorder="1" applyAlignment="1">
      <alignment horizontal="left"/>
    </xf>
    <xf numFmtId="0" fontId="25" fillId="57" borderId="26" xfId="0" applyFont="1" applyFill="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25" fillId="57" borderId="13" xfId="0" applyFont="1" applyFill="1" applyBorder="1" applyAlignment="1">
      <alignment horizontal="left"/>
    </xf>
    <xf numFmtId="0" fontId="0" fillId="0" borderId="13" xfId="0" applyBorder="1" applyAlignment="1">
      <alignment horizontal="left"/>
    </xf>
    <xf numFmtId="0" fontId="25" fillId="57" borderId="24" xfId="0" applyFont="1" applyFill="1" applyBorder="1" applyAlignment="1">
      <alignment horizontal="center"/>
    </xf>
    <xf numFmtId="0" fontId="25" fillId="33" borderId="50" xfId="0" applyFont="1" applyFill="1" applyBorder="1" applyAlignment="1">
      <alignment horizontal="left"/>
    </xf>
    <xf numFmtId="0" fontId="25" fillId="33" borderId="51" xfId="0" applyFont="1" applyFill="1" applyBorder="1" applyAlignment="1">
      <alignment horizontal="left"/>
    </xf>
    <xf numFmtId="0" fontId="25" fillId="33" borderId="41"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xf>
    <xf numFmtId="49" fontId="0" fillId="0" borderId="11"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49" fontId="0" fillId="0" borderId="55" xfId="0" applyNumberFormat="1" applyFill="1" applyBorder="1" applyAlignment="1">
      <alignment horizontal="center" vertical="center"/>
    </xf>
    <xf numFmtId="49" fontId="0" fillId="0" borderId="29" xfId="0" applyNumberFormat="1" applyFill="1" applyBorder="1" applyAlignment="1">
      <alignment horizontal="center" vertical="center"/>
    </xf>
    <xf numFmtId="0" fontId="0" fillId="0" borderId="56"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49" fontId="0" fillId="0" borderId="10" xfId="0" applyNumberFormat="1" applyFill="1" applyBorder="1" applyAlignment="1">
      <alignment horizontal="center" vertical="center"/>
    </xf>
    <xf numFmtId="3" fontId="0" fillId="0" borderId="59" xfId="0" applyNumberFormat="1" applyFont="1" applyFill="1" applyBorder="1" applyAlignment="1">
      <alignment horizontal="center" vertical="center" wrapText="1"/>
    </xf>
    <xf numFmtId="0" fontId="0" fillId="0" borderId="49" xfId="0" applyFill="1" applyBorder="1" applyAlignment="1">
      <alignment wrapText="1"/>
    </xf>
    <xf numFmtId="0" fontId="0" fillId="0" borderId="22"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62" xfId="0" applyFill="1" applyBorder="1" applyAlignment="1">
      <alignment horizontal="center" vertical="center" wrapText="1"/>
    </xf>
    <xf numFmtId="3" fontId="0" fillId="0" borderId="63" xfId="0" applyNumberFormat="1" applyFill="1" applyBorder="1" applyAlignment="1">
      <alignment horizontal="center" vertical="center"/>
    </xf>
    <xf numFmtId="3" fontId="0" fillId="0" borderId="32" xfId="0" applyNumberFormat="1" applyFill="1" applyBorder="1" applyAlignment="1">
      <alignment horizontal="center" vertical="center"/>
    </xf>
    <xf numFmtId="3" fontId="0" fillId="0" borderId="64" xfId="0" applyNumberFormat="1" applyFill="1" applyBorder="1" applyAlignment="1">
      <alignment horizontal="center" vertical="center" wrapText="1"/>
    </xf>
    <xf numFmtId="3" fontId="0" fillId="0" borderId="20" xfId="0" applyNumberFormat="1" applyFill="1" applyBorder="1" applyAlignment="1">
      <alignment horizontal="center" vertical="center" wrapText="1"/>
    </xf>
    <xf numFmtId="3" fontId="0" fillId="0" borderId="19" xfId="0" applyNumberFormat="1" applyFill="1" applyBorder="1" applyAlignment="1">
      <alignment horizontal="center" vertical="center" wrapText="1"/>
    </xf>
    <xf numFmtId="3" fontId="0" fillId="0" borderId="18" xfId="0" applyNumberFormat="1" applyFill="1" applyBorder="1" applyAlignment="1">
      <alignment horizontal="center" vertical="center" wrapText="1"/>
    </xf>
    <xf numFmtId="0" fontId="0" fillId="0" borderId="43" xfId="0" applyFill="1" applyBorder="1" applyAlignment="1">
      <alignment horizontal="center" vertical="center" wrapText="1"/>
    </xf>
    <xf numFmtId="0" fontId="0" fillId="0" borderId="49" xfId="0" applyFill="1" applyBorder="1" applyAlignment="1">
      <alignment horizontal="center" vertical="center" wrapText="1"/>
    </xf>
    <xf numFmtId="49" fontId="0" fillId="0" borderId="55" xfId="0" applyNumberFormat="1" applyFill="1" applyBorder="1" applyAlignment="1">
      <alignment horizontal="center"/>
    </xf>
    <xf numFmtId="49" fontId="0" fillId="0" borderId="38" xfId="0" applyNumberFormat="1" applyFill="1" applyBorder="1" applyAlignment="1">
      <alignment horizontal="center"/>
    </xf>
    <xf numFmtId="49" fontId="0" fillId="0" borderId="29" xfId="0" applyNumberFormat="1" applyFill="1" applyBorder="1" applyAlignment="1">
      <alignment horizontal="center"/>
    </xf>
    <xf numFmtId="49" fontId="0" fillId="0" borderId="0"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10" xfId="0" applyFill="1" applyBorder="1" applyAlignment="1">
      <alignment horizontal="center" vertical="center" wrapText="1"/>
    </xf>
    <xf numFmtId="3" fontId="0" fillId="0" borderId="60" xfId="0" applyNumberFormat="1" applyFont="1" applyFill="1" applyBorder="1" applyAlignment="1">
      <alignment horizontal="center" vertical="center" wrapText="1"/>
    </xf>
    <xf numFmtId="49" fontId="0" fillId="0" borderId="46" xfId="0" applyNumberFormat="1" applyFill="1" applyBorder="1" applyAlignment="1">
      <alignment horizontal="center"/>
    </xf>
    <xf numFmtId="49" fontId="0" fillId="0" borderId="51" xfId="0" applyNumberFormat="1" applyFill="1" applyBorder="1" applyAlignment="1">
      <alignment horizontal="center"/>
    </xf>
    <xf numFmtId="49" fontId="0" fillId="0" borderId="35" xfId="0" applyNumberFormat="1" applyFill="1" applyBorder="1" applyAlignment="1">
      <alignment horizontal="center"/>
    </xf>
    <xf numFmtId="0" fontId="0" fillId="0" borderId="65"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58"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49" xfId="0" applyBorder="1" applyAlignment="1">
      <alignment wrapText="1"/>
    </xf>
    <xf numFmtId="0" fontId="0" fillId="0" borderId="18" xfId="0" applyBorder="1" applyAlignment="1">
      <alignment horizontal="center" vertical="center" wrapText="1"/>
    </xf>
    <xf numFmtId="0" fontId="0" fillId="0" borderId="49" xfId="0" applyBorder="1" applyAlignment="1">
      <alignment horizontal="center" vertical="center" wrapText="1"/>
    </xf>
    <xf numFmtId="0" fontId="0" fillId="0" borderId="65" xfId="0" applyBorder="1" applyAlignment="1">
      <alignment horizontal="center" vertical="center" wrapText="1"/>
    </xf>
    <xf numFmtId="3" fontId="0" fillId="0" borderId="60" xfId="0" applyNumberFormat="1" applyFont="1" applyBorder="1" applyAlignment="1">
      <alignment horizontal="center" vertical="center" wrapText="1"/>
    </xf>
    <xf numFmtId="49" fontId="0" fillId="0" borderId="55" xfId="0" applyNumberFormat="1" applyBorder="1" applyAlignment="1">
      <alignment horizontal="center"/>
    </xf>
    <xf numFmtId="49" fontId="0" fillId="0" borderId="38" xfId="0" applyNumberFormat="1" applyBorder="1" applyAlignment="1">
      <alignment horizontal="center"/>
    </xf>
    <xf numFmtId="49" fontId="0" fillId="0" borderId="29"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52" xfId="0" applyBorder="1" applyAlignment="1">
      <alignment horizontal="center" vertical="center" wrapText="1"/>
    </xf>
    <xf numFmtId="3" fontId="0" fillId="0" borderId="64" xfId="0" applyNumberFormat="1" applyBorder="1" applyAlignment="1">
      <alignment horizontal="center" vertical="center" wrapText="1"/>
    </xf>
    <xf numFmtId="3" fontId="0" fillId="0" borderId="20"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3" xfId="0" applyBorder="1" applyAlignment="1">
      <alignment horizontal="center" vertical="center" wrapText="1"/>
    </xf>
    <xf numFmtId="3" fontId="0" fillId="0" borderId="63" xfId="0" applyNumberFormat="1" applyBorder="1" applyAlignment="1">
      <alignment horizontal="center" vertical="center"/>
    </xf>
    <xf numFmtId="3" fontId="0" fillId="0" borderId="32" xfId="0" applyNumberFormat="1" applyBorder="1" applyAlignment="1">
      <alignment horizontal="center" vertical="center"/>
    </xf>
    <xf numFmtId="49" fontId="0" fillId="0" borderId="46" xfId="0" applyNumberFormat="1" applyBorder="1" applyAlignment="1">
      <alignment horizontal="center"/>
    </xf>
    <xf numFmtId="49" fontId="0" fillId="0" borderId="51" xfId="0" applyNumberFormat="1" applyBorder="1" applyAlignment="1">
      <alignment horizontal="center"/>
    </xf>
    <xf numFmtId="49" fontId="0" fillId="0" borderId="35" xfId="0" applyNumberFormat="1" applyBorder="1" applyAlignment="1">
      <alignment horizontal="center"/>
    </xf>
    <xf numFmtId="0" fontId="0" fillId="0" borderId="20" xfId="0" applyFont="1" applyBorder="1" applyAlignment="1">
      <alignment horizontal="center" vertical="center" wrapText="1"/>
    </xf>
    <xf numFmtId="0" fontId="0" fillId="0" borderId="62" xfId="0" applyBorder="1" applyAlignment="1">
      <alignment horizontal="center" vertical="center" wrapText="1"/>
    </xf>
    <xf numFmtId="3" fontId="0" fillId="0" borderId="17" xfId="0" applyNumberFormat="1" applyBorder="1" applyAlignment="1">
      <alignment horizontal="center" vertical="center"/>
    </xf>
    <xf numFmtId="3" fontId="0" fillId="0" borderId="46"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66" xfId="0" applyNumberFormat="1" applyBorder="1" applyAlignment="1">
      <alignment horizontal="center" vertical="center" wrapText="1"/>
    </xf>
    <xf numFmtId="3" fontId="0" fillId="0" borderId="42"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6" xfId="0" applyNumberFormat="1" applyFont="1" applyBorder="1" applyAlignment="1">
      <alignment horizontal="center" vertical="center" wrapText="1"/>
    </xf>
    <xf numFmtId="3" fontId="0" fillId="0" borderId="66" xfId="0" applyNumberFormat="1" applyBorder="1" applyAlignment="1">
      <alignment horizontal="center" vertical="center"/>
    </xf>
    <xf numFmtId="3" fontId="0" fillId="0" borderId="55" xfId="0" applyNumberFormat="1" applyBorder="1" applyAlignment="1">
      <alignment horizontal="center" vertical="center"/>
    </xf>
    <xf numFmtId="3" fontId="0" fillId="0" borderId="15" xfId="0" applyNumberFormat="1" applyBorder="1" applyAlignment="1">
      <alignment horizontal="center" vertical="center"/>
    </xf>
    <xf numFmtId="3" fontId="0" fillId="0" borderId="45" xfId="0" applyNumberFormat="1" applyBorder="1" applyAlignment="1">
      <alignment horizontal="center" vertical="center"/>
    </xf>
    <xf numFmtId="0" fontId="0" fillId="0" borderId="45" xfId="0" applyBorder="1" applyAlignment="1">
      <alignment horizontal="center" vertical="center" wrapText="1"/>
    </xf>
    <xf numFmtId="3" fontId="1" fillId="0" borderId="48" xfId="0" applyNumberFormat="1" applyFont="1" applyFill="1" applyBorder="1" applyAlignment="1">
      <alignment horizontal="center" vertical="center"/>
    </xf>
    <xf numFmtId="3" fontId="1" fillId="0" borderId="66" xfId="0" applyNumberFormat="1" applyFont="1" applyFill="1" applyBorder="1" applyAlignment="1" quotePrefix="1">
      <alignment horizontal="center" vertical="center"/>
    </xf>
    <xf numFmtId="3" fontId="1" fillId="0" borderId="66" xfId="0" applyNumberFormat="1" applyFont="1" applyFill="1" applyBorder="1" applyAlignment="1">
      <alignment horizontal="center" vertical="center"/>
    </xf>
    <xf numFmtId="3" fontId="1" fillId="0" borderId="55" xfId="0" applyNumberFormat="1" applyFont="1" applyFill="1" applyBorder="1" applyAlignment="1" quotePrefix="1">
      <alignment horizontal="center" vertical="center"/>
    </xf>
    <xf numFmtId="49" fontId="1" fillId="0" borderId="1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45" xfId="0" applyFont="1" applyFill="1" applyBorder="1" applyAlignment="1">
      <alignment horizontal="center" vertical="center"/>
    </xf>
    <xf numFmtId="49" fontId="1" fillId="0" borderId="42"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49" fontId="1" fillId="0" borderId="0" xfId="0" applyNumberFormat="1" applyFont="1" applyFill="1" applyBorder="1" applyAlignment="1">
      <alignment horizontal="left" wrapText="1"/>
    </xf>
    <xf numFmtId="49" fontId="79" fillId="0" borderId="0" xfId="0" applyNumberFormat="1" applyFont="1" applyFill="1" applyAlignment="1">
      <alignment horizontal="center"/>
    </xf>
    <xf numFmtId="49" fontId="77" fillId="0" borderId="11" xfId="0" applyNumberFormat="1" applyFont="1" applyFill="1" applyBorder="1" applyAlignment="1">
      <alignment horizontal="center" vertical="center" wrapText="1"/>
    </xf>
    <xf numFmtId="49" fontId="77" fillId="0" borderId="12" xfId="0" applyNumberFormat="1" applyFont="1" applyFill="1" applyBorder="1" applyAlignment="1">
      <alignment horizontal="center" vertical="center" wrapText="1"/>
    </xf>
    <xf numFmtId="49" fontId="77" fillId="0" borderId="52" xfId="0" applyNumberFormat="1" applyFont="1" applyFill="1" applyBorder="1" applyAlignment="1">
      <alignment horizontal="center" vertical="center" wrapText="1"/>
    </xf>
    <xf numFmtId="3" fontId="77" fillId="0" borderId="48" xfId="0" applyNumberFormat="1" applyFont="1" applyFill="1" applyBorder="1" applyAlignment="1">
      <alignment horizontal="center" vertical="center" wrapText="1"/>
    </xf>
    <xf numFmtId="3" fontId="77" fillId="0" borderId="66" xfId="0" applyNumberFormat="1" applyFont="1" applyFill="1" applyBorder="1" applyAlignment="1">
      <alignment horizontal="center" vertical="center" wrapText="1"/>
    </xf>
    <xf numFmtId="3" fontId="77" fillId="0" borderId="42" xfId="0" applyNumberFormat="1" applyFont="1" applyFill="1" applyBorder="1" applyAlignment="1">
      <alignment horizontal="center" vertical="center" wrapText="1"/>
    </xf>
    <xf numFmtId="3" fontId="77" fillId="0" borderId="15" xfId="0" applyNumberFormat="1" applyFont="1" applyFill="1" applyBorder="1" applyAlignment="1">
      <alignment horizontal="center" vertical="center" wrapText="1"/>
    </xf>
    <xf numFmtId="3" fontId="77" fillId="0" borderId="66" xfId="0" applyNumberFormat="1" applyFont="1" applyFill="1" applyBorder="1" applyAlignment="1">
      <alignment horizontal="center" vertical="center"/>
    </xf>
    <xf numFmtId="3" fontId="77" fillId="0" borderId="55" xfId="0" applyNumberFormat="1" applyFont="1" applyFill="1" applyBorder="1" applyAlignment="1">
      <alignment horizontal="center" vertical="center"/>
    </xf>
    <xf numFmtId="3" fontId="77" fillId="0" borderId="15" xfId="0" applyNumberFormat="1" applyFont="1" applyFill="1" applyBorder="1" applyAlignment="1">
      <alignment horizontal="center" vertical="center"/>
    </xf>
    <xf numFmtId="3" fontId="77" fillId="0" borderId="45" xfId="0" applyNumberFormat="1" applyFont="1" applyFill="1" applyBorder="1" applyAlignment="1">
      <alignment horizontal="center" vertical="center"/>
    </xf>
    <xf numFmtId="0" fontId="77" fillId="0" borderId="45" xfId="0" applyFont="1" applyFill="1" applyBorder="1" applyAlignment="1">
      <alignment horizontal="center" vertical="center" wrapText="1"/>
    </xf>
    <xf numFmtId="3" fontId="77" fillId="0" borderId="17" xfId="0" applyNumberFormat="1" applyFont="1" applyFill="1" applyBorder="1" applyAlignment="1">
      <alignment horizontal="center" vertical="center"/>
    </xf>
    <xf numFmtId="3" fontId="77" fillId="0" borderId="46" xfId="0" applyNumberFormat="1" applyFont="1" applyFill="1" applyBorder="1" applyAlignment="1">
      <alignment horizontal="center" vertical="center"/>
    </xf>
    <xf numFmtId="3" fontId="0" fillId="0" borderId="66" xfId="0" applyNumberFormat="1" applyFont="1" applyBorder="1" applyAlignment="1">
      <alignment horizontal="center" vertical="center" wrapText="1"/>
    </xf>
    <xf numFmtId="49" fontId="4" fillId="0" borderId="0" xfId="0" applyNumberFormat="1" applyFont="1" applyAlignment="1">
      <alignment horizontal="center"/>
    </xf>
    <xf numFmtId="3" fontId="0" fillId="0" borderId="37" xfId="0" applyNumberFormat="1" applyBorder="1" applyAlignment="1">
      <alignment horizontal="center" vertical="center"/>
    </xf>
    <xf numFmtId="3" fontId="0" fillId="0" borderId="38" xfId="0" applyNumberFormat="1" applyBorder="1" applyAlignment="1">
      <alignment horizontal="center" vertical="center"/>
    </xf>
    <xf numFmtId="49" fontId="0" fillId="0" borderId="20"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2" xfId="0" applyNumberFormat="1" applyBorder="1" applyAlignment="1">
      <alignment horizontal="center" vertical="center" wrapText="1"/>
    </xf>
    <xf numFmtId="184" fontId="0" fillId="0" borderId="65" xfId="0" applyNumberFormat="1" applyFont="1" applyBorder="1" applyAlignment="1">
      <alignment horizontal="center" vertical="center" wrapText="1"/>
    </xf>
    <xf numFmtId="184" fontId="0" fillId="0" borderId="22" xfId="0" applyNumberFormat="1" applyFont="1" applyBorder="1" applyAlignment="1">
      <alignment horizontal="center" vertical="center" wrapText="1"/>
    </xf>
    <xf numFmtId="184" fontId="0" fillId="0" borderId="47" xfId="0" applyNumberFormat="1" applyFont="1" applyBorder="1" applyAlignment="1">
      <alignment horizontal="center" vertical="center" wrapText="1"/>
    </xf>
    <xf numFmtId="0" fontId="0" fillId="0" borderId="45" xfId="0" applyBorder="1" applyAlignment="1">
      <alignment horizontal="center" vertical="center"/>
    </xf>
    <xf numFmtId="0" fontId="0" fillId="0" borderId="63" xfId="0" applyBorder="1" applyAlignment="1">
      <alignment horizontal="center" vertical="center"/>
    </xf>
    <xf numFmtId="49" fontId="0" fillId="0" borderId="67"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5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47"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0" fillId="0" borderId="60"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70" xfId="0" applyNumberFormat="1" applyBorder="1" applyAlignment="1">
      <alignment horizontal="center" vertical="center" wrapText="1"/>
    </xf>
    <xf numFmtId="49" fontId="3" fillId="0" borderId="0" xfId="0" applyNumberFormat="1" applyFont="1" applyFill="1" applyAlignment="1">
      <alignment horizontal="center" vertical="top"/>
    </xf>
    <xf numFmtId="0" fontId="0" fillId="0" borderId="0" xfId="0" applyFont="1" applyFill="1" applyAlignment="1">
      <alignment vertical="top"/>
    </xf>
    <xf numFmtId="187" fontId="4" fillId="0" borderId="0" xfId="0" applyNumberFormat="1" applyFont="1" applyFill="1" applyAlignment="1">
      <alignment horizontal="center"/>
    </xf>
    <xf numFmtId="184" fontId="0" fillId="0" borderId="65" xfId="0" applyNumberFormat="1" applyFont="1" applyFill="1" applyBorder="1" applyAlignment="1">
      <alignment horizontal="center" vertical="center" wrapText="1"/>
    </xf>
    <xf numFmtId="184" fontId="0" fillId="0" borderId="22" xfId="0" applyNumberFormat="1" applyFont="1" applyFill="1" applyBorder="1" applyAlignment="1">
      <alignment horizontal="center" vertical="center" wrapText="1"/>
    </xf>
    <xf numFmtId="184" fontId="0" fillId="0" borderId="47" xfId="0" applyNumberFormat="1" applyFont="1" applyFill="1" applyBorder="1" applyAlignment="1">
      <alignment horizontal="center" vertical="center" wrapText="1"/>
    </xf>
    <xf numFmtId="49" fontId="0" fillId="0" borderId="60" xfId="0" applyNumberFormat="1" applyFont="1" applyFill="1" applyBorder="1" applyAlignment="1">
      <alignment horizontal="center" vertical="center" wrapText="1"/>
    </xf>
    <xf numFmtId="49" fontId="0" fillId="0" borderId="61" xfId="0" applyNumberFormat="1" applyFont="1" applyFill="1" applyBorder="1" applyAlignment="1">
      <alignment horizontal="center" vertical="center" wrapText="1"/>
    </xf>
    <xf numFmtId="49" fontId="0" fillId="0" borderId="70"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49" fontId="0" fillId="0" borderId="67" xfId="0" applyNumberFormat="1" applyFont="1" applyFill="1" applyBorder="1" applyAlignment="1">
      <alignment horizontal="center" vertical="center" wrapText="1"/>
    </xf>
    <xf numFmtId="49" fontId="0" fillId="0" borderId="68" xfId="0" applyNumberFormat="1" applyFont="1" applyFill="1" applyBorder="1" applyAlignment="1">
      <alignment horizontal="center" vertical="center" wrapText="1"/>
    </xf>
    <xf numFmtId="49" fontId="0" fillId="0" borderId="69" xfId="0" applyNumberFormat="1" applyFont="1" applyFill="1" applyBorder="1" applyAlignment="1">
      <alignment horizontal="center" vertical="center" wrapText="1"/>
    </xf>
    <xf numFmtId="3" fontId="0" fillId="0" borderId="37" xfId="0" applyNumberFormat="1" applyFont="1" applyFill="1" applyBorder="1" applyAlignment="1">
      <alignment horizontal="center" vertical="center"/>
    </xf>
    <xf numFmtId="3" fontId="0" fillId="0" borderId="38" xfId="0" applyNumberFormat="1" applyFont="1" applyFill="1" applyBorder="1" applyAlignment="1">
      <alignment horizontal="center" vertical="center"/>
    </xf>
    <xf numFmtId="3" fontId="0" fillId="0" borderId="55"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49" fontId="2" fillId="0" borderId="22"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0" fontId="0" fillId="0" borderId="0" xfId="0" applyFont="1" applyAlignment="1">
      <alignment horizontal="left" vertical="center"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2" xfId="53" applyBorder="1" applyAlignment="1">
      <alignment horizontal="center" vertical="center" wrapText="1"/>
      <protection/>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0" fillId="0" borderId="21" xfId="53" applyBorder="1" applyAlignment="1">
      <alignment horizontal="center" vertical="center"/>
      <protection/>
    </xf>
    <xf numFmtId="0" fontId="0" fillId="0" borderId="17" xfId="53" applyBorder="1" applyAlignment="1">
      <alignment horizontal="center" vertical="center"/>
      <protection/>
    </xf>
    <xf numFmtId="0" fontId="0" fillId="0" borderId="46" xfId="53" applyBorder="1" applyAlignment="1">
      <alignment horizontal="center" vertical="center"/>
      <protection/>
    </xf>
    <xf numFmtId="0" fontId="3" fillId="0" borderId="0" xfId="53" applyFont="1" applyAlignment="1">
      <alignment horizontal="center"/>
      <protection/>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0" borderId="55" xfId="0" applyBorder="1" applyAlignment="1">
      <alignment horizontal="center" vertical="center"/>
    </xf>
    <xf numFmtId="0" fontId="0" fillId="0" borderId="45"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2" xfId="0" applyBorder="1" applyAlignment="1">
      <alignment horizontal="center" vertical="center" wrapText="1"/>
    </xf>
    <xf numFmtId="0" fontId="0" fillId="0" borderId="0" xfId="0" applyFont="1" applyAlignment="1">
      <alignment horizontal="left" wrapText="1"/>
    </xf>
    <xf numFmtId="0" fontId="3" fillId="0" borderId="0" xfId="0" applyFont="1" applyAlignment="1">
      <alignment horizontal="center"/>
    </xf>
    <xf numFmtId="0" fontId="0" fillId="0" borderId="11" xfId="0" applyBorder="1" applyAlignment="1">
      <alignment horizontal="center" vertical="center" wrapText="1"/>
    </xf>
    <xf numFmtId="0" fontId="0" fillId="0" borderId="53" xfId="0" applyBorder="1" applyAlignment="1">
      <alignment horizontal="center" vertical="center" wrapText="1"/>
    </xf>
    <xf numFmtId="0" fontId="0" fillId="0" borderId="68" xfId="0" applyBorder="1" applyAlignment="1">
      <alignment horizontal="center" vertical="center" wrapText="1"/>
    </xf>
    <xf numFmtId="0" fontId="0" fillId="0" borderId="54" xfId="0" applyBorder="1" applyAlignment="1">
      <alignment horizontal="center" vertical="center" wrapText="1"/>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8" xfId="0" applyBorder="1" applyAlignment="1">
      <alignment horizontal="center" vertical="center" wrapText="1"/>
    </xf>
    <xf numFmtId="0" fontId="0" fillId="0" borderId="42" xfId="0" applyBorder="1" applyAlignment="1">
      <alignment horizontal="center" vertical="center" wrapText="1"/>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03"/>
          <c:y val="0.006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25"/>
          <c:y val="0.1335"/>
          <c:w val="0.9335"/>
          <c:h val="0.75375"/>
        </c:manualLayout>
      </c:layout>
      <c:barChart>
        <c:barDir val="col"/>
        <c:grouping val="clustered"/>
        <c:varyColors val="0"/>
        <c:ser>
          <c:idx val="0"/>
          <c:order val="0"/>
          <c:tx>
            <c:strRef>
              <c:f>Daten!$C$6</c:f>
              <c:strCache>
                <c:ptCount val="1"/>
                <c:pt idx="0">
                  <c:v> 2013</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972.597854</c:v>
                </c:pt>
                <c:pt idx="1">
                  <c:v>948.788602</c:v>
                </c:pt>
                <c:pt idx="2">
                  <c:v>1012.711189</c:v>
                </c:pt>
                <c:pt idx="3">
                  <c:v>1039.513473</c:v>
                </c:pt>
                <c:pt idx="4">
                  <c:v>1035.992629</c:v>
                </c:pt>
                <c:pt idx="5">
                  <c:v>1102.482919</c:v>
                </c:pt>
                <c:pt idx="6">
                  <c:v>1029.111543</c:v>
                </c:pt>
                <c:pt idx="7">
                  <c:v>959.279132</c:v>
                </c:pt>
                <c:pt idx="8">
                  <c:v>993.989889</c:v>
                </c:pt>
                <c:pt idx="9">
                  <c:v>1052.067127</c:v>
                </c:pt>
                <c:pt idx="10">
                  <c:v>1081.909205</c:v>
                </c:pt>
                <c:pt idx="11">
                  <c:v>885.720214</c:v>
                </c:pt>
              </c:numCache>
            </c:numRef>
          </c:val>
        </c:ser>
        <c:ser>
          <c:idx val="1"/>
          <c:order val="1"/>
          <c:tx>
            <c:strRef>
              <c:f>Daten!$D$6</c:f>
              <c:strCache>
                <c:ptCount val="1"/>
                <c:pt idx="0">
                  <c:v> 2014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1048.285238</c:v>
                </c:pt>
                <c:pt idx="1">
                  <c:v>1014.527096</c:v>
                </c:pt>
                <c:pt idx="2">
                  <c:v>1069.322409</c:v>
                </c:pt>
                <c:pt idx="3">
                  <c:v>1030.675827</c:v>
                </c:pt>
                <c:pt idx="4">
                  <c:v>1076.374799</c:v>
                </c:pt>
                <c:pt idx="5">
                  <c:v>1185.641493</c:v>
                </c:pt>
                <c:pt idx="6">
                  <c:v>1120.284413</c:v>
                </c:pt>
                <c:pt idx="7">
                  <c:v>1014.606082</c:v>
                </c:pt>
                <c:pt idx="8">
                  <c:v>1173.423498</c:v>
                </c:pt>
                <c:pt idx="9">
                  <c:v>1195.547683</c:v>
                </c:pt>
                <c:pt idx="10">
                  <c:v>1101.236753</c:v>
                </c:pt>
                <c:pt idx="11">
                  <c:v>998.127</c:v>
                </c:pt>
              </c:numCache>
            </c:numRef>
          </c:val>
        </c:ser>
        <c:axId val="64018249"/>
        <c:axId val="44589894"/>
      </c:barChart>
      <c:catAx>
        <c:axId val="6401824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589894"/>
        <c:crosses val="autoZero"/>
        <c:auto val="1"/>
        <c:lblOffset val="100"/>
        <c:tickLblSkip val="1"/>
        <c:noMultiLvlLbl val="0"/>
      </c:catAx>
      <c:valAx>
        <c:axId val="44589894"/>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018249"/>
        <c:crossesAt val="1"/>
        <c:crossBetween val="between"/>
        <c:dispUnits/>
        <c:majorUnit val="100"/>
        <c:minorUnit val="50"/>
      </c:valAx>
      <c:spPr>
        <a:noFill/>
        <a:ln w="12700">
          <a:solidFill>
            <a:srgbClr val="000000"/>
          </a:solidFill>
        </a:ln>
      </c:spPr>
    </c:plotArea>
    <c:legend>
      <c:legendPos val="b"/>
      <c:layout>
        <c:manualLayout>
          <c:xMode val="edge"/>
          <c:yMode val="edge"/>
          <c:x val="0.36475"/>
          <c:y val="0.883"/>
          <c:w val="0.32425"/>
          <c:h val="0.055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9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06225"/>
          <c:w val="0.99325"/>
          <c:h val="0.866"/>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228.610894</c:v>
                </c:pt>
                <c:pt idx="1">
                  <c:v>145.891355</c:v>
                </c:pt>
                <c:pt idx="2">
                  <c:v>168.070636</c:v>
                </c:pt>
                <c:pt idx="3">
                  <c:v>199.12111</c:v>
                </c:pt>
                <c:pt idx="4">
                  <c:v>9.436811</c:v>
                </c:pt>
                <c:pt idx="5">
                  <c:v>40.997974</c:v>
                </c:pt>
                <c:pt idx="6">
                  <c:v>7.813885</c:v>
                </c:pt>
                <c:pt idx="7">
                  <c:v>24.382726</c:v>
                </c:pt>
                <c:pt idx="8">
                  <c:v>143.074563</c:v>
                </c:pt>
                <c:pt idx="9">
                  <c:v>53.218094</c:v>
                </c:pt>
                <c:pt idx="10">
                  <c:v>49.412829</c:v>
                </c:pt>
                <c:pt idx="11">
                  <c:v>186.191956</c:v>
                </c:pt>
                <c:pt idx="12">
                  <c:v>84.883629</c:v>
                </c:pt>
                <c:pt idx="13">
                  <c:v>21.642872</c:v>
                </c:pt>
                <c:pt idx="14">
                  <c:v>1.501649</c:v>
                </c:pt>
                <c:pt idx="15">
                  <c:v>4.673132</c:v>
                </c:pt>
                <c:pt idx="16">
                  <c:v>4.94799</c:v>
                </c:pt>
                <c:pt idx="17">
                  <c:v>10.097941</c:v>
                </c:pt>
                <c:pt idx="18">
                  <c:v>211.139759</c:v>
                </c:pt>
                <c:pt idx="19">
                  <c:v>156.054258</c:v>
                </c:pt>
                <c:pt idx="20">
                  <c:v>52.404544</c:v>
                </c:pt>
                <c:pt idx="21">
                  <c:v>222.554182</c:v>
                </c:pt>
                <c:pt idx="22">
                  <c:v>38.111637</c:v>
                </c:pt>
                <c:pt idx="23">
                  <c:v>13.811571</c:v>
                </c:pt>
                <c:pt idx="24">
                  <c:v>16.829234</c:v>
                </c:pt>
                <c:pt idx="25">
                  <c:v>5.370387</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117.982811</c:v>
                </c:pt>
                <c:pt idx="1">
                  <c:v>145.466148</c:v>
                </c:pt>
                <c:pt idx="2">
                  <c:v>202.561</c:v>
                </c:pt>
                <c:pt idx="3">
                  <c:v>195.942012</c:v>
                </c:pt>
                <c:pt idx="4">
                  <c:v>11.383062</c:v>
                </c:pt>
                <c:pt idx="5">
                  <c:v>24.895349</c:v>
                </c:pt>
                <c:pt idx="6">
                  <c:v>4.448933</c:v>
                </c:pt>
                <c:pt idx="7">
                  <c:v>9.836422</c:v>
                </c:pt>
                <c:pt idx="8">
                  <c:v>71.916443</c:v>
                </c:pt>
                <c:pt idx="9">
                  <c:v>32.866112</c:v>
                </c:pt>
                <c:pt idx="10">
                  <c:v>11.371115</c:v>
                </c:pt>
                <c:pt idx="11">
                  <c:v>122.109243</c:v>
                </c:pt>
                <c:pt idx="12">
                  <c:v>92.878788</c:v>
                </c:pt>
                <c:pt idx="13">
                  <c:v>33.86798</c:v>
                </c:pt>
                <c:pt idx="14">
                  <c:v>0.094882</c:v>
                </c:pt>
                <c:pt idx="15">
                  <c:v>1.733101</c:v>
                </c:pt>
                <c:pt idx="16">
                  <c:v>2.709538</c:v>
                </c:pt>
                <c:pt idx="17">
                  <c:v>6.520724</c:v>
                </c:pt>
                <c:pt idx="18">
                  <c:v>148.97025</c:v>
                </c:pt>
                <c:pt idx="19">
                  <c:v>130.42586</c:v>
                </c:pt>
                <c:pt idx="20">
                  <c:v>37.990348</c:v>
                </c:pt>
                <c:pt idx="21">
                  <c:v>40.533645</c:v>
                </c:pt>
                <c:pt idx="22">
                  <c:v>44.684456</c:v>
                </c:pt>
                <c:pt idx="23">
                  <c:v>6.303663</c:v>
                </c:pt>
                <c:pt idx="24">
                  <c:v>15.184724</c:v>
                </c:pt>
                <c:pt idx="25">
                  <c:v>2.224464</c:v>
                </c:pt>
              </c:numCache>
            </c:numRef>
          </c:val>
        </c:ser>
        <c:axId val="12192707"/>
        <c:axId val="18044184"/>
      </c:barChart>
      <c:catAx>
        <c:axId val="12192707"/>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044184"/>
        <c:crosses val="autoZero"/>
        <c:auto val="1"/>
        <c:lblOffset val="100"/>
        <c:tickLblSkip val="1"/>
        <c:noMultiLvlLbl val="0"/>
      </c:catAx>
      <c:valAx>
        <c:axId val="18044184"/>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192707"/>
        <c:crosses val="max"/>
        <c:crossBetween val="between"/>
        <c:dispUnits/>
        <c:majorUnit val="20"/>
      </c:valAx>
      <c:spPr>
        <a:noFill/>
        <a:ln w="12700">
          <a:solidFill>
            <a:srgbClr val="000000"/>
          </a:solidFill>
        </a:ln>
      </c:spPr>
    </c:plotArea>
    <c:legend>
      <c:legendPos val="b"/>
      <c:layout>
        <c:manualLayout>
          <c:xMode val="edge"/>
          <c:yMode val="edge"/>
          <c:x val="0.4665"/>
          <c:y val="0.9575"/>
          <c:w val="0.27325"/>
          <c:h val="0.021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425"/>
        </c:manualLayout>
      </c:layout>
      <c:barChart>
        <c:barDir val="col"/>
        <c:grouping val="clustered"/>
        <c:varyColors val="0"/>
        <c:axId val="14936445"/>
        <c:axId val="30503722"/>
      </c:barChart>
      <c:catAx>
        <c:axId val="14936445"/>
        <c:scaling>
          <c:orientation val="minMax"/>
        </c:scaling>
        <c:axPos val="b"/>
        <c:delete val="0"/>
        <c:numFmt formatCode="General" sourceLinked="1"/>
        <c:majorTickMark val="cross"/>
        <c:minorTickMark val="none"/>
        <c:tickLblPos val="nextTo"/>
        <c:spPr>
          <a:ln w="3175">
            <a:solidFill>
              <a:srgbClr val="000000"/>
            </a:solidFill>
          </a:ln>
        </c:spPr>
        <c:crossAx val="30503722"/>
        <c:crosses val="autoZero"/>
        <c:auto val="1"/>
        <c:lblOffset val="100"/>
        <c:tickLblSkip val="1"/>
        <c:noMultiLvlLbl val="0"/>
      </c:catAx>
      <c:valAx>
        <c:axId val="30503722"/>
        <c:scaling>
          <c:orientation val="minMax"/>
        </c:scaling>
        <c:axPos val="l"/>
        <c:delete val="0"/>
        <c:numFmt formatCode="General" sourceLinked="1"/>
        <c:majorTickMark val="cross"/>
        <c:minorTickMark val="none"/>
        <c:tickLblPos val="nextTo"/>
        <c:spPr>
          <a:ln w="3175">
            <a:solidFill>
              <a:srgbClr val="000000"/>
            </a:solidFill>
          </a:ln>
        </c:spPr>
        <c:crossAx val="1493644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85"/>
          <c:y val="0.013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5"/>
          <c:y val="0.1305"/>
          <c:w val="0.93225"/>
          <c:h val="0.7545"/>
        </c:manualLayout>
      </c:layout>
      <c:barChart>
        <c:barDir val="col"/>
        <c:grouping val="clustered"/>
        <c:varyColors val="0"/>
        <c:ser>
          <c:idx val="0"/>
          <c:order val="0"/>
          <c:tx>
            <c:strRef>
              <c:f>Daten!$C$21</c:f>
              <c:strCache>
                <c:ptCount val="1"/>
                <c:pt idx="0">
                  <c:v> 2013</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628.470816</c:v>
                </c:pt>
                <c:pt idx="1">
                  <c:v>644.529774</c:v>
                </c:pt>
                <c:pt idx="2">
                  <c:v>676.92683</c:v>
                </c:pt>
                <c:pt idx="3">
                  <c:v>679.106717</c:v>
                </c:pt>
                <c:pt idx="4">
                  <c:v>704.060132</c:v>
                </c:pt>
                <c:pt idx="5">
                  <c:v>710.392</c:v>
                </c:pt>
                <c:pt idx="6">
                  <c:v>740.160414</c:v>
                </c:pt>
                <c:pt idx="7">
                  <c:v>669.608508</c:v>
                </c:pt>
                <c:pt idx="8">
                  <c:v>757.286177</c:v>
                </c:pt>
                <c:pt idx="9">
                  <c:v>747.591343</c:v>
                </c:pt>
                <c:pt idx="10">
                  <c:v>703.278819</c:v>
                </c:pt>
                <c:pt idx="11">
                  <c:v>631.886404</c:v>
                </c:pt>
              </c:numCache>
            </c:numRef>
          </c:val>
        </c:ser>
        <c:ser>
          <c:idx val="1"/>
          <c:order val="1"/>
          <c:tx>
            <c:strRef>
              <c:f>Daten!$D$21</c:f>
              <c:strCache>
                <c:ptCount val="1"/>
                <c:pt idx="0">
                  <c:v> 2014</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727.983633</c:v>
                </c:pt>
                <c:pt idx="1">
                  <c:v>740.256397</c:v>
                </c:pt>
                <c:pt idx="2">
                  <c:v>710.089329</c:v>
                </c:pt>
                <c:pt idx="3">
                  <c:v>740.781214</c:v>
                </c:pt>
                <c:pt idx="4">
                  <c:v>694.428192</c:v>
                </c:pt>
                <c:pt idx="5">
                  <c:v>725.982439</c:v>
                </c:pt>
                <c:pt idx="6">
                  <c:v>747.151171</c:v>
                </c:pt>
                <c:pt idx="7">
                  <c:v>692.441006</c:v>
                </c:pt>
                <c:pt idx="8">
                  <c:v>752.818394</c:v>
                </c:pt>
                <c:pt idx="9">
                  <c:v>747.412286</c:v>
                </c:pt>
                <c:pt idx="10">
                  <c:v>725.232396</c:v>
                </c:pt>
                <c:pt idx="11">
                  <c:v>635.411107</c:v>
                </c:pt>
              </c:numCache>
            </c:numRef>
          </c:val>
        </c:ser>
        <c:axId val="18038511"/>
        <c:axId val="53354772"/>
      </c:barChart>
      <c:catAx>
        <c:axId val="1803851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354772"/>
        <c:crosses val="autoZero"/>
        <c:auto val="1"/>
        <c:lblOffset val="100"/>
        <c:tickLblSkip val="1"/>
        <c:noMultiLvlLbl val="0"/>
      </c:catAx>
      <c:valAx>
        <c:axId val="53354772"/>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038511"/>
        <c:crossesAt val="1"/>
        <c:crossBetween val="between"/>
        <c:dispUnits/>
        <c:majorUnit val="100"/>
        <c:minorUnit val="50"/>
      </c:valAx>
      <c:spPr>
        <a:noFill/>
        <a:ln w="12700">
          <a:solidFill>
            <a:srgbClr val="000000"/>
          </a:solidFill>
        </a:ln>
      </c:spPr>
    </c:plotArea>
    <c:legend>
      <c:legendPos val="b"/>
      <c:layout>
        <c:manualLayout>
          <c:xMode val="edge"/>
          <c:yMode val="edge"/>
          <c:x val="0.365"/>
          <c:y val="0.86225"/>
          <c:w val="0.32425"/>
          <c:h val="0.085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0725"/>
          <c:w val="0.95075"/>
          <c:h val="0.9655"/>
        </c:manualLayout>
      </c:layout>
      <c:barChart>
        <c:barDir val="col"/>
        <c:grouping val="clustered"/>
        <c:varyColors val="0"/>
        <c:axId val="66786003"/>
        <c:axId val="57745896"/>
      </c:barChart>
      <c:catAx>
        <c:axId val="66786003"/>
        <c:scaling>
          <c:orientation val="minMax"/>
        </c:scaling>
        <c:axPos val="b"/>
        <c:delete val="0"/>
        <c:numFmt formatCode="General" sourceLinked="1"/>
        <c:majorTickMark val="cross"/>
        <c:minorTickMark val="none"/>
        <c:tickLblPos val="nextTo"/>
        <c:spPr>
          <a:ln w="3175">
            <a:solidFill>
              <a:srgbClr val="000000"/>
            </a:solidFill>
          </a:ln>
        </c:spPr>
        <c:crossAx val="57745896"/>
        <c:crosses val="autoZero"/>
        <c:auto val="1"/>
        <c:lblOffset val="100"/>
        <c:tickLblSkip val="1"/>
        <c:noMultiLvlLbl val="0"/>
      </c:catAx>
      <c:valAx>
        <c:axId val="57745896"/>
        <c:scaling>
          <c:orientation val="minMax"/>
        </c:scaling>
        <c:axPos val="l"/>
        <c:delete val="0"/>
        <c:numFmt formatCode="General" sourceLinked="1"/>
        <c:majorTickMark val="cross"/>
        <c:minorTickMark val="none"/>
        <c:tickLblPos val="nextTo"/>
        <c:spPr>
          <a:ln w="3175">
            <a:solidFill>
              <a:srgbClr val="000000"/>
            </a:solidFill>
          </a:ln>
        </c:spPr>
        <c:crossAx val="6678600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43"/>
          <c:y val="0.004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5"/>
          <c:y val="0.2495"/>
          <c:w val="0.42625"/>
          <c:h val="0.57425"/>
        </c:manualLayout>
      </c:layout>
      <c:pieChart>
        <c:varyColors val="1"/>
        <c:ser>
          <c:idx val="0"/>
          <c:order val="0"/>
          <c:tx>
            <c:strRef>
              <c:f>Daten!$B$38</c:f>
              <c:strCache>
                <c:ptCount val="1"/>
                <c:pt idx="0">
                  <c:v>        3. Ausfuhr von ausgewählten Enderzeugnissen im 4.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FFFF00"/>
              </a:solidFill>
              <a:ln w="12700">
                <a:solidFill>
                  <a:srgbClr val="000000"/>
                </a:solidFill>
              </a:ln>
            </c:spPr>
          </c:dPt>
          <c:dPt>
            <c:idx val="3"/>
            <c:spPr>
              <a:solidFill>
                <a:srgbClr val="8080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pharmazeutische Erzeugnisse</c:v>
                  </c:pt>
                  <c:pt idx="3">
                    <c:v> Geräte zur Elektrizitätserzeugung und -verteilung</c:v>
                  </c:pt>
                  <c:pt idx="4">
                    <c:v> mess-, steuerungs- und regelungstechnische</c:v>
                  </c:pt>
                  <c:pt idx="5">
                    <c:v> sonstige Enderzeugnisse                                   </c:v>
                  </c:pt>
                </c:lvl>
                <c:lvl>
                  <c:pt idx="4">
                    <c:v>  Erzeugnisse</c:v>
                  </c:pt>
                </c:lvl>
              </c:multiLvlStrCache>
            </c:multiLvlStrRef>
          </c:cat>
          <c:val>
            <c:numRef>
              <c:f>(Daten!$E$39:$E$43,Daten!$E$45)</c:f>
              <c:numCache>
                <c:ptCount val="6"/>
                <c:pt idx="0">
                  <c:v>485624660</c:v>
                </c:pt>
                <c:pt idx="1">
                  <c:v>186488933</c:v>
                </c:pt>
                <c:pt idx="2">
                  <c:v>174067587</c:v>
                </c:pt>
                <c:pt idx="3">
                  <c:v>139169657</c:v>
                </c:pt>
                <c:pt idx="4">
                  <c:v>135711535</c:v>
                </c:pt>
                <c:pt idx="5">
                  <c:v>1302040449</c:v>
                </c:pt>
              </c:numCache>
            </c:numRef>
          </c:val>
        </c:ser>
      </c:pieChart>
      <c:spPr>
        <a:noFill/>
        <a:ln>
          <a:noFill/>
        </a:ln>
      </c:spPr>
    </c:plotArea>
    <c:legend>
      <c:legendPos val="r"/>
      <c:layout>
        <c:manualLayout>
          <c:xMode val="edge"/>
          <c:yMode val="edge"/>
          <c:x val="0.45375"/>
          <c:y val="0.21875"/>
          <c:w val="0.54625"/>
          <c:h val="0.651"/>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4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5"/>
          <c:y val="0.27075"/>
          <c:w val="0.42625"/>
          <c:h val="0.5435"/>
        </c:manualLayout>
      </c:layout>
      <c:pieChart>
        <c:varyColors val="1"/>
        <c:ser>
          <c:idx val="0"/>
          <c:order val="0"/>
          <c:tx>
            <c:strRef>
              <c:f>Daten!$B$47</c:f>
              <c:strCache>
                <c:ptCount val="1"/>
                <c:pt idx="0">
                  <c:v>        4. Einfuhr von ausgewählten Enderzeugnissen im 4.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ECFF"/>
              </a:solidFill>
              <a:ln w="12700">
                <a:solidFill>
                  <a:srgbClr val="000000"/>
                </a:solidFill>
              </a:ln>
            </c:spPr>
          </c:dPt>
          <c:dPt>
            <c:idx val="1"/>
            <c:spPr>
              <a:solidFill>
                <a:srgbClr val="00FF00"/>
              </a:solidFill>
              <a:ln w="12700">
                <a:solidFill>
                  <a:srgbClr val="000000"/>
                </a:solidFill>
              </a:ln>
            </c:spPr>
          </c:dPt>
          <c:dPt>
            <c:idx val="2"/>
            <c:spPr>
              <a:solidFill>
                <a:srgbClr val="993300"/>
              </a:solidFill>
              <a:ln w="12700">
                <a:solidFill>
                  <a:srgbClr val="000000"/>
                </a:solidFill>
              </a:ln>
            </c:spPr>
          </c:dPt>
          <c:dPt>
            <c:idx val="3"/>
            <c:spPr>
              <a:solidFill>
                <a:srgbClr val="FF66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Luftfahrzeuge</c:v>
                </c:pt>
                <c:pt idx="1">
                  <c:v> Fahrgestelle, Karosserien, Motoren für Kfz</c:v>
                </c:pt>
                <c:pt idx="2">
                  <c:v> Möbel  </c:v>
                </c:pt>
                <c:pt idx="3">
                  <c:v> Waren aus Kunststoffen</c:v>
                </c:pt>
                <c:pt idx="4">
                  <c:v> elektrotechnische Erzeugnisse, a.n.g.</c:v>
                </c:pt>
                <c:pt idx="5">
                  <c:v> sonstige Enderzeugnisse                                   </c:v>
                </c:pt>
              </c:strCache>
            </c:strRef>
          </c:cat>
          <c:val>
            <c:numRef>
              <c:f>(Daten!$E$48:$E$52,Daten!$E$54)</c:f>
              <c:numCache>
                <c:ptCount val="6"/>
                <c:pt idx="0">
                  <c:v>126792140</c:v>
                </c:pt>
                <c:pt idx="1">
                  <c:v>113329923</c:v>
                </c:pt>
                <c:pt idx="2">
                  <c:v>100963743</c:v>
                </c:pt>
                <c:pt idx="3">
                  <c:v>83027930</c:v>
                </c:pt>
                <c:pt idx="4">
                  <c:v>70676102</c:v>
                </c:pt>
                <c:pt idx="5">
                  <c:v>760641941</c:v>
                </c:pt>
              </c:numCache>
            </c:numRef>
          </c:val>
        </c:ser>
      </c:pieChart>
      <c:spPr>
        <a:noFill/>
        <a:ln>
          <a:noFill/>
        </a:ln>
      </c:spPr>
    </c:plotArea>
    <c:legend>
      <c:legendPos val="r"/>
      <c:layout>
        <c:manualLayout>
          <c:xMode val="edge"/>
          <c:yMode val="edge"/>
          <c:x val="0.45375"/>
          <c:y val="0.2325"/>
          <c:w val="0.54625"/>
          <c:h val="0.64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0725"/>
          <c:w val="0.95075"/>
          <c:h val="0.9655"/>
        </c:manualLayout>
      </c:layout>
      <c:barChart>
        <c:barDir val="col"/>
        <c:grouping val="clustered"/>
        <c:varyColors val="0"/>
        <c:axId val="3784517"/>
        <c:axId val="42642130"/>
      </c:barChart>
      <c:catAx>
        <c:axId val="3784517"/>
        <c:scaling>
          <c:orientation val="minMax"/>
        </c:scaling>
        <c:axPos val="b"/>
        <c:delete val="0"/>
        <c:numFmt formatCode="General" sourceLinked="1"/>
        <c:majorTickMark val="cross"/>
        <c:minorTickMark val="none"/>
        <c:tickLblPos val="nextTo"/>
        <c:spPr>
          <a:ln w="3175">
            <a:solidFill>
              <a:srgbClr val="000000"/>
            </a:solidFill>
          </a:ln>
        </c:spPr>
        <c:crossAx val="42642130"/>
        <c:crosses val="autoZero"/>
        <c:auto val="1"/>
        <c:lblOffset val="100"/>
        <c:tickLblSkip val="1"/>
        <c:noMultiLvlLbl val="0"/>
      </c:catAx>
      <c:valAx>
        <c:axId val="42642130"/>
        <c:scaling>
          <c:orientation val="minMax"/>
        </c:scaling>
        <c:axPos val="l"/>
        <c:delete val="0"/>
        <c:numFmt formatCode="General" sourceLinked="1"/>
        <c:majorTickMark val="cross"/>
        <c:minorTickMark val="none"/>
        <c:tickLblPos val="nextTo"/>
        <c:spPr>
          <a:ln w="3175">
            <a:solidFill>
              <a:srgbClr val="000000"/>
            </a:solidFill>
          </a:ln>
        </c:spPr>
        <c:crossAx val="378451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125"/>
          <c:y val="0.17325"/>
          <c:w val="0.987"/>
          <c:h val="0.7295"/>
        </c:manualLayout>
      </c:layout>
      <c:barChart>
        <c:barDir val="bar"/>
        <c:grouping val="clustered"/>
        <c:varyColors val="0"/>
        <c:ser>
          <c:idx val="1"/>
          <c:order val="0"/>
          <c:tx>
            <c:strRef>
              <c:f>Daten!$B$75</c:f>
              <c:strCache>
                <c:ptCount val="1"/>
                <c:pt idx="0">
                  <c:v>6. Einfuhr im 4. Vierteljahr 2014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Slowakei</c:v>
                </c:pt>
                <c:pt idx="1">
                  <c:v>Ungarn</c:v>
                </c:pt>
                <c:pt idx="2">
                  <c:v>Schweiz</c:v>
                </c:pt>
                <c:pt idx="3">
                  <c:v>Rumänien</c:v>
                </c:pt>
                <c:pt idx="4">
                  <c:v>Vereinigte Staaten</c:v>
                </c:pt>
                <c:pt idx="5">
                  <c:v>Spanien</c:v>
                </c:pt>
                <c:pt idx="6">
                  <c:v>Belgien</c:v>
                </c:pt>
                <c:pt idx="7">
                  <c:v>Frankreich</c:v>
                </c:pt>
                <c:pt idx="8">
                  <c:v>Österreich</c:v>
                </c:pt>
                <c:pt idx="9">
                  <c:v>Tschechische Republik</c:v>
                </c:pt>
                <c:pt idx="10">
                  <c:v>Niederlande</c:v>
                </c:pt>
                <c:pt idx="11">
                  <c:v>Polen</c:v>
                </c:pt>
                <c:pt idx="12">
                  <c:v>Vereinigtes Königreich</c:v>
                </c:pt>
                <c:pt idx="13">
                  <c:v>Italien</c:v>
                </c:pt>
                <c:pt idx="14">
                  <c:v>Volksrepublik China</c:v>
                </c:pt>
              </c:strCache>
            </c:strRef>
          </c:cat>
          <c:val>
            <c:numRef>
              <c:f>Daten!$B$76:$B$90</c:f>
              <c:numCache>
                <c:ptCount val="15"/>
                <c:pt idx="0">
                  <c:v>37.990348</c:v>
                </c:pt>
                <c:pt idx="1">
                  <c:v>40.533645</c:v>
                </c:pt>
                <c:pt idx="2">
                  <c:v>41.091506</c:v>
                </c:pt>
                <c:pt idx="3">
                  <c:v>44.684456</c:v>
                </c:pt>
                <c:pt idx="4">
                  <c:v>65.016619</c:v>
                </c:pt>
                <c:pt idx="5">
                  <c:v>71.916443</c:v>
                </c:pt>
                <c:pt idx="6">
                  <c:v>92.878788</c:v>
                </c:pt>
                <c:pt idx="7">
                  <c:v>117.982811</c:v>
                </c:pt>
                <c:pt idx="8">
                  <c:v>122.109243</c:v>
                </c:pt>
                <c:pt idx="9">
                  <c:v>130.42586</c:v>
                </c:pt>
                <c:pt idx="10">
                  <c:v>145.46614799999998</c:v>
                </c:pt>
                <c:pt idx="11">
                  <c:v>148.97025</c:v>
                </c:pt>
                <c:pt idx="12">
                  <c:v>195.94201199999998</c:v>
                </c:pt>
                <c:pt idx="13">
                  <c:v>202.561</c:v>
                </c:pt>
                <c:pt idx="14">
                  <c:v>227.204665</c:v>
                </c:pt>
              </c:numCache>
            </c:numRef>
          </c:val>
        </c:ser>
        <c:axId val="12844033"/>
        <c:axId val="36932638"/>
      </c:barChart>
      <c:catAx>
        <c:axId val="1284403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932638"/>
        <c:crosses val="autoZero"/>
        <c:auto val="1"/>
        <c:lblOffset val="100"/>
        <c:tickLblSkip val="1"/>
        <c:noMultiLvlLbl val="0"/>
      </c:catAx>
      <c:valAx>
        <c:axId val="36932638"/>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84403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125"/>
          <c:y val="0.1695"/>
          <c:w val="0.987"/>
          <c:h val="0.72975"/>
        </c:manualLayout>
      </c:layout>
      <c:barChart>
        <c:barDir val="bar"/>
        <c:grouping val="clustered"/>
        <c:varyColors val="0"/>
        <c:ser>
          <c:idx val="1"/>
          <c:order val="0"/>
          <c:tx>
            <c:strRef>
              <c:f>Daten!$B$58</c:f>
              <c:strCache>
                <c:ptCount val="1"/>
                <c:pt idx="0">
                  <c:v>5. Ausfuhr im 4. Vierteljahr 2014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Schweden</c:v>
                </c:pt>
                <c:pt idx="1">
                  <c:v>Russische Föderation</c:v>
                </c:pt>
                <c:pt idx="2">
                  <c:v>Belgien</c:v>
                </c:pt>
                <c:pt idx="3">
                  <c:v>Schweiz</c:v>
                </c:pt>
                <c:pt idx="4">
                  <c:v>Spanien</c:v>
                </c:pt>
                <c:pt idx="5">
                  <c:v>Niederlande</c:v>
                </c:pt>
                <c:pt idx="6">
                  <c:v>Tschechische Republik</c:v>
                </c:pt>
                <c:pt idx="7">
                  <c:v>Italien</c:v>
                </c:pt>
                <c:pt idx="8">
                  <c:v>Österreich</c:v>
                </c:pt>
                <c:pt idx="9">
                  <c:v>Vereinigtes Königreich</c:v>
                </c:pt>
                <c:pt idx="10">
                  <c:v>Polen</c:v>
                </c:pt>
                <c:pt idx="11">
                  <c:v>Volksrepublik China</c:v>
                </c:pt>
                <c:pt idx="12">
                  <c:v>Ungarn</c:v>
                </c:pt>
                <c:pt idx="13">
                  <c:v>Vereinigte Staaten</c:v>
                </c:pt>
                <c:pt idx="14">
                  <c:v>Frankreich</c:v>
                </c:pt>
              </c:strCache>
            </c:strRef>
          </c:cat>
          <c:val>
            <c:numRef>
              <c:f>Daten!$B$59:$B$73</c:f>
              <c:numCache>
                <c:ptCount val="15"/>
                <c:pt idx="0">
                  <c:v>53.218094</c:v>
                </c:pt>
                <c:pt idx="1">
                  <c:v>82.924383</c:v>
                </c:pt>
                <c:pt idx="2">
                  <c:v>84.883629</c:v>
                </c:pt>
                <c:pt idx="3">
                  <c:v>109.689326</c:v>
                </c:pt>
                <c:pt idx="4">
                  <c:v>143.07456299999998</c:v>
                </c:pt>
                <c:pt idx="5">
                  <c:v>145.891355</c:v>
                </c:pt>
                <c:pt idx="6">
                  <c:v>156.054258</c:v>
                </c:pt>
                <c:pt idx="7">
                  <c:v>168.070636</c:v>
                </c:pt>
                <c:pt idx="8">
                  <c:v>186.191956</c:v>
                </c:pt>
                <c:pt idx="9">
                  <c:v>199.12111</c:v>
                </c:pt>
                <c:pt idx="10">
                  <c:v>211.139759</c:v>
                </c:pt>
                <c:pt idx="11">
                  <c:v>215.991865</c:v>
                </c:pt>
                <c:pt idx="12">
                  <c:v>222.554182</c:v>
                </c:pt>
                <c:pt idx="13">
                  <c:v>223.846679</c:v>
                </c:pt>
                <c:pt idx="14">
                  <c:v>228.610894</c:v>
                </c:pt>
              </c:numCache>
            </c:numRef>
          </c:val>
        </c:ser>
        <c:axId val="64413543"/>
        <c:axId val="56053420"/>
      </c:barChart>
      <c:catAx>
        <c:axId val="64413543"/>
        <c:scaling>
          <c:orientation val="minMax"/>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053420"/>
        <c:crosses val="autoZero"/>
        <c:auto val="1"/>
        <c:lblOffset val="100"/>
        <c:tickLblSkip val="1"/>
        <c:noMultiLvlLbl val="0"/>
      </c:catAx>
      <c:valAx>
        <c:axId val="56053420"/>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41354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0725"/>
          <c:w val="0.95075"/>
          <c:h val="0.9655"/>
        </c:manualLayout>
      </c:layout>
      <c:barChart>
        <c:barDir val="col"/>
        <c:grouping val="clustered"/>
        <c:varyColors val="0"/>
        <c:axId val="28662219"/>
        <c:axId val="25897984"/>
      </c:barChart>
      <c:catAx>
        <c:axId val="28662219"/>
        <c:scaling>
          <c:orientation val="minMax"/>
        </c:scaling>
        <c:axPos val="b"/>
        <c:delete val="0"/>
        <c:numFmt formatCode="General" sourceLinked="1"/>
        <c:majorTickMark val="cross"/>
        <c:minorTickMark val="none"/>
        <c:tickLblPos val="nextTo"/>
        <c:spPr>
          <a:ln w="3175">
            <a:solidFill>
              <a:srgbClr val="000000"/>
            </a:solidFill>
          </a:ln>
        </c:spPr>
        <c:crossAx val="25897984"/>
        <c:crosses val="autoZero"/>
        <c:auto val="1"/>
        <c:lblOffset val="100"/>
        <c:tickLblSkip val="1"/>
        <c:noMultiLvlLbl val="0"/>
      </c:catAx>
      <c:valAx>
        <c:axId val="25897984"/>
        <c:scaling>
          <c:orientation val="minMax"/>
        </c:scaling>
        <c:axPos val="l"/>
        <c:delete val="0"/>
        <c:numFmt formatCode="General" sourceLinked="1"/>
        <c:majorTickMark val="cross"/>
        <c:minorTickMark val="none"/>
        <c:tickLblPos val="nextTo"/>
        <c:spPr>
          <a:ln w="3175">
            <a:solidFill>
              <a:srgbClr val="000000"/>
            </a:solidFill>
          </a:ln>
        </c:spPr>
        <c:crossAx val="2866221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8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zoomScale="80"/>
  </sheetViews>
  <pageMargins left="0.5905511811023623" right="0.5905511811023623" top="0.984251968503937" bottom="0.42" header="0.5118110236220472" footer="0.45"/>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zoomScale="80"/>
  </sheetViews>
  <pageMargins left="0.5905511811023623" right="0.5905511811023623" top="0.984251968503937" bottom="0.5905511811023623" header="0.5118110236220472" footer="0.5511811023622047"/>
  <pageSetup firstPageNumber="11" useFirstPageNumber="1"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zoomScale="80"/>
  </sheetViews>
  <pageMargins left="0.5905511811023623" right="0.5905511811023623" top="0.984251968503937" bottom="0.5905511811023623" header="0.5118110236220472" footer="0.5511811023622047"/>
  <pageSetup firstPageNumber="12" useFirstPageNumber="1" horizontalDpi="600" verticalDpi="600" orientation="portrait" paperSize="9"/>
  <headerFooter>
    <oddHeader>&amp;C-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8.emf" /><Relationship Id="rId3" Type="http://schemas.openxmlformats.org/officeDocument/2006/relationships/image" Target="../media/image13.emf" /><Relationship Id="rId4" Type="http://schemas.openxmlformats.org/officeDocument/2006/relationships/image" Target="../media/image2.emf" /><Relationship Id="rId5" Type="http://schemas.openxmlformats.org/officeDocument/2006/relationships/image" Target="../media/image9.emf" /><Relationship Id="rId6" Type="http://schemas.openxmlformats.org/officeDocument/2006/relationships/image" Target="../media/image18.emf" /><Relationship Id="rId7" Type="http://schemas.openxmlformats.org/officeDocument/2006/relationships/image" Target="../media/image16.emf" /><Relationship Id="rId8" Type="http://schemas.openxmlformats.org/officeDocument/2006/relationships/image" Target="../media/image14.emf" /><Relationship Id="rId9" Type="http://schemas.openxmlformats.org/officeDocument/2006/relationships/image" Target="../media/image1.emf" /><Relationship Id="rId10" Type="http://schemas.openxmlformats.org/officeDocument/2006/relationships/image" Target="../media/image3.emf" /><Relationship Id="rId11" Type="http://schemas.openxmlformats.org/officeDocument/2006/relationships/image" Target="../media/image15.emf" /><Relationship Id="rId12" Type="http://schemas.openxmlformats.org/officeDocument/2006/relationships/image" Target="../media/image4.emf" /><Relationship Id="rId13" Type="http://schemas.openxmlformats.org/officeDocument/2006/relationships/image" Target="../media/image7.emf" /><Relationship Id="rId14" Type="http://schemas.openxmlformats.org/officeDocument/2006/relationships/image" Target="../media/image5.emf" /><Relationship Id="rId15" Type="http://schemas.openxmlformats.org/officeDocument/2006/relationships/image" Target="../media/image10.emf" /><Relationship Id="rId16" Type="http://schemas.openxmlformats.org/officeDocument/2006/relationships/image" Target="../media/image20.emf" /><Relationship Id="rId17" Type="http://schemas.openxmlformats.org/officeDocument/2006/relationships/image" Target="../media/image6.emf" /><Relationship Id="rId18" Type="http://schemas.openxmlformats.org/officeDocument/2006/relationships/image" Target="../media/image17.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42</xdr:row>
      <xdr:rowOff>104775</xdr:rowOff>
    </xdr:to>
    <xdr:pic>
      <xdr:nvPicPr>
        <xdr:cNvPr id="3" name="CommandButton5"/>
        <xdr:cNvPicPr preferRelativeResize="1">
          <a:picLocks noChangeAspect="1"/>
        </xdr:cNvPicPr>
      </xdr:nvPicPr>
      <xdr:blipFill>
        <a:blip r:embed="rId3"/>
        <a:stretch>
          <a:fillRect/>
        </a:stretch>
      </xdr:blipFill>
      <xdr:spPr>
        <a:xfrm>
          <a:off x="209550" y="6400800"/>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38100</xdr:rowOff>
    </xdr:to>
    <xdr:pic>
      <xdr:nvPicPr>
        <xdr:cNvPr id="4" name="CommandButton6"/>
        <xdr:cNvPicPr preferRelativeResize="1">
          <a:picLocks noChangeAspect="1"/>
        </xdr:cNvPicPr>
      </xdr:nvPicPr>
      <xdr:blipFill>
        <a:blip r:embed="rId4"/>
        <a:stretch>
          <a:fillRect/>
        </a:stretch>
      </xdr:blipFill>
      <xdr:spPr>
        <a:xfrm>
          <a:off x="209550" y="8124825"/>
          <a:ext cx="838200" cy="723900"/>
        </a:xfrm>
        <a:prstGeom prst="rect">
          <a:avLst/>
        </a:prstGeom>
        <a:noFill/>
        <a:ln w="9525" cmpd="sng">
          <a:noFill/>
        </a:ln>
      </xdr:spPr>
    </xdr:pic>
    <xdr:clientData/>
  </xdr:twoCellAnchor>
  <xdr:twoCellAnchor editAs="oneCell">
    <xdr:from>
      <xdr:col>0</xdr:col>
      <xdr:colOff>47625</xdr:colOff>
      <xdr:row>60</xdr:row>
      <xdr:rowOff>9525</xdr:rowOff>
    </xdr:from>
    <xdr:to>
      <xdr:col>0</xdr:col>
      <xdr:colOff>885825</xdr:colOff>
      <xdr:row>64</xdr:row>
      <xdr:rowOff>85725</xdr:rowOff>
    </xdr:to>
    <xdr:pic>
      <xdr:nvPicPr>
        <xdr:cNvPr id="5" name="CommandButton7"/>
        <xdr:cNvPicPr preferRelativeResize="1">
          <a:picLocks noChangeAspect="1"/>
        </xdr:cNvPicPr>
      </xdr:nvPicPr>
      <xdr:blipFill>
        <a:blip r:embed="rId5"/>
        <a:stretch>
          <a:fillRect/>
        </a:stretch>
      </xdr:blipFill>
      <xdr:spPr>
        <a:xfrm>
          <a:off x="47625" y="10115550"/>
          <a:ext cx="838200" cy="723900"/>
        </a:xfrm>
        <a:prstGeom prst="rect">
          <a:avLst/>
        </a:prstGeom>
        <a:noFill/>
        <a:ln w="9525" cmpd="sng">
          <a:noFill/>
        </a:ln>
      </xdr:spPr>
    </xdr:pic>
    <xdr:clientData/>
  </xdr:twoCellAnchor>
  <xdr:twoCellAnchor editAs="oneCell">
    <xdr:from>
      <xdr:col>0</xdr:col>
      <xdr:colOff>57150</xdr:colOff>
      <xdr:row>79</xdr:row>
      <xdr:rowOff>123825</xdr:rowOff>
    </xdr:from>
    <xdr:to>
      <xdr:col>0</xdr:col>
      <xdr:colOff>895350</xdr:colOff>
      <xdr:row>84</xdr:row>
      <xdr:rowOff>38100</xdr:rowOff>
    </xdr:to>
    <xdr:pic>
      <xdr:nvPicPr>
        <xdr:cNvPr id="6" name="CommandButton8"/>
        <xdr:cNvPicPr preferRelativeResize="1">
          <a:picLocks noChangeAspect="1"/>
        </xdr:cNvPicPr>
      </xdr:nvPicPr>
      <xdr:blipFill>
        <a:blip r:embed="rId6"/>
        <a:stretch>
          <a:fillRect/>
        </a:stretch>
      </xdr:blipFill>
      <xdr:spPr>
        <a:xfrm>
          <a:off x="57150" y="1330642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696825"/>
          <a:ext cx="1752600" cy="685800"/>
        </a:xfrm>
        <a:prstGeom prst="rect">
          <a:avLst/>
        </a:prstGeom>
        <a:noFill/>
        <a:ln w="9525" cmpd="sng">
          <a:noFill/>
        </a:ln>
      </xdr:spPr>
    </xdr:pic>
    <xdr:clientData/>
  </xdr:twoCellAnchor>
  <xdr:twoCellAnchor editAs="oneCell">
    <xdr:from>
      <xdr:col>0</xdr:col>
      <xdr:colOff>942975</xdr:colOff>
      <xdr:row>59</xdr:row>
      <xdr:rowOff>38100</xdr:rowOff>
    </xdr:from>
    <xdr:to>
      <xdr:col>0</xdr:col>
      <xdr:colOff>2695575</xdr:colOff>
      <xdr:row>63</xdr:row>
      <xdr:rowOff>76200</xdr:rowOff>
    </xdr:to>
    <xdr:pic>
      <xdr:nvPicPr>
        <xdr:cNvPr id="8" name="CommandButton1"/>
        <xdr:cNvPicPr preferRelativeResize="1">
          <a:picLocks noChangeAspect="1"/>
        </xdr:cNvPicPr>
      </xdr:nvPicPr>
      <xdr:blipFill>
        <a:blip r:embed="rId8"/>
        <a:stretch>
          <a:fillRect/>
        </a:stretch>
      </xdr:blipFill>
      <xdr:spPr>
        <a:xfrm>
          <a:off x="942975" y="9982200"/>
          <a:ext cx="1752600" cy="685800"/>
        </a:xfrm>
        <a:prstGeom prst="rect">
          <a:avLst/>
        </a:prstGeom>
        <a:noFill/>
        <a:ln w="9525" cmpd="sng">
          <a:noFill/>
        </a:ln>
      </xdr:spPr>
    </xdr:pic>
    <xdr:clientData/>
  </xdr:twoCellAnchor>
  <xdr:twoCellAnchor editAs="oneCell">
    <xdr:from>
      <xdr:col>0</xdr:col>
      <xdr:colOff>1209675</xdr:colOff>
      <xdr:row>7</xdr:row>
      <xdr:rowOff>114300</xdr:rowOff>
    </xdr:from>
    <xdr:to>
      <xdr:col>0</xdr:col>
      <xdr:colOff>2219325</xdr:colOff>
      <xdr:row>10</xdr:row>
      <xdr:rowOff>76200</xdr:rowOff>
    </xdr:to>
    <xdr:pic>
      <xdr:nvPicPr>
        <xdr:cNvPr id="9" name="CommandButton10"/>
        <xdr:cNvPicPr preferRelativeResize="1">
          <a:picLocks noChangeAspect="1"/>
        </xdr:cNvPicPr>
      </xdr:nvPicPr>
      <xdr:blipFill>
        <a:blip r:embed="rId9"/>
        <a:stretch>
          <a:fillRect/>
        </a:stretch>
      </xdr:blipFill>
      <xdr:spPr>
        <a:xfrm>
          <a:off x="1209675" y="1247775"/>
          <a:ext cx="1009650" cy="514350"/>
        </a:xfrm>
        <a:prstGeom prst="rect">
          <a:avLst/>
        </a:prstGeom>
        <a:noFill/>
        <a:ln w="9525" cmpd="sng">
          <a:noFill/>
        </a:ln>
      </xdr:spPr>
    </xdr:pic>
    <xdr:clientData/>
  </xdr:twoCellAnchor>
  <xdr:twoCellAnchor editAs="oneCell">
    <xdr:from>
      <xdr:col>0</xdr:col>
      <xdr:colOff>1266825</xdr:colOff>
      <xdr:row>21</xdr:row>
      <xdr:rowOff>123825</xdr:rowOff>
    </xdr:from>
    <xdr:to>
      <xdr:col>0</xdr:col>
      <xdr:colOff>2276475</xdr:colOff>
      <xdr:row>24</xdr:row>
      <xdr:rowOff>152400</xdr:rowOff>
    </xdr:to>
    <xdr:pic>
      <xdr:nvPicPr>
        <xdr:cNvPr id="10" name="CommandButton11"/>
        <xdr:cNvPicPr preferRelativeResize="1">
          <a:picLocks noChangeAspect="1"/>
        </xdr:cNvPicPr>
      </xdr:nvPicPr>
      <xdr:blipFill>
        <a:blip r:embed="rId10"/>
        <a:stretch>
          <a:fillRect/>
        </a:stretch>
      </xdr:blipFill>
      <xdr:spPr>
        <a:xfrm>
          <a:off x="1266825" y="35909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277600"/>
          <a:ext cx="1009650" cy="514350"/>
        </a:xfrm>
        <a:prstGeom prst="rect">
          <a:avLst/>
        </a:prstGeom>
        <a:noFill/>
        <a:ln w="9525" cmpd="sng">
          <a:noFill/>
        </a:ln>
      </xdr:spPr>
    </xdr:pic>
    <xdr:clientData/>
  </xdr:twoCellAnchor>
  <xdr:twoCellAnchor editAs="oneCell">
    <xdr:from>
      <xdr:col>0</xdr:col>
      <xdr:colOff>1247775</xdr:colOff>
      <xdr:row>81</xdr:row>
      <xdr:rowOff>47625</xdr:rowOff>
    </xdr:from>
    <xdr:to>
      <xdr:col>0</xdr:col>
      <xdr:colOff>2257425</xdr:colOff>
      <xdr:row>84</xdr:row>
      <xdr:rowOff>76200</xdr:rowOff>
    </xdr:to>
    <xdr:pic>
      <xdr:nvPicPr>
        <xdr:cNvPr id="12" name="CommandButton13"/>
        <xdr:cNvPicPr preferRelativeResize="1">
          <a:picLocks noChangeAspect="1"/>
        </xdr:cNvPicPr>
      </xdr:nvPicPr>
      <xdr:blipFill>
        <a:blip r:embed="rId12"/>
        <a:stretch>
          <a:fillRect/>
        </a:stretch>
      </xdr:blipFill>
      <xdr:spPr>
        <a:xfrm>
          <a:off x="1247775" y="1355407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9924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886700" y="9048750"/>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2390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43</xdr:row>
      <xdr:rowOff>123825</xdr:rowOff>
    </xdr:to>
    <xdr:pic>
      <xdr:nvPicPr>
        <xdr:cNvPr id="16" name="CommandButton16"/>
        <xdr:cNvPicPr preferRelativeResize="1">
          <a:picLocks noChangeAspect="1"/>
        </xdr:cNvPicPr>
      </xdr:nvPicPr>
      <xdr:blipFill>
        <a:blip r:embed="rId16"/>
        <a:stretch>
          <a:fillRect/>
        </a:stretch>
      </xdr:blipFill>
      <xdr:spPr>
        <a:xfrm>
          <a:off x="7067550"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7913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029450"/>
          <a:ext cx="885825" cy="152400"/>
        </a:xfrm>
        <a:prstGeom prst="rect">
          <a:avLst/>
        </a:prstGeom>
        <a:noFill/>
        <a:ln w="9525" cmpd="sng">
          <a:noFill/>
        </a:ln>
      </xdr:spPr>
    </xdr:pic>
    <xdr:clientData/>
  </xdr:twoCellAnchor>
  <xdr:twoCellAnchor editAs="oneCell">
    <xdr:from>
      <xdr:col>0</xdr:col>
      <xdr:colOff>1905000</xdr:colOff>
      <xdr:row>47</xdr:row>
      <xdr:rowOff>47625</xdr:rowOff>
    </xdr:from>
    <xdr:to>
      <xdr:col>0</xdr:col>
      <xdr:colOff>2667000</xdr:colOff>
      <xdr:row>53</xdr:row>
      <xdr:rowOff>142875</xdr:rowOff>
    </xdr:to>
    <xdr:pic>
      <xdr:nvPicPr>
        <xdr:cNvPr id="22" name="CommandButton17"/>
        <xdr:cNvPicPr preferRelativeResize="1">
          <a:picLocks noChangeAspect="1"/>
        </xdr:cNvPicPr>
      </xdr:nvPicPr>
      <xdr:blipFill>
        <a:blip r:embed="rId17"/>
        <a:stretch>
          <a:fillRect/>
        </a:stretch>
      </xdr:blipFill>
      <xdr:spPr>
        <a:xfrm>
          <a:off x="1905000" y="799147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820150"/>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953375"/>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115300"/>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277225"/>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439150"/>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601075"/>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76387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0.851</cdr:y>
    </cdr:from>
    <cdr:to>
      <cdr:x>1</cdr:x>
      <cdr:y>0.989</cdr:y>
    </cdr:to>
    <cdr:sp>
      <cdr:nvSpPr>
        <cdr:cNvPr id="1" name="Text Box 1"/>
        <cdr:cNvSpPr txBox="1">
          <a:spLocks noChangeArrowheads="1"/>
        </cdr:cNvSpPr>
      </cdr:nvSpPr>
      <cdr:spPr>
        <a:xfrm>
          <a:off x="0" y="3848100"/>
          <a:ext cx="6362700" cy="6286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0.91</cdr:y>
    </cdr:from>
    <cdr:to>
      <cdr:x>0.347</cdr:x>
      <cdr:y>0.9915</cdr:y>
    </cdr:to>
    <cdr:sp>
      <cdr:nvSpPr>
        <cdr:cNvPr id="2" name="Text Box 2"/>
        <cdr:cNvSpPr txBox="1">
          <a:spLocks noChangeArrowheads="1"/>
        </cdr:cNvSpPr>
      </cdr:nvSpPr>
      <cdr:spPr>
        <a:xfrm>
          <a:off x="0" y="4114800"/>
          <a:ext cx="220027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0.868</cdr:y>
    </cdr:from>
    <cdr:to>
      <cdr:x>1</cdr:x>
      <cdr:y>0.99075</cdr:y>
    </cdr:to>
    <cdr:sp>
      <cdr:nvSpPr>
        <cdr:cNvPr id="1" name="Text Box 1"/>
        <cdr:cNvSpPr txBox="1">
          <a:spLocks noChangeArrowheads="1"/>
        </cdr:cNvSpPr>
      </cdr:nvSpPr>
      <cdr:spPr>
        <a:xfrm>
          <a:off x="0" y="3848100"/>
          <a:ext cx="6362700" cy="5429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0.92625</cdr:y>
    </cdr:from>
    <cdr:to>
      <cdr:x>0.35475</cdr:x>
      <cdr:y>0.99275</cdr:y>
    </cdr:to>
    <cdr:sp>
      <cdr:nvSpPr>
        <cdr:cNvPr id="2" name="Text Box 2"/>
        <cdr:cNvSpPr txBox="1">
          <a:spLocks noChangeArrowheads="1"/>
        </cdr:cNvSpPr>
      </cdr:nvSpPr>
      <cdr:spPr>
        <a:xfrm>
          <a:off x="0" y="4105275"/>
          <a:ext cx="224790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0.50375</cdr:y>
    </cdr:from>
    <cdr:to>
      <cdr:x>0.99325</cdr:x>
      <cdr:y>0.994</cdr:y>
    </cdr:to>
    <cdr:graphicFrame>
      <cdr:nvGraphicFramePr>
        <cdr:cNvPr id="1" name="Chart 465"/>
        <cdr:cNvGraphicFramePr/>
      </cdr:nvGraphicFramePr>
      <cdr:xfrm>
        <a:off x="66675" y="4638675"/>
        <a:ext cx="6334125" cy="4524375"/>
      </cdr:xfrm>
      <a:graphic>
        <a:graphicData uri="http://schemas.openxmlformats.org/drawingml/2006/chart">
          <c:chart r:id="rId1"/>
        </a:graphicData>
      </a:graphic>
    </cdr:graphicFrame>
  </cdr:relSizeAnchor>
  <cdr:relSizeAnchor xmlns:cdr="http://schemas.openxmlformats.org/drawingml/2006/chartDrawing">
    <cdr:from>
      <cdr:x>0.00975</cdr:x>
      <cdr:y>0.00525</cdr:y>
    </cdr:from>
    <cdr:to>
      <cdr:x>0.9905</cdr:x>
      <cdr:y>0.48625</cdr:y>
    </cdr:to>
    <cdr:graphicFrame>
      <cdr:nvGraphicFramePr>
        <cdr:cNvPr id="2" name="Chart 466"/>
        <cdr:cNvGraphicFramePr/>
      </cdr:nvGraphicFramePr>
      <cdr:xfrm>
        <a:off x="57150" y="47625"/>
        <a:ext cx="6334125" cy="44386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0.0055</cdr:y>
    </cdr:from>
    <cdr:to>
      <cdr:x>0.98</cdr:x>
      <cdr:y>0.999</cdr:y>
    </cdr:to>
    <cdr:graphicFrame>
      <cdr:nvGraphicFramePr>
        <cdr:cNvPr id="1" name="Chart 697"/>
        <cdr:cNvGraphicFramePr/>
      </cdr:nvGraphicFramePr>
      <cdr:xfrm>
        <a:off x="190500" y="47625"/>
        <a:ext cx="6134100" cy="9163050"/>
      </cdr:xfrm>
      <a:graphic>
        <a:graphicData uri="http://schemas.openxmlformats.org/drawingml/2006/chart">
          <c:chart r:id="rId1"/>
        </a:graphicData>
      </a:graphic>
    </cdr:graphicFrame>
  </cdr:relSizeAnchor>
  <cdr:relSizeAnchor xmlns:cdr="http://schemas.openxmlformats.org/drawingml/2006/chartDrawing">
    <cdr:from>
      <cdr:x>0.0185</cdr:x>
      <cdr:y>0.952</cdr:y>
    </cdr:from>
    <cdr:to>
      <cdr:x>0.32725</cdr:x>
      <cdr:y>0.994</cdr:y>
    </cdr:to>
    <cdr:sp>
      <cdr:nvSpPr>
        <cdr:cNvPr id="2" name="Text Box 2053"/>
        <cdr:cNvSpPr txBox="1">
          <a:spLocks noChangeArrowheads="1"/>
        </cdr:cNvSpPr>
      </cdr:nvSpPr>
      <cdr:spPr>
        <a:xfrm>
          <a:off x="114300" y="8772525"/>
          <a:ext cx="1990725" cy="3905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0.437</cdr:x>
      <cdr:y>0.91625</cdr:y>
    </cdr:from>
    <cdr:to>
      <cdr:x>0.744</cdr:x>
      <cdr:y>0.94825</cdr:y>
    </cdr:to>
    <cdr:sp>
      <cdr:nvSpPr>
        <cdr:cNvPr id="3" name="Text Box 2054"/>
        <cdr:cNvSpPr txBox="1">
          <a:spLocks noChangeArrowheads="1"/>
        </cdr:cNvSpPr>
      </cdr:nvSpPr>
      <cdr:spPr>
        <a:xfrm>
          <a:off x="2819400" y="8439150"/>
          <a:ext cx="198120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0.0985</cdr:y>
    </cdr:from>
    <cdr:to>
      <cdr:x>0.31525</cdr:x>
      <cdr:y>0.16675</cdr:y>
    </cdr:to>
    <cdr:sp>
      <cdr:nvSpPr>
        <cdr:cNvPr id="1" name="Text Box 1"/>
        <cdr:cNvSpPr txBox="1">
          <a:spLocks noChangeArrowheads="1"/>
        </cdr:cNvSpPr>
      </cdr:nvSpPr>
      <cdr:spPr>
        <a:xfrm>
          <a:off x="-9524" y="428625"/>
          <a:ext cx="2019300" cy="3048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0.9315</cdr:y>
    </cdr:from>
    <cdr:to>
      <cdr:x>0.346</cdr:x>
      <cdr:y>0.9995</cdr:y>
    </cdr:to>
    <cdr:sp>
      <cdr:nvSpPr>
        <cdr:cNvPr id="2" name="Text Box 2"/>
        <cdr:cNvSpPr txBox="1">
          <a:spLocks noChangeArrowheads="1"/>
        </cdr:cNvSpPr>
      </cdr:nvSpPr>
      <cdr:spPr>
        <a:xfrm>
          <a:off x="0" y="4124325"/>
          <a:ext cx="22098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cdr:y>
    </cdr:from>
    <cdr:to>
      <cdr:x>0.319</cdr:x>
      <cdr:y>0.244</cdr:y>
    </cdr:to>
    <cdr:sp>
      <cdr:nvSpPr>
        <cdr:cNvPr id="1" name="Text Box 1"/>
        <cdr:cNvSpPr txBox="1">
          <a:spLocks noChangeArrowheads="1"/>
        </cdr:cNvSpPr>
      </cdr:nvSpPr>
      <cdr:spPr>
        <a:xfrm>
          <a:off x="0" y="0"/>
          <a:ext cx="2028825" cy="10858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0.9175</cdr:y>
    </cdr:from>
    <cdr:to>
      <cdr:x>0.35625</cdr:x>
      <cdr:y>0.99925</cdr:y>
    </cdr:to>
    <cdr:sp>
      <cdr:nvSpPr>
        <cdr:cNvPr id="2" name="Text Box 2"/>
        <cdr:cNvSpPr txBox="1">
          <a:spLocks noChangeArrowheads="1"/>
        </cdr:cNvSpPr>
      </cdr:nvSpPr>
      <cdr:spPr>
        <a:xfrm>
          <a:off x="0" y="4095750"/>
          <a:ext cx="2257425" cy="3619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0.0045</cdr:y>
    </cdr:from>
    <cdr:to>
      <cdr:x>0.9905</cdr:x>
      <cdr:y>0.48425</cdr:y>
    </cdr:to>
    <cdr:graphicFrame>
      <cdr:nvGraphicFramePr>
        <cdr:cNvPr id="1" name="Chart 465"/>
        <cdr:cNvGraphicFramePr/>
      </cdr:nvGraphicFramePr>
      <cdr:xfrm>
        <a:off x="38100" y="38100"/>
        <a:ext cx="6362700" cy="4429125"/>
      </cdr:xfrm>
      <a:graphic>
        <a:graphicData uri="http://schemas.openxmlformats.org/drawingml/2006/chart">
          <c:chart r:id="rId1"/>
        </a:graphicData>
      </a:graphic>
    </cdr:graphicFrame>
  </cdr:relSizeAnchor>
  <cdr:relSizeAnchor xmlns:cdr="http://schemas.openxmlformats.org/drawingml/2006/chartDrawing">
    <cdr:from>
      <cdr:x>0.006</cdr:x>
      <cdr:y>0.51225</cdr:y>
    </cdr:from>
    <cdr:to>
      <cdr:x>0.98575</cdr:x>
      <cdr:y>0.99675</cdr:y>
    </cdr:to>
    <cdr:graphicFrame>
      <cdr:nvGraphicFramePr>
        <cdr:cNvPr id="2" name="Chart 466"/>
        <cdr:cNvGraphicFramePr/>
      </cdr:nvGraphicFramePr>
      <cdr:xfrm>
        <a:off x="38100" y="4724400"/>
        <a:ext cx="6334125" cy="446722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0.941</cdr:y>
    </cdr:from>
    <cdr:to>
      <cdr:x>0.327</cdr:x>
      <cdr:y>1</cdr:y>
    </cdr:to>
    <cdr:sp>
      <cdr:nvSpPr>
        <cdr:cNvPr id="1" name="Text Box 1"/>
        <cdr:cNvSpPr txBox="1">
          <a:spLocks noChangeArrowheads="1"/>
        </cdr:cNvSpPr>
      </cdr:nvSpPr>
      <cdr:spPr>
        <a:xfrm>
          <a:off x="19050" y="4181475"/>
          <a:ext cx="2066925"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0.9315</cdr:y>
    </cdr:from>
    <cdr:to>
      <cdr:x>0.439</cdr:x>
      <cdr:y>1</cdr:y>
    </cdr:to>
    <cdr:sp>
      <cdr:nvSpPr>
        <cdr:cNvPr id="1" name="Text Box 1"/>
        <cdr:cNvSpPr txBox="1">
          <a:spLocks noChangeArrowheads="1"/>
        </cdr:cNvSpPr>
      </cdr:nvSpPr>
      <cdr:spPr>
        <a:xfrm>
          <a:off x="-57149" y="4391025"/>
          <a:ext cx="2857500" cy="3524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0.0005</cdr:y>
    </cdr:from>
    <cdr:to>
      <cdr:x>0.99525</cdr:x>
      <cdr:y>0.47375</cdr:y>
    </cdr:to>
    <cdr:graphicFrame>
      <cdr:nvGraphicFramePr>
        <cdr:cNvPr id="1" name="Chart 465"/>
        <cdr:cNvGraphicFramePr/>
      </cdr:nvGraphicFramePr>
      <cdr:xfrm>
        <a:off x="38100" y="0"/>
        <a:ext cx="6381750" cy="4448175"/>
      </cdr:xfrm>
      <a:graphic>
        <a:graphicData uri="http://schemas.openxmlformats.org/drawingml/2006/chart">
          <c:chart r:id="rId1"/>
        </a:graphicData>
      </a:graphic>
    </cdr:graphicFrame>
  </cdr:relSizeAnchor>
  <cdr:relSizeAnchor xmlns:cdr="http://schemas.openxmlformats.org/drawingml/2006/chartDrawing">
    <cdr:from>
      <cdr:x>0.00775</cdr:x>
      <cdr:y>0.49025</cdr:y>
    </cdr:from>
    <cdr:to>
      <cdr:x>0.99525</cdr:x>
      <cdr:y>0.99225</cdr:y>
    </cdr:to>
    <cdr:graphicFrame>
      <cdr:nvGraphicFramePr>
        <cdr:cNvPr id="2" name="Chart 466"/>
        <cdr:cNvGraphicFramePr/>
      </cdr:nvGraphicFramePr>
      <cdr:xfrm>
        <a:off x="47625" y="4600575"/>
        <a:ext cx="6381750" cy="47148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391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95" customWidth="1"/>
  </cols>
  <sheetData>
    <row r="1" spans="1:2" ht="15.75">
      <c r="A1" s="494" t="s">
        <v>1262</v>
      </c>
      <c r="B1" s="494"/>
    </row>
    <row r="4" spans="1:2" ht="12.75">
      <c r="A4" s="15" t="s">
        <v>1276</v>
      </c>
      <c r="B4" s="15"/>
    </row>
    <row r="5" spans="1:2" ht="14.25">
      <c r="A5" s="496"/>
      <c r="B5" s="496"/>
    </row>
    <row r="6" spans="1:2" ht="14.25">
      <c r="A6" s="496"/>
      <c r="B6" s="496"/>
    </row>
    <row r="7" spans="1:2" ht="12.75">
      <c r="A7" s="495" t="s">
        <v>1263</v>
      </c>
      <c r="B7" s="491"/>
    </row>
    <row r="10" spans="1:2" ht="12.75">
      <c r="A10" s="491" t="s">
        <v>1277</v>
      </c>
      <c r="B10" s="491"/>
    </row>
    <row r="11" ht="12.75">
      <c r="A11" s="495" t="s">
        <v>1264</v>
      </c>
    </row>
    <row r="14" ht="12.75">
      <c r="A14" s="495" t="s">
        <v>1265</v>
      </c>
    </row>
    <row r="17" ht="12.75">
      <c r="A17" s="495" t="s">
        <v>1266</v>
      </c>
    </row>
    <row r="18" ht="12.75">
      <c r="A18" s="495" t="s">
        <v>1267</v>
      </c>
    </row>
    <row r="19" ht="12.75">
      <c r="A19" s="495" t="s">
        <v>1268</v>
      </c>
    </row>
    <row r="20" ht="12.75">
      <c r="A20" s="495" t="s">
        <v>1269</v>
      </c>
    </row>
    <row r="21" ht="12.75">
      <c r="A21" s="495" t="s">
        <v>1270</v>
      </c>
    </row>
    <row r="24" spans="1:2" ht="12.75">
      <c r="A24" s="497" t="s">
        <v>1271</v>
      </c>
      <c r="B24" s="497"/>
    </row>
    <row r="25" spans="1:2" ht="38.25">
      <c r="A25" s="498" t="s">
        <v>1272</v>
      </c>
      <c r="B25" s="498"/>
    </row>
    <row r="28" spans="1:2" ht="12.75">
      <c r="A28" s="497" t="s">
        <v>1273</v>
      </c>
      <c r="B28" s="497"/>
    </row>
    <row r="29" spans="1:2" ht="13.5" customHeight="1">
      <c r="A29" s="499" t="s">
        <v>1274</v>
      </c>
      <c r="B29" s="499"/>
    </row>
    <row r="30" ht="12.75">
      <c r="A30" s="495" t="s">
        <v>1275</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311" customWidth="1"/>
    <col min="2" max="2" width="1.7109375" style="311" customWidth="1"/>
    <col min="3" max="3" width="2.7109375" style="311" customWidth="1"/>
    <col min="4" max="4" width="16.7109375" style="311" customWidth="1"/>
    <col min="5" max="5" width="41.57421875" style="311" customWidth="1"/>
    <col min="6" max="6" width="16.140625" style="311" customWidth="1"/>
    <col min="7" max="7" width="16.140625" style="387" customWidth="1"/>
    <col min="8" max="8" width="16.140625" style="311" customWidth="1"/>
    <col min="9" max="15" width="15.7109375" style="311" customWidth="1"/>
    <col min="16" max="16" width="8.57421875" style="397" customWidth="1"/>
    <col min="17" max="16384" width="11.421875" style="311" customWidth="1"/>
  </cols>
  <sheetData>
    <row r="1" spans="1:16" ht="17.25">
      <c r="A1" s="351"/>
      <c r="B1" s="347"/>
      <c r="C1" s="348"/>
      <c r="D1" s="348"/>
      <c r="E1" s="348"/>
      <c r="F1" s="348"/>
      <c r="G1" s="349"/>
      <c r="H1" s="350" t="s">
        <v>1176</v>
      </c>
      <c r="I1" s="351" t="s">
        <v>738</v>
      </c>
      <c r="J1" s="352"/>
      <c r="K1" s="352"/>
      <c r="L1" s="348"/>
      <c r="P1" s="353"/>
    </row>
    <row r="2" spans="1:16" ht="15">
      <c r="A2" s="354"/>
      <c r="B2" s="354"/>
      <c r="C2" s="354"/>
      <c r="D2" s="354"/>
      <c r="E2" s="354"/>
      <c r="F2" s="355"/>
      <c r="G2" s="355"/>
      <c r="H2" s="355"/>
      <c r="I2" s="355"/>
      <c r="J2" s="355"/>
      <c r="P2" s="356"/>
    </row>
    <row r="3" spans="1:16" ht="12.75" customHeight="1">
      <c r="A3" s="540" t="s">
        <v>1075</v>
      </c>
      <c r="B3" s="554" t="s">
        <v>736</v>
      </c>
      <c r="C3" s="555"/>
      <c r="D3" s="555"/>
      <c r="E3" s="524"/>
      <c r="F3" s="545" t="s">
        <v>901</v>
      </c>
      <c r="G3" s="546"/>
      <c r="H3" s="551" t="s">
        <v>468</v>
      </c>
      <c r="I3" s="552"/>
      <c r="J3" s="552"/>
      <c r="K3" s="552"/>
      <c r="L3" s="552"/>
      <c r="M3" s="552"/>
      <c r="N3" s="552"/>
      <c r="O3" s="553"/>
      <c r="P3" s="563" t="s">
        <v>990</v>
      </c>
    </row>
    <row r="4" spans="1:16" ht="12.75" customHeight="1">
      <c r="A4" s="541"/>
      <c r="B4" s="556"/>
      <c r="C4" s="555"/>
      <c r="D4" s="555"/>
      <c r="E4" s="524"/>
      <c r="F4" s="547"/>
      <c r="G4" s="548"/>
      <c r="H4" s="562" t="s">
        <v>202</v>
      </c>
      <c r="I4" s="543" t="s">
        <v>469</v>
      </c>
      <c r="J4" s="544"/>
      <c r="K4" s="541" t="s">
        <v>204</v>
      </c>
      <c r="L4" s="539" t="s">
        <v>205</v>
      </c>
      <c r="M4" s="539" t="s">
        <v>206</v>
      </c>
      <c r="N4" s="538" t="s">
        <v>1049</v>
      </c>
      <c r="O4" s="539" t="s">
        <v>207</v>
      </c>
      <c r="P4" s="564"/>
    </row>
    <row r="5" spans="1:16" ht="12.75" customHeight="1">
      <c r="A5" s="541"/>
      <c r="B5" s="556"/>
      <c r="C5" s="555"/>
      <c r="D5" s="555"/>
      <c r="E5" s="524"/>
      <c r="F5" s="549"/>
      <c r="G5" s="550"/>
      <c r="H5" s="537"/>
      <c r="I5" s="535" t="s">
        <v>1140</v>
      </c>
      <c r="J5" s="558" t="s">
        <v>737</v>
      </c>
      <c r="K5" s="541"/>
      <c r="L5" s="539"/>
      <c r="M5" s="539"/>
      <c r="N5" s="539"/>
      <c r="O5" s="539"/>
      <c r="P5" s="564"/>
    </row>
    <row r="6" spans="1:16" ht="17.25" customHeight="1">
      <c r="A6" s="541"/>
      <c r="B6" s="556"/>
      <c r="C6" s="555"/>
      <c r="D6" s="555"/>
      <c r="E6" s="524"/>
      <c r="F6" s="357" t="s">
        <v>466</v>
      </c>
      <c r="G6" s="358" t="s">
        <v>902</v>
      </c>
      <c r="H6" s="533"/>
      <c r="I6" s="536"/>
      <c r="J6" s="531"/>
      <c r="K6" s="550"/>
      <c r="L6" s="531"/>
      <c r="M6" s="531"/>
      <c r="N6" s="531"/>
      <c r="O6" s="531"/>
      <c r="P6" s="564"/>
    </row>
    <row r="7" spans="1:16" ht="12.75">
      <c r="A7" s="542"/>
      <c r="B7" s="557"/>
      <c r="C7" s="557"/>
      <c r="D7" s="557"/>
      <c r="E7" s="525"/>
      <c r="F7" s="359" t="s">
        <v>467</v>
      </c>
      <c r="G7" s="360" t="s">
        <v>837</v>
      </c>
      <c r="H7" s="559" t="s">
        <v>467</v>
      </c>
      <c r="I7" s="560"/>
      <c r="J7" s="560"/>
      <c r="K7" s="560"/>
      <c r="L7" s="560"/>
      <c r="M7" s="560"/>
      <c r="N7" s="560"/>
      <c r="O7" s="561"/>
      <c r="P7" s="565"/>
    </row>
    <row r="8" spans="1:19" s="363" customFormat="1" ht="20.25" customHeight="1">
      <c r="A8" s="361" t="s">
        <v>208</v>
      </c>
      <c r="B8" s="362"/>
      <c r="C8" s="362" t="s">
        <v>838</v>
      </c>
      <c r="E8" s="364"/>
      <c r="F8" s="365">
        <v>253842.604</v>
      </c>
      <c r="G8" s="366">
        <v>7.704079728108359</v>
      </c>
      <c r="H8" s="365">
        <v>226800.288</v>
      </c>
      <c r="I8" s="365">
        <v>206959.812</v>
      </c>
      <c r="J8" s="365">
        <v>142469.814</v>
      </c>
      <c r="K8" s="365">
        <v>2334.367</v>
      </c>
      <c r="L8" s="365">
        <v>12209.51</v>
      </c>
      <c r="M8" s="365">
        <v>9809.718</v>
      </c>
      <c r="N8" s="365">
        <v>2667.761</v>
      </c>
      <c r="O8" s="365">
        <v>20.96</v>
      </c>
      <c r="P8" s="367" t="s">
        <v>208</v>
      </c>
      <c r="R8" s="368"/>
      <c r="S8" s="368"/>
    </row>
    <row r="9" spans="1:19" ht="20.25" customHeight="1">
      <c r="A9" s="369" t="s">
        <v>231</v>
      </c>
      <c r="B9" s="319"/>
      <c r="D9" s="311" t="s">
        <v>232</v>
      </c>
      <c r="E9" s="370"/>
      <c r="F9" s="365">
        <v>60785.997</v>
      </c>
      <c r="G9" s="366">
        <v>1.844844639399285</v>
      </c>
      <c r="H9" s="365">
        <v>53290.829</v>
      </c>
      <c r="I9" s="365">
        <v>42148.005</v>
      </c>
      <c r="J9" s="365">
        <v>24060.155</v>
      </c>
      <c r="K9" s="365">
        <v>56.369</v>
      </c>
      <c r="L9" s="365">
        <v>2070.083</v>
      </c>
      <c r="M9" s="365">
        <v>4197.392</v>
      </c>
      <c r="N9" s="365">
        <v>1171.324</v>
      </c>
      <c r="O9" s="365" t="s">
        <v>1252</v>
      </c>
      <c r="P9" s="371" t="s">
        <v>231</v>
      </c>
      <c r="R9" s="368"/>
      <c r="S9" s="368"/>
    </row>
    <row r="10" spans="1:19" ht="12.75">
      <c r="A10" s="369" t="s">
        <v>704</v>
      </c>
      <c r="B10" s="319"/>
      <c r="D10" s="311" t="s">
        <v>1164</v>
      </c>
      <c r="E10" s="370"/>
      <c r="F10" s="365">
        <v>52332.827</v>
      </c>
      <c r="G10" s="366">
        <v>1.5882923719349402</v>
      </c>
      <c r="H10" s="365">
        <v>41805.876</v>
      </c>
      <c r="I10" s="365">
        <v>37837.003</v>
      </c>
      <c r="J10" s="365">
        <v>25681.404</v>
      </c>
      <c r="K10" s="365">
        <v>73.525</v>
      </c>
      <c r="L10" s="365">
        <v>9131.774</v>
      </c>
      <c r="M10" s="365">
        <v>1027.891</v>
      </c>
      <c r="N10" s="365">
        <v>293.741</v>
      </c>
      <c r="O10" s="365">
        <v>0.02</v>
      </c>
      <c r="P10" s="371" t="s">
        <v>704</v>
      </c>
      <c r="R10" s="368"/>
      <c r="S10" s="368"/>
    </row>
    <row r="11" spans="1:19" ht="12.75">
      <c r="A11" s="369" t="s">
        <v>1159</v>
      </c>
      <c r="B11" s="319"/>
      <c r="D11" s="311" t="s">
        <v>1165</v>
      </c>
      <c r="E11" s="370"/>
      <c r="F11" s="365">
        <v>38726.191</v>
      </c>
      <c r="G11" s="366">
        <v>1.175333290506082</v>
      </c>
      <c r="H11" s="365">
        <v>38569.408</v>
      </c>
      <c r="I11" s="365">
        <v>38014.67</v>
      </c>
      <c r="J11" s="365">
        <v>29536.934</v>
      </c>
      <c r="K11" s="365">
        <v>12.991</v>
      </c>
      <c r="L11" s="365">
        <v>23.49</v>
      </c>
      <c r="M11" s="365">
        <v>117.71</v>
      </c>
      <c r="N11" s="365">
        <v>2.592</v>
      </c>
      <c r="O11" s="365" t="s">
        <v>1252</v>
      </c>
      <c r="P11" s="371" t="s">
        <v>1159</v>
      </c>
      <c r="R11" s="368"/>
      <c r="S11" s="368"/>
    </row>
    <row r="12" spans="1:19" s="363" customFormat="1" ht="20.25" customHeight="1">
      <c r="A12" s="372" t="s">
        <v>241</v>
      </c>
      <c r="B12" s="373"/>
      <c r="C12" s="373" t="s">
        <v>197</v>
      </c>
      <c r="E12" s="364"/>
      <c r="F12" s="365">
        <v>2852470.351</v>
      </c>
      <c r="G12" s="366">
        <v>86.57198854676591</v>
      </c>
      <c r="H12" s="365">
        <v>1955068.718</v>
      </c>
      <c r="I12" s="365">
        <v>1706160.387</v>
      </c>
      <c r="J12" s="365">
        <v>904228.209</v>
      </c>
      <c r="K12" s="365">
        <v>65609.035</v>
      </c>
      <c r="L12" s="365">
        <v>332689.94</v>
      </c>
      <c r="M12" s="365">
        <v>485147.308</v>
      </c>
      <c r="N12" s="365">
        <v>13953.406</v>
      </c>
      <c r="O12" s="365">
        <v>1.944</v>
      </c>
      <c r="P12" s="374" t="s">
        <v>241</v>
      </c>
      <c r="R12" s="368"/>
      <c r="S12" s="368"/>
    </row>
    <row r="13" spans="1:19" s="363" customFormat="1" ht="20.25" customHeight="1">
      <c r="A13" s="375" t="s">
        <v>694</v>
      </c>
      <c r="B13" s="376"/>
      <c r="C13" s="373" t="s">
        <v>198</v>
      </c>
      <c r="E13" s="364"/>
      <c r="F13" s="365">
        <v>27877.001</v>
      </c>
      <c r="G13" s="366">
        <v>0.8460622247814493</v>
      </c>
      <c r="H13" s="365">
        <v>17742.592</v>
      </c>
      <c r="I13" s="365">
        <v>11991.82</v>
      </c>
      <c r="J13" s="365">
        <v>9527.783</v>
      </c>
      <c r="K13" s="365">
        <v>4666.635</v>
      </c>
      <c r="L13" s="365">
        <v>2738.661</v>
      </c>
      <c r="M13" s="365">
        <v>2695.81</v>
      </c>
      <c r="N13" s="365">
        <v>33.303</v>
      </c>
      <c r="O13" s="365" t="s">
        <v>1252</v>
      </c>
      <c r="P13" s="374" t="s">
        <v>694</v>
      </c>
      <c r="R13" s="368"/>
      <c r="S13" s="368"/>
    </row>
    <row r="14" spans="1:19" ht="20.25" customHeight="1">
      <c r="A14" s="369" t="s">
        <v>705</v>
      </c>
      <c r="B14" s="319"/>
      <c r="D14" s="311" t="s">
        <v>246</v>
      </c>
      <c r="E14" s="370"/>
      <c r="F14" s="365">
        <v>13968.239</v>
      </c>
      <c r="G14" s="366">
        <v>0.4239336707926009</v>
      </c>
      <c r="H14" s="365">
        <v>10372.22</v>
      </c>
      <c r="I14" s="365">
        <v>7033.587</v>
      </c>
      <c r="J14" s="365">
        <v>6133.363</v>
      </c>
      <c r="K14" s="365">
        <v>3.432</v>
      </c>
      <c r="L14" s="365">
        <v>2664.393</v>
      </c>
      <c r="M14" s="365">
        <v>894.891</v>
      </c>
      <c r="N14" s="365">
        <v>33.303</v>
      </c>
      <c r="O14" s="365" t="s">
        <v>1252</v>
      </c>
      <c r="P14" s="371" t="s">
        <v>705</v>
      </c>
      <c r="R14" s="368"/>
      <c r="S14" s="368"/>
    </row>
    <row r="15" spans="1:19" ht="12.75">
      <c r="A15" s="369" t="s">
        <v>706</v>
      </c>
      <c r="B15" s="319"/>
      <c r="D15" s="311" t="s">
        <v>1166</v>
      </c>
      <c r="E15" s="370"/>
      <c r="F15" s="365">
        <v>8501.156</v>
      </c>
      <c r="G15" s="366">
        <v>0.25800863437835964</v>
      </c>
      <c r="H15" s="365">
        <v>2157.622</v>
      </c>
      <c r="I15" s="365">
        <v>1024.516</v>
      </c>
      <c r="J15" s="365">
        <v>589.924</v>
      </c>
      <c r="K15" s="365">
        <v>4661.852</v>
      </c>
      <c r="L15" s="365">
        <v>4.174</v>
      </c>
      <c r="M15" s="365">
        <v>1677.508</v>
      </c>
      <c r="N15" s="365" t="s">
        <v>1252</v>
      </c>
      <c r="O15" s="365" t="s">
        <v>1252</v>
      </c>
      <c r="P15" s="371" t="s">
        <v>706</v>
      </c>
      <c r="R15" s="368"/>
      <c r="S15" s="368"/>
    </row>
    <row r="16" spans="1:19" ht="12.75">
      <c r="A16" s="369" t="s">
        <v>1074</v>
      </c>
      <c r="B16" s="319"/>
      <c r="D16" s="311" t="s">
        <v>245</v>
      </c>
      <c r="E16" s="370"/>
      <c r="F16" s="365">
        <v>1695.114</v>
      </c>
      <c r="G16" s="366">
        <v>0.05144642072862076</v>
      </c>
      <c r="H16" s="365">
        <v>1626.801</v>
      </c>
      <c r="I16" s="365">
        <v>1323.301</v>
      </c>
      <c r="J16" s="365">
        <v>1043.401</v>
      </c>
      <c r="K16" s="365" t="s">
        <v>1252</v>
      </c>
      <c r="L16" s="365" t="s">
        <v>1252</v>
      </c>
      <c r="M16" s="365">
        <v>68.313</v>
      </c>
      <c r="N16" s="365" t="s">
        <v>1252</v>
      </c>
      <c r="O16" s="365" t="s">
        <v>1252</v>
      </c>
      <c r="P16" s="371" t="s">
        <v>1074</v>
      </c>
      <c r="R16" s="368"/>
      <c r="S16" s="368"/>
    </row>
    <row r="17" spans="1:19" s="363" customFormat="1" ht="20.25" customHeight="1">
      <c r="A17" s="375" t="s">
        <v>696</v>
      </c>
      <c r="B17" s="376"/>
      <c r="C17" s="373" t="s">
        <v>199</v>
      </c>
      <c r="E17" s="364"/>
      <c r="F17" s="365">
        <v>134156.535</v>
      </c>
      <c r="G17" s="366">
        <v>4.0716279513377485</v>
      </c>
      <c r="H17" s="365">
        <v>93348.055</v>
      </c>
      <c r="I17" s="365">
        <v>85717.674</v>
      </c>
      <c r="J17" s="365">
        <v>58655.447</v>
      </c>
      <c r="K17" s="365">
        <v>2750.893</v>
      </c>
      <c r="L17" s="365">
        <v>10992.962</v>
      </c>
      <c r="M17" s="365">
        <v>26585.175</v>
      </c>
      <c r="N17" s="365">
        <v>479.45</v>
      </c>
      <c r="O17" s="365" t="s">
        <v>1252</v>
      </c>
      <c r="P17" s="374" t="s">
        <v>696</v>
      </c>
      <c r="R17" s="368"/>
      <c r="S17" s="368"/>
    </row>
    <row r="18" spans="1:19" ht="20.25" customHeight="1">
      <c r="A18" s="369" t="s">
        <v>707</v>
      </c>
      <c r="B18" s="319"/>
      <c r="D18" s="311" t="s">
        <v>262</v>
      </c>
      <c r="E18" s="370"/>
      <c r="F18" s="365">
        <v>39481.616</v>
      </c>
      <c r="G18" s="366">
        <v>1.1982603103872926</v>
      </c>
      <c r="H18" s="365">
        <v>18884.449</v>
      </c>
      <c r="I18" s="365">
        <v>18331.197</v>
      </c>
      <c r="J18" s="365">
        <v>11601.308</v>
      </c>
      <c r="K18" s="365">
        <v>2051.248</v>
      </c>
      <c r="L18" s="365">
        <v>4208.193</v>
      </c>
      <c r="M18" s="365">
        <v>14325.38</v>
      </c>
      <c r="N18" s="365">
        <v>12.346</v>
      </c>
      <c r="O18" s="365" t="s">
        <v>1252</v>
      </c>
      <c r="P18" s="371" t="s">
        <v>707</v>
      </c>
      <c r="R18" s="368"/>
      <c r="S18" s="368"/>
    </row>
    <row r="19" spans="1:19" ht="12.75">
      <c r="A19" s="369" t="s">
        <v>263</v>
      </c>
      <c r="B19" s="319"/>
      <c r="D19" s="311" t="s">
        <v>1163</v>
      </c>
      <c r="E19" s="370"/>
      <c r="F19" s="365">
        <v>28570.224</v>
      </c>
      <c r="G19" s="366">
        <v>0.8671014245737682</v>
      </c>
      <c r="H19" s="365">
        <v>27107.054</v>
      </c>
      <c r="I19" s="365">
        <v>26292.363</v>
      </c>
      <c r="J19" s="365">
        <v>25188.417</v>
      </c>
      <c r="K19" s="365">
        <v>31.89</v>
      </c>
      <c r="L19" s="365">
        <v>649.214</v>
      </c>
      <c r="M19" s="365">
        <v>609.993</v>
      </c>
      <c r="N19" s="365">
        <v>172.073</v>
      </c>
      <c r="O19" s="365" t="s">
        <v>1252</v>
      </c>
      <c r="P19" s="371" t="s">
        <v>263</v>
      </c>
      <c r="R19" s="368"/>
      <c r="S19" s="368"/>
    </row>
    <row r="20" spans="1:19" ht="12.75">
      <c r="A20" s="369" t="s">
        <v>708</v>
      </c>
      <c r="B20" s="319"/>
      <c r="D20" s="311" t="s">
        <v>265</v>
      </c>
      <c r="E20" s="370"/>
      <c r="F20" s="365">
        <v>17085.256</v>
      </c>
      <c r="G20" s="366">
        <v>0.5185346050072103</v>
      </c>
      <c r="H20" s="365">
        <v>10863.157</v>
      </c>
      <c r="I20" s="365">
        <v>8932.12</v>
      </c>
      <c r="J20" s="365">
        <v>6196.63</v>
      </c>
      <c r="K20" s="365">
        <v>22.98</v>
      </c>
      <c r="L20" s="365">
        <v>1508.454</v>
      </c>
      <c r="M20" s="365">
        <v>4559.514</v>
      </c>
      <c r="N20" s="365">
        <v>131.151</v>
      </c>
      <c r="O20" s="365" t="s">
        <v>1252</v>
      </c>
      <c r="P20" s="371" t="s">
        <v>708</v>
      </c>
      <c r="R20" s="368"/>
      <c r="S20" s="368"/>
    </row>
    <row r="21" spans="1:19" s="363" customFormat="1" ht="20.25" customHeight="1">
      <c r="A21" s="377" t="s">
        <v>282</v>
      </c>
      <c r="B21" s="373"/>
      <c r="C21" s="373" t="s">
        <v>200</v>
      </c>
      <c r="E21" s="364"/>
      <c r="F21" s="365">
        <v>2690436.815</v>
      </c>
      <c r="G21" s="366">
        <v>81.6542983706467</v>
      </c>
      <c r="H21" s="365">
        <v>1843978.071</v>
      </c>
      <c r="I21" s="365">
        <v>1608450.893</v>
      </c>
      <c r="J21" s="365">
        <v>836044.979</v>
      </c>
      <c r="K21" s="365">
        <v>58191.507</v>
      </c>
      <c r="L21" s="365">
        <v>318958.317</v>
      </c>
      <c r="M21" s="365">
        <v>455866.323</v>
      </c>
      <c r="N21" s="365">
        <v>13440.653</v>
      </c>
      <c r="O21" s="365">
        <v>1.944</v>
      </c>
      <c r="P21" s="374" t="s">
        <v>282</v>
      </c>
      <c r="R21" s="368"/>
      <c r="S21" s="368"/>
    </row>
    <row r="22" spans="1:19" s="363" customFormat="1" ht="20.25" customHeight="1">
      <c r="A22" s="375" t="s">
        <v>699</v>
      </c>
      <c r="B22" s="376"/>
      <c r="C22" s="376" t="s">
        <v>283</v>
      </c>
      <c r="E22" s="364"/>
      <c r="F22" s="365">
        <v>267333.994</v>
      </c>
      <c r="G22" s="366">
        <v>8.11354111309716</v>
      </c>
      <c r="H22" s="365">
        <v>197736.199</v>
      </c>
      <c r="I22" s="365">
        <v>177579.759</v>
      </c>
      <c r="J22" s="365">
        <v>100910.651</v>
      </c>
      <c r="K22" s="365">
        <v>2103.724</v>
      </c>
      <c r="L22" s="365">
        <v>31469.22</v>
      </c>
      <c r="M22" s="365">
        <v>35545.357</v>
      </c>
      <c r="N22" s="365">
        <v>479.494</v>
      </c>
      <c r="O22" s="365" t="s">
        <v>1252</v>
      </c>
      <c r="P22" s="374" t="s">
        <v>699</v>
      </c>
      <c r="R22" s="368"/>
      <c r="S22" s="368"/>
    </row>
    <row r="23" spans="1:19" ht="20.25" customHeight="1">
      <c r="A23" s="369" t="s">
        <v>709</v>
      </c>
      <c r="B23" s="319"/>
      <c r="D23" s="311" t="s">
        <v>1174</v>
      </c>
      <c r="E23" s="370"/>
      <c r="F23" s="365">
        <v>73969.829</v>
      </c>
      <c r="G23" s="366">
        <v>2.244971691554747</v>
      </c>
      <c r="H23" s="365">
        <v>57074.073</v>
      </c>
      <c r="I23" s="365">
        <v>51297.955</v>
      </c>
      <c r="J23" s="365">
        <v>25844.471</v>
      </c>
      <c r="K23" s="365">
        <v>384.58</v>
      </c>
      <c r="L23" s="365">
        <v>15682.232</v>
      </c>
      <c r="M23" s="365">
        <v>828.944</v>
      </c>
      <c r="N23" s="365">
        <v>0</v>
      </c>
      <c r="O23" s="365" t="s">
        <v>1252</v>
      </c>
      <c r="P23" s="371" t="s">
        <v>709</v>
      </c>
      <c r="R23" s="368"/>
      <c r="S23" s="368"/>
    </row>
    <row r="24" spans="1:19" ht="12.75">
      <c r="A24" s="369" t="s">
        <v>285</v>
      </c>
      <c r="B24" s="319"/>
      <c r="D24" s="311" t="s">
        <v>286</v>
      </c>
      <c r="E24" s="370"/>
      <c r="F24" s="365">
        <v>40787.89</v>
      </c>
      <c r="G24" s="366">
        <v>1.2379055034485607</v>
      </c>
      <c r="H24" s="365">
        <v>36909.918</v>
      </c>
      <c r="I24" s="365">
        <v>35713.561</v>
      </c>
      <c r="J24" s="365">
        <v>19060.076</v>
      </c>
      <c r="K24" s="365">
        <v>219.643</v>
      </c>
      <c r="L24" s="365">
        <v>1788.699</v>
      </c>
      <c r="M24" s="365">
        <v>1869.63</v>
      </c>
      <c r="N24" s="365">
        <v>0</v>
      </c>
      <c r="O24" s="365" t="s">
        <v>1252</v>
      </c>
      <c r="P24" s="371" t="s">
        <v>285</v>
      </c>
      <c r="R24" s="368"/>
      <c r="S24" s="368"/>
    </row>
    <row r="25" spans="1:19" ht="12.75">
      <c r="A25" s="369" t="s">
        <v>289</v>
      </c>
      <c r="B25" s="319"/>
      <c r="D25" s="311" t="s">
        <v>290</v>
      </c>
      <c r="E25" s="370"/>
      <c r="F25" s="365">
        <v>33657.352</v>
      </c>
      <c r="G25" s="366">
        <v>1.0214948915549547</v>
      </c>
      <c r="H25" s="365">
        <v>27290.704</v>
      </c>
      <c r="I25" s="365">
        <v>26108.835</v>
      </c>
      <c r="J25" s="365">
        <v>15456.771</v>
      </c>
      <c r="K25" s="365">
        <v>90.635</v>
      </c>
      <c r="L25" s="365">
        <v>2158.581</v>
      </c>
      <c r="M25" s="365">
        <v>4077.19</v>
      </c>
      <c r="N25" s="365">
        <v>40.242</v>
      </c>
      <c r="O25" s="365" t="s">
        <v>1252</v>
      </c>
      <c r="P25" s="371" t="s">
        <v>289</v>
      </c>
      <c r="R25" s="368"/>
      <c r="S25" s="368"/>
    </row>
    <row r="26" spans="1:19" s="363" customFormat="1" ht="20.25" customHeight="1">
      <c r="A26" s="375" t="s">
        <v>701</v>
      </c>
      <c r="B26" s="376"/>
      <c r="C26" s="373" t="s">
        <v>307</v>
      </c>
      <c r="E26" s="364"/>
      <c r="F26" s="365">
        <v>2423102.821</v>
      </c>
      <c r="G26" s="366">
        <v>73.54075725754954</v>
      </c>
      <c r="H26" s="365">
        <v>1646241.872</v>
      </c>
      <c r="I26" s="365">
        <v>1430871.134</v>
      </c>
      <c r="J26" s="365">
        <v>735134.328</v>
      </c>
      <c r="K26" s="365">
        <v>56087.783</v>
      </c>
      <c r="L26" s="365">
        <v>287489.097</v>
      </c>
      <c r="M26" s="365">
        <v>420320.966</v>
      </c>
      <c r="N26" s="365">
        <v>12961.159</v>
      </c>
      <c r="O26" s="365">
        <v>1.944</v>
      </c>
      <c r="P26" s="374" t="s">
        <v>701</v>
      </c>
      <c r="R26" s="368"/>
      <c r="S26" s="368"/>
    </row>
    <row r="27" spans="1:19" ht="20.25" customHeight="1">
      <c r="A27" s="369" t="s">
        <v>710</v>
      </c>
      <c r="B27" s="319"/>
      <c r="D27" s="311" t="s">
        <v>1162</v>
      </c>
      <c r="E27" s="370"/>
      <c r="F27" s="378">
        <v>485624.66</v>
      </c>
      <c r="G27" s="379">
        <v>14.738625587750093</v>
      </c>
      <c r="H27" s="378">
        <v>400944.413</v>
      </c>
      <c r="I27" s="378">
        <v>394021.115</v>
      </c>
      <c r="J27" s="378">
        <v>185612.002</v>
      </c>
      <c r="K27" s="378">
        <v>3499.912</v>
      </c>
      <c r="L27" s="378">
        <v>35215.025</v>
      </c>
      <c r="M27" s="378">
        <v>45841.503</v>
      </c>
      <c r="N27" s="378">
        <v>123.807</v>
      </c>
      <c r="O27" s="365" t="s">
        <v>1252</v>
      </c>
      <c r="P27" s="371" t="s">
        <v>710</v>
      </c>
      <c r="R27" s="368"/>
      <c r="S27" s="368"/>
    </row>
    <row r="28" spans="1:19" ht="12.75">
      <c r="A28" s="369" t="s">
        <v>1091</v>
      </c>
      <c r="B28" s="319"/>
      <c r="D28" s="311" t="s">
        <v>322</v>
      </c>
      <c r="E28" s="370"/>
      <c r="F28" s="378">
        <v>186488.933</v>
      </c>
      <c r="G28" s="379">
        <v>5.659907303195872</v>
      </c>
      <c r="H28" s="378">
        <v>166270.849</v>
      </c>
      <c r="I28" s="378">
        <v>149775.557</v>
      </c>
      <c r="J28" s="378">
        <v>89172.91</v>
      </c>
      <c r="K28" s="378">
        <v>2011.577</v>
      </c>
      <c r="L28" s="378">
        <v>7940.686</v>
      </c>
      <c r="M28" s="378">
        <v>9458.622</v>
      </c>
      <c r="N28" s="378">
        <v>807.199</v>
      </c>
      <c r="O28" s="365" t="s">
        <v>1252</v>
      </c>
      <c r="P28" s="371" t="s">
        <v>1091</v>
      </c>
      <c r="R28" s="368"/>
      <c r="S28" s="368"/>
    </row>
    <row r="29" spans="1:19" ht="12.75">
      <c r="A29" s="369" t="s">
        <v>1177</v>
      </c>
      <c r="B29" s="319"/>
      <c r="D29" s="452" t="s">
        <v>324</v>
      </c>
      <c r="E29" s="370"/>
      <c r="F29" s="378">
        <v>174067.587</v>
      </c>
      <c r="G29" s="379">
        <v>5.282921571067077</v>
      </c>
      <c r="H29" s="378">
        <v>97166.607</v>
      </c>
      <c r="I29" s="378">
        <v>67974.925</v>
      </c>
      <c r="J29" s="378">
        <v>48915.199</v>
      </c>
      <c r="K29" s="378">
        <v>9833.345</v>
      </c>
      <c r="L29" s="378">
        <v>22141.968</v>
      </c>
      <c r="M29" s="378">
        <v>42901.774</v>
      </c>
      <c r="N29" s="378">
        <v>2023.893</v>
      </c>
      <c r="O29" s="365" t="s">
        <v>1252</v>
      </c>
      <c r="P29" s="371" t="s">
        <v>1177</v>
      </c>
      <c r="R29" s="368"/>
      <c r="S29" s="368"/>
    </row>
    <row r="30" spans="1:19" s="363" customFormat="1" ht="20.25" customHeight="1">
      <c r="A30" s="380"/>
      <c r="B30" s="381"/>
      <c r="C30" s="373" t="s">
        <v>201</v>
      </c>
      <c r="E30" s="364"/>
      <c r="F30" s="382">
        <v>3294911.436</v>
      </c>
      <c r="G30" s="383">
        <v>100</v>
      </c>
      <c r="H30" s="382">
        <v>2370314.347</v>
      </c>
      <c r="I30" s="382">
        <v>2101514.592</v>
      </c>
      <c r="J30" s="382">
        <v>1151037.679</v>
      </c>
      <c r="K30" s="382">
        <v>67943.402</v>
      </c>
      <c r="L30" s="382">
        <v>344994.35</v>
      </c>
      <c r="M30" s="382">
        <v>495015.266</v>
      </c>
      <c r="N30" s="382">
        <v>16621.167</v>
      </c>
      <c r="O30" s="382">
        <v>22.904</v>
      </c>
      <c r="P30" s="371"/>
      <c r="R30" s="368"/>
      <c r="S30" s="368"/>
    </row>
    <row r="31" spans="1:19" s="363" customFormat="1" ht="4.5" customHeight="1">
      <c r="A31" s="381"/>
      <c r="B31" s="381"/>
      <c r="C31" s="373"/>
      <c r="D31" s="373"/>
      <c r="E31" s="381"/>
      <c r="F31" s="331"/>
      <c r="G31" s="384"/>
      <c r="H31" s="331"/>
      <c r="I31" s="331"/>
      <c r="J31" s="331"/>
      <c r="K31" s="331"/>
      <c r="L31" s="331"/>
      <c r="M31" s="331"/>
      <c r="N31" s="331"/>
      <c r="O31" s="343"/>
      <c r="P31" s="385"/>
      <c r="S31" s="368"/>
    </row>
    <row r="32" spans="1:19" s="363" customFormat="1" ht="4.5" customHeight="1">
      <c r="A32" s="381"/>
      <c r="B32" s="381"/>
      <c r="C32" s="373"/>
      <c r="D32" s="373"/>
      <c r="E32" s="381"/>
      <c r="F32" s="331"/>
      <c r="G32" s="384"/>
      <c r="H32" s="331"/>
      <c r="I32" s="331"/>
      <c r="J32" s="331"/>
      <c r="K32" s="331"/>
      <c r="L32" s="331"/>
      <c r="M32" s="331"/>
      <c r="N32" s="331"/>
      <c r="O32" s="343"/>
      <c r="P32" s="385"/>
      <c r="S32" s="368"/>
    </row>
    <row r="33" spans="1:19" s="363" customFormat="1" ht="4.5" customHeight="1">
      <c r="A33" s="381"/>
      <c r="B33" s="381"/>
      <c r="C33" s="373"/>
      <c r="D33" s="373"/>
      <c r="E33" s="381"/>
      <c r="F33" s="331"/>
      <c r="G33" s="384"/>
      <c r="H33" s="331"/>
      <c r="I33" s="331"/>
      <c r="J33" s="331"/>
      <c r="K33" s="331"/>
      <c r="L33" s="331"/>
      <c r="M33" s="331"/>
      <c r="N33" s="331"/>
      <c r="O33" s="343"/>
      <c r="P33" s="385"/>
      <c r="S33" s="368"/>
    </row>
    <row r="34" spans="1:19" ht="17.25">
      <c r="A34" s="347"/>
      <c r="B34" s="347"/>
      <c r="C34" s="348"/>
      <c r="D34" s="348"/>
      <c r="E34" s="348"/>
      <c r="F34" s="348"/>
      <c r="G34" s="349"/>
      <c r="H34" s="350" t="s">
        <v>1183</v>
      </c>
      <c r="I34" s="351" t="s">
        <v>4</v>
      </c>
      <c r="J34" s="352"/>
      <c r="K34" s="352"/>
      <c r="L34" s="348"/>
      <c r="P34" s="353"/>
      <c r="S34" s="368"/>
    </row>
    <row r="35" spans="1:19" ht="12.75">
      <c r="A35" s="386"/>
      <c r="B35" s="386"/>
      <c r="C35" s="386"/>
      <c r="D35" s="386"/>
      <c r="E35" s="386"/>
      <c r="P35" s="356"/>
      <c r="S35" s="368"/>
    </row>
    <row r="36" spans="1:19" ht="12.75" customHeight="1">
      <c r="A36" s="540" t="s">
        <v>1075</v>
      </c>
      <c r="B36" s="554" t="s">
        <v>736</v>
      </c>
      <c r="C36" s="555"/>
      <c r="D36" s="555"/>
      <c r="E36" s="524"/>
      <c r="F36" s="545" t="s">
        <v>959</v>
      </c>
      <c r="G36" s="546"/>
      <c r="H36" s="551" t="s">
        <v>468</v>
      </c>
      <c r="I36" s="552"/>
      <c r="J36" s="552"/>
      <c r="K36" s="552"/>
      <c r="L36" s="552"/>
      <c r="M36" s="552"/>
      <c r="N36" s="552"/>
      <c r="O36" s="552"/>
      <c r="P36" s="563" t="s">
        <v>990</v>
      </c>
      <c r="R36" s="368"/>
      <c r="S36" s="368"/>
    </row>
    <row r="37" spans="1:19" ht="12.75" customHeight="1">
      <c r="A37" s="541"/>
      <c r="B37" s="556"/>
      <c r="C37" s="555"/>
      <c r="D37" s="555"/>
      <c r="E37" s="524"/>
      <c r="F37" s="547"/>
      <c r="G37" s="548"/>
      <c r="H37" s="562" t="s">
        <v>202</v>
      </c>
      <c r="I37" s="543" t="s">
        <v>469</v>
      </c>
      <c r="J37" s="544"/>
      <c r="K37" s="541" t="s">
        <v>204</v>
      </c>
      <c r="L37" s="539" t="s">
        <v>205</v>
      </c>
      <c r="M37" s="539" t="s">
        <v>206</v>
      </c>
      <c r="N37" s="538" t="s">
        <v>1049</v>
      </c>
      <c r="O37" s="537" t="s">
        <v>207</v>
      </c>
      <c r="P37" s="564"/>
      <c r="R37" s="368"/>
      <c r="S37" s="368"/>
    </row>
    <row r="38" spans="1:19" ht="12.75" customHeight="1">
      <c r="A38" s="541"/>
      <c r="B38" s="556"/>
      <c r="C38" s="555"/>
      <c r="D38" s="555"/>
      <c r="E38" s="524"/>
      <c r="F38" s="549"/>
      <c r="G38" s="550"/>
      <c r="H38" s="537"/>
      <c r="I38" s="535" t="s">
        <v>1140</v>
      </c>
      <c r="J38" s="558" t="s">
        <v>737</v>
      </c>
      <c r="K38" s="541"/>
      <c r="L38" s="539"/>
      <c r="M38" s="539"/>
      <c r="N38" s="539"/>
      <c r="O38" s="537"/>
      <c r="P38" s="564"/>
      <c r="R38" s="368"/>
      <c r="S38" s="368"/>
    </row>
    <row r="39" spans="1:19" ht="17.25" customHeight="1">
      <c r="A39" s="541"/>
      <c r="B39" s="556"/>
      <c r="C39" s="555"/>
      <c r="D39" s="555"/>
      <c r="E39" s="524"/>
      <c r="F39" s="357" t="s">
        <v>466</v>
      </c>
      <c r="G39" s="358" t="s">
        <v>902</v>
      </c>
      <c r="H39" s="533"/>
      <c r="I39" s="536"/>
      <c r="J39" s="531"/>
      <c r="K39" s="550"/>
      <c r="L39" s="531"/>
      <c r="M39" s="531"/>
      <c r="N39" s="531"/>
      <c r="O39" s="533"/>
      <c r="P39" s="564"/>
      <c r="R39" s="368"/>
      <c r="S39" s="368"/>
    </row>
    <row r="40" spans="1:19" ht="12.75">
      <c r="A40" s="542"/>
      <c r="B40" s="557"/>
      <c r="C40" s="557"/>
      <c r="D40" s="557"/>
      <c r="E40" s="525"/>
      <c r="F40" s="359" t="s">
        <v>467</v>
      </c>
      <c r="G40" s="360" t="s">
        <v>837</v>
      </c>
      <c r="H40" s="559" t="s">
        <v>467</v>
      </c>
      <c r="I40" s="560"/>
      <c r="J40" s="560"/>
      <c r="K40" s="560"/>
      <c r="L40" s="560"/>
      <c r="M40" s="560"/>
      <c r="N40" s="560"/>
      <c r="O40" s="561"/>
      <c r="P40" s="565"/>
      <c r="R40" s="368"/>
      <c r="S40" s="368"/>
    </row>
    <row r="41" spans="1:19" s="363" customFormat="1" ht="20.25" customHeight="1">
      <c r="A41" s="372" t="s">
        <v>208</v>
      </c>
      <c r="B41" s="388"/>
      <c r="C41" s="362" t="s">
        <v>838</v>
      </c>
      <c r="E41" s="364"/>
      <c r="F41" s="365">
        <v>242959.901</v>
      </c>
      <c r="G41" s="389">
        <v>11.525306980383714</v>
      </c>
      <c r="H41" s="365">
        <v>231152.54</v>
      </c>
      <c r="I41" s="365">
        <v>221043.605</v>
      </c>
      <c r="J41" s="365">
        <v>182728.985</v>
      </c>
      <c r="K41" s="365">
        <v>334.356</v>
      </c>
      <c r="L41" s="365">
        <v>4043.556</v>
      </c>
      <c r="M41" s="365">
        <v>7423.358</v>
      </c>
      <c r="N41" s="365">
        <v>6.091</v>
      </c>
      <c r="O41" s="390" t="s">
        <v>692</v>
      </c>
      <c r="P41" s="367" t="s">
        <v>208</v>
      </c>
      <c r="R41" s="368"/>
      <c r="S41" s="368"/>
    </row>
    <row r="42" spans="1:19" ht="20.25" customHeight="1">
      <c r="A42" s="369" t="s">
        <v>991</v>
      </c>
      <c r="B42" s="319"/>
      <c r="C42" s="319"/>
      <c r="D42" s="391" t="s">
        <v>1167</v>
      </c>
      <c r="E42" s="370"/>
      <c r="F42" s="365">
        <v>23205.002</v>
      </c>
      <c r="G42" s="389">
        <v>1.1007774140079933</v>
      </c>
      <c r="H42" s="365">
        <v>23076.178</v>
      </c>
      <c r="I42" s="365">
        <v>23074.606</v>
      </c>
      <c r="J42" s="365">
        <v>22728.76</v>
      </c>
      <c r="K42" s="365">
        <v>85.565</v>
      </c>
      <c r="L42" s="365">
        <v>6.486</v>
      </c>
      <c r="M42" s="365">
        <v>36.773</v>
      </c>
      <c r="N42" s="365">
        <v>0</v>
      </c>
      <c r="O42" s="390" t="s">
        <v>692</v>
      </c>
      <c r="P42" s="371" t="s">
        <v>991</v>
      </c>
      <c r="R42" s="368"/>
      <c r="S42" s="368"/>
    </row>
    <row r="43" spans="1:19" ht="12.75">
      <c r="A43" s="369" t="s">
        <v>1178</v>
      </c>
      <c r="B43" s="319"/>
      <c r="C43" s="319"/>
      <c r="D43" s="391" t="s">
        <v>1181</v>
      </c>
      <c r="E43" s="370"/>
      <c r="F43" s="365">
        <v>22550.655</v>
      </c>
      <c r="G43" s="389">
        <v>1.0697371064689598</v>
      </c>
      <c r="H43" s="365">
        <v>22550.655</v>
      </c>
      <c r="I43" s="365">
        <v>22321.982</v>
      </c>
      <c r="J43" s="365">
        <v>20625.778</v>
      </c>
      <c r="K43" s="390" t="s">
        <v>692</v>
      </c>
      <c r="L43" s="390" t="s">
        <v>692</v>
      </c>
      <c r="M43" s="390" t="s">
        <v>692</v>
      </c>
      <c r="N43" s="390" t="s">
        <v>692</v>
      </c>
      <c r="O43" s="390" t="s">
        <v>692</v>
      </c>
      <c r="P43" s="371" t="s">
        <v>1178</v>
      </c>
      <c r="R43" s="368"/>
      <c r="S43" s="368"/>
    </row>
    <row r="44" spans="1:19" ht="12.75">
      <c r="A44" s="369" t="s">
        <v>231</v>
      </c>
      <c r="B44" s="319"/>
      <c r="C44" s="319"/>
      <c r="D44" s="392" t="s">
        <v>232</v>
      </c>
      <c r="E44" s="370"/>
      <c r="F44" s="365">
        <v>22421.33</v>
      </c>
      <c r="G44" s="389">
        <v>1.0636023067793676</v>
      </c>
      <c r="H44" s="365">
        <v>22417.998</v>
      </c>
      <c r="I44" s="365">
        <v>21451.998</v>
      </c>
      <c r="J44" s="365">
        <v>20335.319</v>
      </c>
      <c r="K44" s="365">
        <v>0</v>
      </c>
      <c r="L44" s="365">
        <v>3.171</v>
      </c>
      <c r="M44" s="365">
        <v>0.161</v>
      </c>
      <c r="N44" s="390" t="s">
        <v>692</v>
      </c>
      <c r="O44" s="390" t="s">
        <v>692</v>
      </c>
      <c r="P44" s="371" t="s">
        <v>231</v>
      </c>
      <c r="R44" s="368"/>
      <c r="S44" s="368"/>
    </row>
    <row r="45" spans="1:19" s="363" customFormat="1" ht="20.25" customHeight="1">
      <c r="A45" s="372" t="s">
        <v>241</v>
      </c>
      <c r="B45" s="393"/>
      <c r="C45" s="373" t="s">
        <v>693</v>
      </c>
      <c r="D45" s="373"/>
      <c r="E45" s="364"/>
      <c r="F45" s="365">
        <v>1655726.742</v>
      </c>
      <c r="G45" s="389">
        <v>78.54283319443971</v>
      </c>
      <c r="H45" s="365">
        <v>1214793.293</v>
      </c>
      <c r="I45" s="365">
        <v>1105412.798</v>
      </c>
      <c r="J45" s="365">
        <v>575359.344</v>
      </c>
      <c r="K45" s="365">
        <v>12939.954</v>
      </c>
      <c r="L45" s="365">
        <v>71710.39</v>
      </c>
      <c r="M45" s="365">
        <v>355807.149</v>
      </c>
      <c r="N45" s="365">
        <v>475.956</v>
      </c>
      <c r="O45" s="390" t="s">
        <v>692</v>
      </c>
      <c r="P45" s="367" t="s">
        <v>241</v>
      </c>
      <c r="R45" s="368"/>
      <c r="S45" s="368"/>
    </row>
    <row r="46" spans="1:19" s="363" customFormat="1" ht="20.25" customHeight="1">
      <c r="A46" s="375" t="s">
        <v>694</v>
      </c>
      <c r="B46" s="376"/>
      <c r="C46" s="373" t="s">
        <v>695</v>
      </c>
      <c r="D46" s="373"/>
      <c r="E46" s="364"/>
      <c r="F46" s="365">
        <v>15227.652</v>
      </c>
      <c r="G46" s="389">
        <v>0.7223552659023105</v>
      </c>
      <c r="H46" s="365">
        <v>12711.585</v>
      </c>
      <c r="I46" s="365">
        <v>10337.256</v>
      </c>
      <c r="J46" s="365">
        <v>4698.465</v>
      </c>
      <c r="K46" s="365">
        <v>318.464</v>
      </c>
      <c r="L46" s="365">
        <v>624.679</v>
      </c>
      <c r="M46" s="365">
        <v>1567.81</v>
      </c>
      <c r="N46" s="365">
        <v>5.114</v>
      </c>
      <c r="O46" s="390" t="s">
        <v>692</v>
      </c>
      <c r="P46" s="374" t="s">
        <v>694</v>
      </c>
      <c r="R46" s="368"/>
      <c r="S46" s="368"/>
    </row>
    <row r="47" spans="1:19" ht="20.25" customHeight="1">
      <c r="A47" s="369" t="s">
        <v>705</v>
      </c>
      <c r="B47" s="319"/>
      <c r="C47" s="319"/>
      <c r="D47" s="392" t="s">
        <v>246</v>
      </c>
      <c r="E47" s="370"/>
      <c r="F47" s="365">
        <v>3421.772</v>
      </c>
      <c r="G47" s="389">
        <v>0.16231885407658914</v>
      </c>
      <c r="H47" s="365">
        <v>1931.589</v>
      </c>
      <c r="I47" s="365">
        <v>1393.59</v>
      </c>
      <c r="J47" s="365">
        <v>1162.614</v>
      </c>
      <c r="K47" s="365">
        <v>210.308</v>
      </c>
      <c r="L47" s="365">
        <v>252.619</v>
      </c>
      <c r="M47" s="365">
        <v>1027.256</v>
      </c>
      <c r="N47" s="365" t="s">
        <v>1252</v>
      </c>
      <c r="O47" s="390" t="s">
        <v>692</v>
      </c>
      <c r="P47" s="371" t="s">
        <v>705</v>
      </c>
      <c r="R47" s="368"/>
      <c r="S47" s="368"/>
    </row>
    <row r="48" spans="1:19" ht="12.75">
      <c r="A48" s="369" t="s">
        <v>1074</v>
      </c>
      <c r="B48" s="319"/>
      <c r="C48" s="319"/>
      <c r="D48" s="392" t="s">
        <v>245</v>
      </c>
      <c r="E48" s="370"/>
      <c r="F48" s="365">
        <v>2950.268</v>
      </c>
      <c r="G48" s="389">
        <v>0.13995208359260364</v>
      </c>
      <c r="H48" s="365">
        <v>2950.268</v>
      </c>
      <c r="I48" s="365">
        <v>2534.161</v>
      </c>
      <c r="J48" s="365">
        <v>68.113</v>
      </c>
      <c r="K48" s="365" t="s">
        <v>1252</v>
      </c>
      <c r="L48" s="365" t="s">
        <v>1252</v>
      </c>
      <c r="M48" s="365">
        <v>0</v>
      </c>
      <c r="N48" s="365" t="s">
        <v>1252</v>
      </c>
      <c r="O48" s="390" t="s">
        <v>692</v>
      </c>
      <c r="P48" s="371" t="s">
        <v>1074</v>
      </c>
      <c r="R48" s="368"/>
      <c r="S48" s="368"/>
    </row>
    <row r="49" spans="1:19" ht="12.75">
      <c r="A49" s="369" t="s">
        <v>1160</v>
      </c>
      <c r="B49" s="319"/>
      <c r="C49" s="319"/>
      <c r="D49" s="391" t="s">
        <v>1191</v>
      </c>
      <c r="E49" s="370"/>
      <c r="F49" s="365">
        <v>1699.664</v>
      </c>
      <c r="G49" s="389">
        <v>0.08062708818566282</v>
      </c>
      <c r="H49" s="365">
        <v>1130.225</v>
      </c>
      <c r="I49" s="365">
        <v>1108.909</v>
      </c>
      <c r="J49" s="365">
        <v>225.66</v>
      </c>
      <c r="K49" s="365" t="s">
        <v>1252</v>
      </c>
      <c r="L49" s="365">
        <v>325.808</v>
      </c>
      <c r="M49" s="365">
        <v>243.631</v>
      </c>
      <c r="N49" s="365" t="s">
        <v>1252</v>
      </c>
      <c r="O49" s="390" t="s">
        <v>692</v>
      </c>
      <c r="P49" s="371" t="s">
        <v>1160</v>
      </c>
      <c r="R49" s="368"/>
      <c r="S49" s="368"/>
    </row>
    <row r="50" spans="1:19" s="363" customFormat="1" ht="20.25" customHeight="1">
      <c r="A50" s="375" t="s">
        <v>696</v>
      </c>
      <c r="B50" s="376"/>
      <c r="C50" s="373" t="s">
        <v>697</v>
      </c>
      <c r="D50" s="373"/>
      <c r="E50" s="364"/>
      <c r="F50" s="365">
        <v>97923.335</v>
      </c>
      <c r="G50" s="389">
        <v>4.64519656030792</v>
      </c>
      <c r="H50" s="365">
        <v>83230.35</v>
      </c>
      <c r="I50" s="365">
        <v>58445.3</v>
      </c>
      <c r="J50" s="365">
        <v>26942.381</v>
      </c>
      <c r="K50" s="365">
        <v>2180.605</v>
      </c>
      <c r="L50" s="365">
        <v>3209.086</v>
      </c>
      <c r="M50" s="365">
        <v>9303.294</v>
      </c>
      <c r="N50" s="365">
        <v>0</v>
      </c>
      <c r="O50" s="390" t="s">
        <v>692</v>
      </c>
      <c r="P50" s="374" t="s">
        <v>696</v>
      </c>
      <c r="R50" s="368"/>
      <c r="S50" s="368"/>
    </row>
    <row r="51" spans="1:19" ht="20.25" customHeight="1">
      <c r="A51" s="369" t="s">
        <v>291</v>
      </c>
      <c r="B51" s="319"/>
      <c r="C51" s="319"/>
      <c r="D51" s="394" t="s">
        <v>271</v>
      </c>
      <c r="E51" s="370"/>
      <c r="F51" s="365">
        <v>33929.029</v>
      </c>
      <c r="G51" s="389">
        <v>1.609493884224712</v>
      </c>
      <c r="H51" s="365">
        <v>25519.867</v>
      </c>
      <c r="I51" s="365">
        <v>7130.7</v>
      </c>
      <c r="J51" s="365">
        <v>4578.336</v>
      </c>
      <c r="K51" s="365">
        <v>1673.758</v>
      </c>
      <c r="L51" s="365">
        <v>0</v>
      </c>
      <c r="M51" s="365">
        <v>6735.404</v>
      </c>
      <c r="N51" s="365" t="s">
        <v>1252</v>
      </c>
      <c r="O51" s="390" t="s">
        <v>692</v>
      </c>
      <c r="P51" s="371" t="s">
        <v>291</v>
      </c>
      <c r="R51" s="368"/>
      <c r="S51" s="368"/>
    </row>
    <row r="52" spans="1:19" ht="12.75">
      <c r="A52" s="369" t="s">
        <v>1086</v>
      </c>
      <c r="B52" s="319"/>
      <c r="C52" s="319"/>
      <c r="D52" s="391" t="s">
        <v>1085</v>
      </c>
      <c r="E52" s="370"/>
      <c r="F52" s="365">
        <v>11807.904</v>
      </c>
      <c r="G52" s="389">
        <v>0.560132424464977</v>
      </c>
      <c r="H52" s="365">
        <v>11802.407</v>
      </c>
      <c r="I52" s="365">
        <v>11693.662</v>
      </c>
      <c r="J52" s="365">
        <v>36.061</v>
      </c>
      <c r="K52" s="365" t="s">
        <v>1252</v>
      </c>
      <c r="L52" s="365" t="s">
        <v>1252</v>
      </c>
      <c r="M52" s="365">
        <v>5.497</v>
      </c>
      <c r="N52" s="365" t="s">
        <v>1252</v>
      </c>
      <c r="O52" s="390" t="s">
        <v>692</v>
      </c>
      <c r="P52" s="371" t="s">
        <v>1086</v>
      </c>
      <c r="R52" s="368"/>
      <c r="S52" s="368"/>
    </row>
    <row r="53" spans="1:19" ht="12.75">
      <c r="A53" s="369" t="s">
        <v>1179</v>
      </c>
      <c r="B53" s="319"/>
      <c r="C53" s="319"/>
      <c r="D53" s="391" t="s">
        <v>280</v>
      </c>
      <c r="E53" s="370"/>
      <c r="F53" s="365">
        <v>5827.438</v>
      </c>
      <c r="G53" s="389">
        <v>0.2764366118965175</v>
      </c>
      <c r="H53" s="365">
        <v>5171.724</v>
      </c>
      <c r="I53" s="365">
        <v>3404.1</v>
      </c>
      <c r="J53" s="365">
        <v>2726.841</v>
      </c>
      <c r="K53" s="365" t="s">
        <v>1252</v>
      </c>
      <c r="L53" s="365">
        <v>157.39</v>
      </c>
      <c r="M53" s="365">
        <v>498.324</v>
      </c>
      <c r="N53" s="365">
        <v>0</v>
      </c>
      <c r="O53" s="390" t="s">
        <v>692</v>
      </c>
      <c r="P53" s="371" t="s">
        <v>1179</v>
      </c>
      <c r="R53" s="368"/>
      <c r="S53" s="368"/>
    </row>
    <row r="54" spans="1:19" s="363" customFormat="1" ht="20.25" customHeight="1">
      <c r="A54" s="377" t="s">
        <v>282</v>
      </c>
      <c r="B54" s="373"/>
      <c r="C54" s="373" t="s">
        <v>698</v>
      </c>
      <c r="D54" s="373"/>
      <c r="E54" s="364"/>
      <c r="F54" s="365">
        <v>1542575.755</v>
      </c>
      <c r="G54" s="389">
        <v>73.17528136822948</v>
      </c>
      <c r="H54" s="365">
        <v>1118851.358</v>
      </c>
      <c r="I54" s="365">
        <v>1036630.242</v>
      </c>
      <c r="J54" s="365">
        <v>543718.498</v>
      </c>
      <c r="K54" s="365">
        <v>10440.885</v>
      </c>
      <c r="L54" s="365">
        <v>67876.625</v>
      </c>
      <c r="M54" s="365">
        <v>344936.045</v>
      </c>
      <c r="N54" s="365">
        <v>470.842</v>
      </c>
      <c r="O54" s="390" t="s">
        <v>692</v>
      </c>
      <c r="P54" s="367" t="s">
        <v>282</v>
      </c>
      <c r="R54" s="368"/>
      <c r="S54" s="368"/>
    </row>
    <row r="55" spans="1:19" s="363" customFormat="1" ht="20.25" customHeight="1">
      <c r="A55" s="375" t="s">
        <v>699</v>
      </c>
      <c r="B55" s="376"/>
      <c r="C55" s="373" t="s">
        <v>700</v>
      </c>
      <c r="D55" s="373"/>
      <c r="E55" s="364"/>
      <c r="F55" s="365">
        <v>287143.976</v>
      </c>
      <c r="G55" s="389">
        <v>13.621270248080707</v>
      </c>
      <c r="H55" s="365">
        <v>259554.45</v>
      </c>
      <c r="I55" s="365">
        <v>235346.995</v>
      </c>
      <c r="J55" s="365">
        <v>173161.187</v>
      </c>
      <c r="K55" s="365">
        <v>1329.939</v>
      </c>
      <c r="L55" s="365">
        <v>13848.932</v>
      </c>
      <c r="M55" s="365">
        <v>12410.437</v>
      </c>
      <c r="N55" s="365">
        <v>0.218</v>
      </c>
      <c r="O55" s="390" t="s">
        <v>692</v>
      </c>
      <c r="P55" s="374" t="s">
        <v>699</v>
      </c>
      <c r="R55" s="368"/>
      <c r="S55" s="368"/>
    </row>
    <row r="56" spans="1:19" ht="20.25" customHeight="1">
      <c r="A56" s="369" t="s">
        <v>289</v>
      </c>
      <c r="B56" s="319"/>
      <c r="C56" s="319"/>
      <c r="D56" s="391" t="s">
        <v>290</v>
      </c>
      <c r="E56" s="370"/>
      <c r="F56" s="365">
        <v>59875.217</v>
      </c>
      <c r="G56" s="389">
        <v>2.8403051433663933</v>
      </c>
      <c r="H56" s="365">
        <v>57355.913</v>
      </c>
      <c r="I56" s="365">
        <v>55148.372</v>
      </c>
      <c r="J56" s="365">
        <v>40760.378</v>
      </c>
      <c r="K56" s="365" t="s">
        <v>1252</v>
      </c>
      <c r="L56" s="365">
        <v>390.748</v>
      </c>
      <c r="M56" s="365">
        <v>2128.556</v>
      </c>
      <c r="N56" s="365" t="s">
        <v>1252</v>
      </c>
      <c r="O56" s="390" t="s">
        <v>692</v>
      </c>
      <c r="P56" s="371" t="s">
        <v>289</v>
      </c>
      <c r="R56" s="368"/>
      <c r="S56" s="368"/>
    </row>
    <row r="57" spans="1:19" ht="12.75">
      <c r="A57" s="369" t="s">
        <v>285</v>
      </c>
      <c r="B57" s="319"/>
      <c r="C57" s="319"/>
      <c r="D57" s="392" t="s">
        <v>286</v>
      </c>
      <c r="E57" s="370"/>
      <c r="F57" s="365">
        <v>54752.069</v>
      </c>
      <c r="G57" s="389">
        <v>2.5972779888322015</v>
      </c>
      <c r="H57" s="365">
        <v>54205.657</v>
      </c>
      <c r="I57" s="365">
        <v>53339.97</v>
      </c>
      <c r="J57" s="365">
        <v>36686.35</v>
      </c>
      <c r="K57" s="365">
        <v>63.016</v>
      </c>
      <c r="L57" s="365">
        <v>227.977</v>
      </c>
      <c r="M57" s="365">
        <v>255.419</v>
      </c>
      <c r="N57" s="365" t="s">
        <v>1252</v>
      </c>
      <c r="O57" s="390" t="s">
        <v>692</v>
      </c>
      <c r="P57" s="371" t="s">
        <v>285</v>
      </c>
      <c r="R57" s="368"/>
      <c r="S57" s="368"/>
    </row>
    <row r="58" spans="1:19" ht="12.75">
      <c r="A58" s="369" t="s">
        <v>1087</v>
      </c>
      <c r="B58" s="319"/>
      <c r="C58" s="319"/>
      <c r="D58" s="391" t="s">
        <v>298</v>
      </c>
      <c r="E58" s="370"/>
      <c r="F58" s="365">
        <v>45062.264</v>
      </c>
      <c r="G58" s="389">
        <v>2.1376219849179714</v>
      </c>
      <c r="H58" s="365">
        <v>44446.355</v>
      </c>
      <c r="I58" s="365">
        <v>44401.635</v>
      </c>
      <c r="J58" s="365">
        <v>36208.417</v>
      </c>
      <c r="K58" s="365" t="s">
        <v>1252</v>
      </c>
      <c r="L58" s="365">
        <v>276.661</v>
      </c>
      <c r="M58" s="365">
        <v>339.248</v>
      </c>
      <c r="N58" s="365" t="s">
        <v>1252</v>
      </c>
      <c r="O58" s="390" t="s">
        <v>692</v>
      </c>
      <c r="P58" s="371" t="s">
        <v>1087</v>
      </c>
      <c r="R58" s="368"/>
      <c r="S58" s="368"/>
    </row>
    <row r="59" spans="1:19" s="363" customFormat="1" ht="20.25" customHeight="1">
      <c r="A59" s="375" t="s">
        <v>701</v>
      </c>
      <c r="B59" s="376"/>
      <c r="C59" s="373" t="s">
        <v>702</v>
      </c>
      <c r="D59" s="373"/>
      <c r="E59" s="364"/>
      <c r="F59" s="365">
        <v>1255431.779</v>
      </c>
      <c r="G59" s="389">
        <v>59.55401112014877</v>
      </c>
      <c r="H59" s="365">
        <v>859296.908</v>
      </c>
      <c r="I59" s="365">
        <v>801283.247</v>
      </c>
      <c r="J59" s="365">
        <v>370557.311</v>
      </c>
      <c r="K59" s="365">
        <v>9110.946</v>
      </c>
      <c r="L59" s="365">
        <v>54027.693</v>
      </c>
      <c r="M59" s="365">
        <v>332525.608</v>
      </c>
      <c r="N59" s="365">
        <v>470.624</v>
      </c>
      <c r="O59" s="390" t="s">
        <v>692</v>
      </c>
      <c r="P59" s="374" t="s">
        <v>701</v>
      </c>
      <c r="R59" s="368"/>
      <c r="S59" s="368"/>
    </row>
    <row r="60" spans="1:19" ht="20.25" customHeight="1">
      <c r="A60" s="369" t="s">
        <v>1088</v>
      </c>
      <c r="B60" s="319"/>
      <c r="C60" s="319"/>
      <c r="D60" s="391" t="s">
        <v>342</v>
      </c>
      <c r="E60" s="370"/>
      <c r="F60" s="378">
        <v>126792.14</v>
      </c>
      <c r="G60" s="395">
        <v>6.014648220488818</v>
      </c>
      <c r="H60" s="378">
        <v>126394.584</v>
      </c>
      <c r="I60" s="378">
        <v>126388.164</v>
      </c>
      <c r="J60" s="378">
        <v>65.124</v>
      </c>
      <c r="K60" s="378">
        <v>1.91</v>
      </c>
      <c r="L60" s="378">
        <v>34.696</v>
      </c>
      <c r="M60" s="378">
        <v>360.95</v>
      </c>
      <c r="N60" s="378" t="s">
        <v>1252</v>
      </c>
      <c r="O60" s="390" t="s">
        <v>692</v>
      </c>
      <c r="P60" s="371" t="s">
        <v>1088</v>
      </c>
      <c r="R60" s="368"/>
      <c r="S60" s="368"/>
    </row>
    <row r="61" spans="1:19" ht="12.75">
      <c r="A61" s="369" t="s">
        <v>710</v>
      </c>
      <c r="B61" s="319"/>
      <c r="C61" s="319"/>
      <c r="D61" s="392" t="s">
        <v>1162</v>
      </c>
      <c r="E61" s="370"/>
      <c r="F61" s="378">
        <v>113329.923</v>
      </c>
      <c r="G61" s="395">
        <v>5.376040026614305</v>
      </c>
      <c r="H61" s="378">
        <v>104246.739</v>
      </c>
      <c r="I61" s="378">
        <v>100418.867</v>
      </c>
      <c r="J61" s="378">
        <v>59707.804</v>
      </c>
      <c r="K61" s="378">
        <v>1390.182</v>
      </c>
      <c r="L61" s="378">
        <v>948.758</v>
      </c>
      <c r="M61" s="378">
        <v>6740.238</v>
      </c>
      <c r="N61" s="378">
        <v>4.006</v>
      </c>
      <c r="O61" s="390" t="s">
        <v>692</v>
      </c>
      <c r="P61" s="371" t="s">
        <v>710</v>
      </c>
      <c r="R61" s="368"/>
      <c r="S61" s="368"/>
    </row>
    <row r="62" spans="1:19" ht="12.75">
      <c r="A62" s="369" t="s">
        <v>1180</v>
      </c>
      <c r="B62" s="319"/>
      <c r="C62" s="319"/>
      <c r="D62" s="391" t="s">
        <v>1182</v>
      </c>
      <c r="E62" s="370"/>
      <c r="F62" s="378">
        <v>100963.743</v>
      </c>
      <c r="G62" s="395">
        <v>4.789424621816781</v>
      </c>
      <c r="H62" s="378">
        <v>70199.704</v>
      </c>
      <c r="I62" s="378">
        <v>68109.605</v>
      </c>
      <c r="J62" s="378">
        <v>28324.565</v>
      </c>
      <c r="K62" s="378">
        <v>0.619</v>
      </c>
      <c r="L62" s="378">
        <v>97.024</v>
      </c>
      <c r="M62" s="378">
        <v>30666.396</v>
      </c>
      <c r="N62" s="378">
        <v>0</v>
      </c>
      <c r="O62" s="390" t="s">
        <v>692</v>
      </c>
      <c r="P62" s="371" t="s">
        <v>1180</v>
      </c>
      <c r="R62" s="368"/>
      <c r="S62" s="368"/>
    </row>
    <row r="63" spans="1:19" s="363" customFormat="1" ht="20.25" customHeight="1">
      <c r="A63" s="380"/>
      <c r="B63" s="381"/>
      <c r="C63" s="373" t="s">
        <v>703</v>
      </c>
      <c r="D63" s="373"/>
      <c r="E63" s="364"/>
      <c r="F63" s="382">
        <v>2108055.789</v>
      </c>
      <c r="G63" s="383">
        <v>100</v>
      </c>
      <c r="H63" s="382">
        <v>1637919.66</v>
      </c>
      <c r="I63" s="382">
        <v>1514942.796</v>
      </c>
      <c r="J63" s="382">
        <v>881576.261</v>
      </c>
      <c r="K63" s="382">
        <v>13733.129</v>
      </c>
      <c r="L63" s="382">
        <v>82929.735</v>
      </c>
      <c r="M63" s="382">
        <v>372758.414</v>
      </c>
      <c r="N63" s="382">
        <v>714.851</v>
      </c>
      <c r="O63" s="390" t="s">
        <v>692</v>
      </c>
      <c r="P63" s="396"/>
      <c r="R63" s="368"/>
      <c r="S63" s="368"/>
    </row>
    <row r="64" spans="1:18" s="363" customFormat="1" ht="7.5" customHeight="1">
      <c r="A64" s="381"/>
      <c r="B64" s="381"/>
      <c r="C64" s="373"/>
      <c r="D64" s="373"/>
      <c r="E64" s="381"/>
      <c r="F64" s="331"/>
      <c r="G64" s="345"/>
      <c r="H64" s="331"/>
      <c r="I64" s="331"/>
      <c r="J64" s="331"/>
      <c r="K64" s="331"/>
      <c r="L64" s="331"/>
      <c r="M64" s="331"/>
      <c r="N64" s="331"/>
      <c r="O64" s="331"/>
      <c r="P64" s="373"/>
      <c r="R64" s="368"/>
    </row>
    <row r="65" spans="1:16" ht="7.5" customHeight="1">
      <c r="A65" s="311" t="s">
        <v>844</v>
      </c>
      <c r="P65" s="385"/>
    </row>
    <row r="66" spans="1:16" ht="28.5" customHeight="1">
      <c r="A66" s="519" t="s">
        <v>673</v>
      </c>
      <c r="B66" s="519"/>
      <c r="C66" s="519"/>
      <c r="D66" s="519"/>
      <c r="E66" s="519"/>
      <c r="F66" s="519"/>
      <c r="G66" s="519"/>
      <c r="P66" s="385"/>
    </row>
    <row r="67" ht="12.75">
      <c r="P67" s="385"/>
    </row>
    <row r="68" ht="12.75">
      <c r="P68" s="385"/>
    </row>
    <row r="69" ht="12.75">
      <c r="P69" s="385"/>
    </row>
    <row r="70" ht="12.75">
      <c r="P70" s="385"/>
    </row>
    <row r="71" ht="12.75">
      <c r="P71" s="385"/>
    </row>
    <row r="72" ht="12.75">
      <c r="P72" s="385"/>
    </row>
    <row r="73" ht="12.75">
      <c r="P73" s="385"/>
    </row>
    <row r="74" ht="12.75">
      <c r="P74" s="385"/>
    </row>
    <row r="75" ht="12.75">
      <c r="P75" s="385"/>
    </row>
    <row r="76" ht="12.75">
      <c r="P76" s="385"/>
    </row>
    <row r="77" ht="12.75">
      <c r="P77" s="385"/>
    </row>
    <row r="78" ht="12.75">
      <c r="P78" s="385"/>
    </row>
    <row r="79" ht="12.75">
      <c r="P79" s="385"/>
    </row>
    <row r="80" ht="12.75">
      <c r="P80" s="385"/>
    </row>
    <row r="81" ht="12.75">
      <c r="P81" s="385"/>
    </row>
    <row r="82" ht="12.75">
      <c r="P82" s="385"/>
    </row>
    <row r="83" ht="12.75">
      <c r="P83" s="385"/>
    </row>
    <row r="84" ht="12.75">
      <c r="P84" s="385"/>
    </row>
    <row r="85" ht="12.75">
      <c r="P85" s="385"/>
    </row>
    <row r="86" ht="12.75">
      <c r="P86" s="385"/>
    </row>
    <row r="87" ht="12.75">
      <c r="P87" s="385"/>
    </row>
    <row r="88" ht="12.75">
      <c r="P88" s="385"/>
    </row>
    <row r="89" ht="12.75">
      <c r="P89" s="385"/>
    </row>
    <row r="90" ht="12.75">
      <c r="P90" s="385"/>
    </row>
    <row r="91" ht="12.75">
      <c r="P91" s="385"/>
    </row>
    <row r="92" ht="12.75">
      <c r="P92" s="385"/>
    </row>
    <row r="93" ht="12.75">
      <c r="P93" s="385"/>
    </row>
    <row r="94" ht="12.75">
      <c r="P94" s="385"/>
    </row>
    <row r="95" ht="12.75">
      <c r="P95" s="385"/>
    </row>
    <row r="96" ht="12.75">
      <c r="P96" s="385"/>
    </row>
    <row r="97" ht="12.75">
      <c r="P97" s="385"/>
    </row>
    <row r="98" ht="12.75">
      <c r="P98" s="385"/>
    </row>
    <row r="99" ht="12.75">
      <c r="P99" s="385"/>
    </row>
    <row r="100" ht="12.75">
      <c r="P100" s="385"/>
    </row>
    <row r="101" ht="12.75">
      <c r="P101" s="385"/>
    </row>
    <row r="102" ht="12.75">
      <c r="P102" s="385"/>
    </row>
    <row r="103" ht="12.75">
      <c r="P103" s="385"/>
    </row>
    <row r="104" ht="12.75">
      <c r="P104" s="385"/>
    </row>
    <row r="105" ht="12.75">
      <c r="P105" s="385"/>
    </row>
    <row r="106" ht="12.75">
      <c r="P106" s="385"/>
    </row>
    <row r="107" ht="12.75">
      <c r="P107" s="385"/>
    </row>
    <row r="108" ht="12.75">
      <c r="P108" s="385"/>
    </row>
    <row r="109" ht="12.75">
      <c r="P109" s="385"/>
    </row>
    <row r="110" ht="12.75">
      <c r="P110" s="385"/>
    </row>
    <row r="111" ht="12.75">
      <c r="P111" s="385"/>
    </row>
    <row r="112" ht="12.75">
      <c r="P112" s="385"/>
    </row>
    <row r="113" ht="12.75">
      <c r="P113" s="385"/>
    </row>
    <row r="114" ht="12.75">
      <c r="P114" s="385"/>
    </row>
    <row r="115" ht="12.75">
      <c r="P115" s="385"/>
    </row>
    <row r="116" ht="12.75">
      <c r="P116" s="385"/>
    </row>
    <row r="117" ht="12.75">
      <c r="P117" s="385"/>
    </row>
    <row r="118" ht="12.75">
      <c r="P118" s="385"/>
    </row>
    <row r="119" ht="12.75">
      <c r="P119" s="385"/>
    </row>
    <row r="120" ht="12.75">
      <c r="P120" s="385"/>
    </row>
    <row r="121" ht="12.75">
      <c r="P121" s="385"/>
    </row>
    <row r="122" ht="12.75">
      <c r="P122" s="385"/>
    </row>
    <row r="123" ht="12.75">
      <c r="P123" s="385"/>
    </row>
    <row r="124" ht="12.75">
      <c r="P124" s="385"/>
    </row>
    <row r="125" ht="12.75">
      <c r="P125" s="385"/>
    </row>
    <row r="126" ht="12.75">
      <c r="P126" s="385"/>
    </row>
    <row r="127" ht="12.75">
      <c r="P127" s="385"/>
    </row>
    <row r="128" ht="12.75">
      <c r="P128" s="385"/>
    </row>
    <row r="129" ht="12.75">
      <c r="P129" s="385"/>
    </row>
    <row r="130" ht="12.75">
      <c r="P130" s="385"/>
    </row>
    <row r="131" ht="12.75">
      <c r="P131" s="385"/>
    </row>
    <row r="132" ht="12.75">
      <c r="P132" s="385"/>
    </row>
    <row r="133" ht="12.75">
      <c r="P133" s="385"/>
    </row>
    <row r="134" ht="12.75">
      <c r="P134" s="385"/>
    </row>
    <row r="135" ht="12.75">
      <c r="P135" s="385"/>
    </row>
    <row r="136" ht="12.75">
      <c r="P136" s="385"/>
    </row>
    <row r="137" ht="12.75">
      <c r="P137" s="385"/>
    </row>
    <row r="138" ht="12.75">
      <c r="P138" s="385"/>
    </row>
    <row r="139" ht="12.75">
      <c r="P139" s="385"/>
    </row>
    <row r="140" ht="12.75">
      <c r="P140" s="385"/>
    </row>
    <row r="141" ht="12.75">
      <c r="P141" s="385"/>
    </row>
    <row r="142" ht="12.75">
      <c r="P142" s="385"/>
    </row>
    <row r="143" ht="12.75">
      <c r="P143" s="385"/>
    </row>
    <row r="144" ht="12.75">
      <c r="P144" s="385"/>
    </row>
    <row r="145" ht="12.75">
      <c r="P145" s="385"/>
    </row>
    <row r="146" ht="12.75">
      <c r="P146" s="385"/>
    </row>
    <row r="147" ht="12.75">
      <c r="P147" s="385"/>
    </row>
    <row r="148" ht="12.75">
      <c r="P148" s="385"/>
    </row>
    <row r="149" ht="12.75">
      <c r="P149" s="385"/>
    </row>
    <row r="150" ht="12.75">
      <c r="P150" s="385"/>
    </row>
    <row r="151" ht="12.75">
      <c r="P151" s="385"/>
    </row>
    <row r="152" ht="12.75">
      <c r="P152" s="385"/>
    </row>
    <row r="153" ht="12.75">
      <c r="P153" s="385"/>
    </row>
    <row r="154" ht="12.75">
      <c r="P154" s="385"/>
    </row>
    <row r="155" ht="12.75">
      <c r="P155" s="385"/>
    </row>
    <row r="156" ht="12.75">
      <c r="P156" s="385"/>
    </row>
    <row r="157" ht="12.75">
      <c r="P157" s="385"/>
    </row>
    <row r="158" ht="12.75">
      <c r="P158" s="385"/>
    </row>
    <row r="159" ht="12.75">
      <c r="P159" s="385"/>
    </row>
    <row r="160" ht="12.75">
      <c r="P160" s="385"/>
    </row>
    <row r="161" ht="12.75">
      <c r="P161" s="385"/>
    </row>
    <row r="162" ht="12.75">
      <c r="P162" s="385"/>
    </row>
    <row r="163" ht="12.75">
      <c r="P163" s="385"/>
    </row>
    <row r="164" ht="12.75">
      <c r="P164" s="385"/>
    </row>
    <row r="165" ht="12.75">
      <c r="P165" s="385"/>
    </row>
    <row r="166" ht="12.75">
      <c r="P166" s="385"/>
    </row>
    <row r="167" ht="12.75">
      <c r="P167" s="385"/>
    </row>
    <row r="168" ht="12.75">
      <c r="P168" s="385"/>
    </row>
    <row r="169" ht="12.75">
      <c r="P169" s="385"/>
    </row>
    <row r="170" ht="12.75">
      <c r="P170" s="385"/>
    </row>
    <row r="171" ht="12.75">
      <c r="P171" s="385"/>
    </row>
    <row r="172" ht="12.75">
      <c r="P172" s="385"/>
    </row>
    <row r="173" ht="12.75">
      <c r="P173" s="385"/>
    </row>
    <row r="174" ht="12.75">
      <c r="P174" s="385"/>
    </row>
    <row r="175" ht="12.75">
      <c r="P175" s="385"/>
    </row>
    <row r="176" ht="12.75">
      <c r="P176" s="385"/>
    </row>
    <row r="177" ht="12.75">
      <c r="P177" s="385"/>
    </row>
    <row r="178" ht="12.75">
      <c r="P178" s="385"/>
    </row>
    <row r="179" ht="12.75">
      <c r="P179" s="385"/>
    </row>
    <row r="180" ht="12.75">
      <c r="P180" s="385"/>
    </row>
    <row r="181" ht="12.75">
      <c r="P181" s="385"/>
    </row>
    <row r="182" ht="12.75">
      <c r="P182" s="385"/>
    </row>
    <row r="183" ht="12.75">
      <c r="P183" s="385"/>
    </row>
    <row r="184" ht="12.75">
      <c r="P184" s="385"/>
    </row>
    <row r="185" ht="12.75">
      <c r="P185" s="385"/>
    </row>
    <row r="186" ht="12.75">
      <c r="P186" s="385"/>
    </row>
    <row r="187" ht="12.75">
      <c r="P187" s="385"/>
    </row>
    <row r="188" ht="12.75">
      <c r="P188" s="385"/>
    </row>
    <row r="189" ht="12.75">
      <c r="P189" s="385"/>
    </row>
    <row r="190" ht="12.75">
      <c r="P190" s="385"/>
    </row>
    <row r="191" ht="12.75">
      <c r="P191" s="385"/>
    </row>
    <row r="192" ht="12.75">
      <c r="P192" s="385"/>
    </row>
    <row r="193" ht="12.75">
      <c r="P193" s="385"/>
    </row>
    <row r="194" ht="12.75">
      <c r="P194" s="385"/>
    </row>
    <row r="195" ht="12.75">
      <c r="P195" s="385"/>
    </row>
    <row r="196" ht="12.75">
      <c r="P196" s="385"/>
    </row>
    <row r="197" ht="12.75">
      <c r="P197" s="385"/>
    </row>
    <row r="198" ht="12.75">
      <c r="P198" s="385"/>
    </row>
    <row r="199" ht="12.75">
      <c r="P199" s="385"/>
    </row>
    <row r="200" ht="12.75">
      <c r="P200" s="385"/>
    </row>
    <row r="201" ht="12.75">
      <c r="P201" s="385"/>
    </row>
    <row r="202" ht="12.75">
      <c r="P202" s="385"/>
    </row>
    <row r="203" ht="12.75">
      <c r="P203" s="385"/>
    </row>
    <row r="204" ht="12.75">
      <c r="P204" s="385"/>
    </row>
    <row r="205" ht="12.75">
      <c r="P205" s="385"/>
    </row>
    <row r="206" ht="12.75">
      <c r="P206" s="385"/>
    </row>
    <row r="207" ht="12.75">
      <c r="P207" s="385"/>
    </row>
    <row r="208" ht="12.75">
      <c r="P208" s="385"/>
    </row>
    <row r="209" ht="12.75">
      <c r="P209" s="385"/>
    </row>
    <row r="210" ht="12.75">
      <c r="P210" s="385"/>
    </row>
    <row r="211" ht="12.75">
      <c r="P211" s="385"/>
    </row>
    <row r="212" ht="12.75">
      <c r="P212" s="385"/>
    </row>
    <row r="213" ht="12.75">
      <c r="P213" s="385"/>
    </row>
    <row r="214" ht="12.75">
      <c r="P214" s="385"/>
    </row>
    <row r="215" ht="12.75">
      <c r="P215" s="385"/>
    </row>
    <row r="216" ht="12.75">
      <c r="P216" s="385"/>
    </row>
    <row r="217" ht="12.75">
      <c r="P217" s="385"/>
    </row>
    <row r="218" ht="12.75">
      <c r="P218" s="385"/>
    </row>
    <row r="219" ht="12.75">
      <c r="P219" s="385"/>
    </row>
    <row r="220" ht="12.75">
      <c r="P220" s="385"/>
    </row>
    <row r="221" ht="12.75">
      <c r="P221" s="385"/>
    </row>
    <row r="222" ht="12.75">
      <c r="P222" s="385"/>
    </row>
    <row r="223" ht="12.75">
      <c r="P223" s="385"/>
    </row>
    <row r="224" ht="12.75">
      <c r="P224" s="385"/>
    </row>
    <row r="225" ht="12.75">
      <c r="P225" s="385"/>
    </row>
    <row r="226" ht="12.75">
      <c r="P226" s="385"/>
    </row>
    <row r="227" ht="12.75">
      <c r="P227" s="385"/>
    </row>
    <row r="228" ht="12.75">
      <c r="P228" s="385"/>
    </row>
    <row r="229" ht="12.75">
      <c r="P229" s="385"/>
    </row>
    <row r="230" ht="12.75">
      <c r="P230" s="385"/>
    </row>
    <row r="231" ht="12.75">
      <c r="P231" s="385"/>
    </row>
    <row r="232" ht="12.75">
      <c r="P232" s="385"/>
    </row>
    <row r="233" ht="12.75">
      <c r="P233" s="385"/>
    </row>
    <row r="234" ht="12.75">
      <c r="P234" s="385"/>
    </row>
    <row r="235" ht="12.75">
      <c r="P235" s="385"/>
    </row>
    <row r="236" ht="12.75">
      <c r="P236" s="385"/>
    </row>
    <row r="237" ht="12.75">
      <c r="P237" s="385"/>
    </row>
    <row r="238" ht="12.75">
      <c r="P238" s="385"/>
    </row>
    <row r="239" ht="12.75">
      <c r="P239" s="385"/>
    </row>
    <row r="240" ht="12.75">
      <c r="P240" s="385"/>
    </row>
    <row r="241" ht="12.75">
      <c r="P241" s="385"/>
    </row>
    <row r="242" ht="12.75">
      <c r="P242" s="385"/>
    </row>
    <row r="243" ht="12.75">
      <c r="P243" s="385"/>
    </row>
    <row r="244" ht="12.75">
      <c r="P244" s="385"/>
    </row>
    <row r="245" ht="12.75">
      <c r="P245" s="385"/>
    </row>
    <row r="246" ht="12.75">
      <c r="P246" s="385"/>
    </row>
    <row r="247" ht="12.75">
      <c r="P247" s="385"/>
    </row>
    <row r="248" ht="12.75">
      <c r="P248" s="385"/>
    </row>
    <row r="249" ht="12.75">
      <c r="P249" s="385"/>
    </row>
    <row r="250" ht="12.75">
      <c r="P250" s="385"/>
    </row>
    <row r="251" ht="12.75">
      <c r="P251" s="385"/>
    </row>
    <row r="252" ht="12.75">
      <c r="P252" s="385"/>
    </row>
    <row r="253" ht="12.75">
      <c r="P253" s="385"/>
    </row>
    <row r="254" ht="12.75">
      <c r="P254" s="385"/>
    </row>
    <row r="255" ht="12.75">
      <c r="P255" s="385"/>
    </row>
    <row r="256" ht="12.75">
      <c r="P256" s="385"/>
    </row>
    <row r="257" ht="12.75">
      <c r="P257" s="385"/>
    </row>
    <row r="258" ht="12.75">
      <c r="P258" s="385"/>
    </row>
    <row r="259" ht="12.75">
      <c r="P259" s="385"/>
    </row>
    <row r="260" ht="12.75">
      <c r="P260" s="385"/>
    </row>
    <row r="261" ht="12.75">
      <c r="P261" s="385"/>
    </row>
    <row r="262" ht="12.75">
      <c r="P262" s="385"/>
    </row>
    <row r="263" ht="12.75">
      <c r="P263" s="385"/>
    </row>
    <row r="264" ht="12.75">
      <c r="P264" s="385"/>
    </row>
    <row r="265" ht="12.75">
      <c r="P265" s="385"/>
    </row>
    <row r="266" ht="12.75">
      <c r="P266" s="385"/>
    </row>
    <row r="267" ht="12.75">
      <c r="P267" s="385"/>
    </row>
    <row r="268" ht="12.75">
      <c r="P268" s="385"/>
    </row>
    <row r="269" ht="12.75">
      <c r="P269" s="385"/>
    </row>
    <row r="270" ht="12.75">
      <c r="P270" s="385"/>
    </row>
    <row r="271" ht="12.75">
      <c r="P271" s="385"/>
    </row>
    <row r="272" ht="12.75">
      <c r="P272" s="385"/>
    </row>
    <row r="273" ht="12.75">
      <c r="P273" s="385"/>
    </row>
    <row r="274" ht="12.75">
      <c r="P274" s="385"/>
    </row>
    <row r="275" ht="12.75">
      <c r="P275" s="385"/>
    </row>
    <row r="276" ht="12.75">
      <c r="P276" s="385"/>
    </row>
    <row r="277" ht="12.75">
      <c r="P277" s="385"/>
    </row>
    <row r="278" ht="12.75">
      <c r="P278" s="385"/>
    </row>
    <row r="279" ht="12.75">
      <c r="P279" s="385"/>
    </row>
    <row r="280" ht="12.75">
      <c r="P280" s="385"/>
    </row>
    <row r="281" ht="12.75">
      <c r="P281" s="385"/>
    </row>
    <row r="282" ht="12.75">
      <c r="P282" s="385"/>
    </row>
    <row r="283" ht="12.75">
      <c r="P283" s="385"/>
    </row>
    <row r="284" ht="12.75">
      <c r="P284" s="385"/>
    </row>
    <row r="285" ht="12.75">
      <c r="P285" s="385"/>
    </row>
    <row r="286" ht="12.75">
      <c r="P286" s="385"/>
    </row>
    <row r="287" ht="12.75">
      <c r="P287" s="385"/>
    </row>
    <row r="288" ht="12.75">
      <c r="P288" s="385"/>
    </row>
    <row r="289" ht="12.75">
      <c r="P289" s="385"/>
    </row>
    <row r="290" ht="12.75">
      <c r="P290" s="385"/>
    </row>
    <row r="291" ht="12.75">
      <c r="P291" s="385"/>
    </row>
    <row r="292" ht="12.75">
      <c r="P292" s="385"/>
    </row>
    <row r="293" ht="12.75">
      <c r="P293" s="385"/>
    </row>
    <row r="294" ht="12.75">
      <c r="P294" s="385"/>
    </row>
    <row r="295" ht="12.75">
      <c r="P295" s="385"/>
    </row>
    <row r="296" ht="12.75">
      <c r="P296" s="385"/>
    </row>
    <row r="297" ht="12.75">
      <c r="P297" s="385"/>
    </row>
    <row r="298" ht="12.75">
      <c r="P298" s="385"/>
    </row>
    <row r="299" ht="12.75">
      <c r="P299" s="385"/>
    </row>
    <row r="300" ht="12.75">
      <c r="P300" s="385"/>
    </row>
    <row r="301" ht="12.75">
      <c r="P301" s="385"/>
    </row>
    <row r="302" ht="12.75">
      <c r="P302" s="385"/>
    </row>
    <row r="303" ht="12.75">
      <c r="P303" s="385"/>
    </row>
    <row r="304" ht="12.75">
      <c r="P304" s="385"/>
    </row>
    <row r="305" ht="12.75">
      <c r="P305" s="385"/>
    </row>
    <row r="306" ht="12.75">
      <c r="P306" s="385"/>
    </row>
    <row r="307" ht="12.75">
      <c r="P307" s="385"/>
    </row>
    <row r="308" ht="12.75">
      <c r="P308" s="385"/>
    </row>
    <row r="309" ht="12.75">
      <c r="P309" s="385"/>
    </row>
    <row r="310" ht="12.75">
      <c r="P310" s="385"/>
    </row>
    <row r="311" ht="12.75">
      <c r="P311" s="385"/>
    </row>
    <row r="312" ht="12.75">
      <c r="P312" s="385"/>
    </row>
    <row r="313" ht="12.75">
      <c r="P313" s="385"/>
    </row>
    <row r="314" ht="12.75">
      <c r="P314" s="385"/>
    </row>
    <row r="315" ht="12.75">
      <c r="P315" s="385"/>
    </row>
    <row r="316" ht="12.75">
      <c r="P316" s="385"/>
    </row>
    <row r="317" ht="12.75">
      <c r="P317" s="385"/>
    </row>
    <row r="318" ht="12.75">
      <c r="P318" s="385"/>
    </row>
    <row r="319" ht="12.75">
      <c r="P319" s="385"/>
    </row>
    <row r="320" ht="12.75">
      <c r="P320" s="385"/>
    </row>
    <row r="321" ht="12.75">
      <c r="P321" s="385"/>
    </row>
    <row r="322" ht="12.75">
      <c r="P322" s="385"/>
    </row>
    <row r="323" ht="12.75">
      <c r="P323" s="385"/>
    </row>
    <row r="324" ht="12.75">
      <c r="P324" s="385"/>
    </row>
    <row r="325" ht="12.75">
      <c r="P325" s="385"/>
    </row>
    <row r="326" ht="12.75">
      <c r="P326" s="385"/>
    </row>
    <row r="327" ht="12.75">
      <c r="P327" s="385"/>
    </row>
    <row r="328" ht="12.75">
      <c r="P328" s="385"/>
    </row>
    <row r="329" ht="12.75">
      <c r="P329" s="385"/>
    </row>
    <row r="330" ht="12.75">
      <c r="P330" s="385"/>
    </row>
    <row r="331" ht="12.75">
      <c r="P331" s="385"/>
    </row>
    <row r="332" ht="12.75">
      <c r="P332" s="385"/>
    </row>
    <row r="333" ht="12.75">
      <c r="P333" s="385"/>
    </row>
    <row r="334" ht="12.75">
      <c r="P334" s="385"/>
    </row>
    <row r="335" ht="12.75">
      <c r="P335" s="385"/>
    </row>
    <row r="336" ht="12.75">
      <c r="P336" s="385"/>
    </row>
    <row r="337" ht="12.75">
      <c r="P337" s="385"/>
    </row>
    <row r="338" ht="12.75">
      <c r="P338" s="385"/>
    </row>
    <row r="339" ht="12.75">
      <c r="P339" s="385"/>
    </row>
    <row r="340" ht="12.75">
      <c r="P340" s="385"/>
    </row>
    <row r="341" ht="12.75">
      <c r="P341" s="385"/>
    </row>
    <row r="342" ht="12.75">
      <c r="P342" s="385"/>
    </row>
    <row r="343" ht="12.75">
      <c r="P343" s="385"/>
    </row>
    <row r="344" ht="12.75">
      <c r="P344" s="385"/>
    </row>
    <row r="345" ht="12.75">
      <c r="P345" s="385"/>
    </row>
    <row r="346" ht="12.75">
      <c r="P346" s="385"/>
    </row>
    <row r="347" ht="12.75">
      <c r="P347" s="385"/>
    </row>
    <row r="348" ht="12.75">
      <c r="P348" s="385"/>
    </row>
    <row r="349" ht="12.75">
      <c r="P349" s="385"/>
    </row>
    <row r="350" ht="12.75">
      <c r="P350" s="385"/>
    </row>
    <row r="351" ht="12.75">
      <c r="P351" s="385"/>
    </row>
    <row r="352" ht="12.75">
      <c r="P352" s="385"/>
    </row>
    <row r="353" ht="12.75">
      <c r="P353" s="385"/>
    </row>
    <row r="354" ht="12.75">
      <c r="P354" s="385"/>
    </row>
    <row r="355" ht="12.75">
      <c r="P355" s="385"/>
    </row>
    <row r="356" ht="12.75">
      <c r="P356" s="385"/>
    </row>
    <row r="357" ht="12.75">
      <c r="P357" s="385"/>
    </row>
    <row r="358" ht="12.75">
      <c r="P358" s="385"/>
    </row>
    <row r="359" ht="12.75">
      <c r="P359" s="385"/>
    </row>
    <row r="360" ht="12.75">
      <c r="P360" s="385"/>
    </row>
    <row r="361" ht="12.75">
      <c r="P361" s="385"/>
    </row>
    <row r="362" ht="12.75">
      <c r="P362" s="385"/>
    </row>
    <row r="363" ht="12.75">
      <c r="P363" s="385"/>
    </row>
    <row r="364" ht="12.75">
      <c r="P364" s="385"/>
    </row>
    <row r="365" ht="12.75">
      <c r="P365" s="385"/>
    </row>
    <row r="366" ht="12.75">
      <c r="P366" s="385"/>
    </row>
    <row r="367" ht="12.75">
      <c r="P367" s="385"/>
    </row>
    <row r="368" ht="12.75">
      <c r="P368" s="385"/>
    </row>
    <row r="369" ht="12.75">
      <c r="P369" s="385"/>
    </row>
    <row r="370" ht="12.75">
      <c r="P370" s="385"/>
    </row>
    <row r="371" ht="12.75">
      <c r="P371" s="385"/>
    </row>
    <row r="372" ht="12.75">
      <c r="P372" s="385"/>
    </row>
    <row r="373" ht="12.75">
      <c r="P373" s="385"/>
    </row>
    <row r="374" ht="12.75">
      <c r="P374" s="385"/>
    </row>
    <row r="375" ht="12.75">
      <c r="P375" s="385"/>
    </row>
    <row r="376" ht="12.75">
      <c r="P376" s="385"/>
    </row>
    <row r="377" ht="12.75">
      <c r="P377" s="385"/>
    </row>
    <row r="378" ht="12.75">
      <c r="P378" s="385"/>
    </row>
    <row r="379" ht="12.75">
      <c r="P379" s="385"/>
    </row>
    <row r="380" ht="12.75">
      <c r="P380" s="385"/>
    </row>
    <row r="381" ht="12.75">
      <c r="P381" s="385"/>
    </row>
    <row r="382" ht="12.75">
      <c r="P382" s="385"/>
    </row>
    <row r="383" ht="12.75">
      <c r="P383" s="385"/>
    </row>
    <row r="384" ht="12.75">
      <c r="P384" s="385"/>
    </row>
    <row r="385" ht="12.75">
      <c r="P385" s="385"/>
    </row>
    <row r="386" ht="12.75">
      <c r="P386" s="385"/>
    </row>
    <row r="387" ht="12.75">
      <c r="P387" s="385"/>
    </row>
    <row r="388" ht="12.75">
      <c r="P388" s="385"/>
    </row>
    <row r="389" ht="12.75">
      <c r="P389" s="385"/>
    </row>
    <row r="390" ht="12.75">
      <c r="P390" s="385"/>
    </row>
    <row r="391" ht="12.75">
      <c r="P391" s="385"/>
    </row>
    <row r="392" ht="12.75">
      <c r="P392" s="385"/>
    </row>
    <row r="393" ht="12.75">
      <c r="P393" s="385"/>
    </row>
    <row r="394" ht="12.75">
      <c r="P394" s="385"/>
    </row>
    <row r="395" ht="12.75">
      <c r="P395" s="385"/>
    </row>
    <row r="396" ht="12.75">
      <c r="P396" s="385"/>
    </row>
    <row r="397" ht="12.75">
      <c r="P397" s="385"/>
    </row>
    <row r="398" ht="12.75">
      <c r="P398" s="385"/>
    </row>
    <row r="399" ht="12.75">
      <c r="P399" s="385"/>
    </row>
    <row r="400" ht="12.75">
      <c r="P400" s="385"/>
    </row>
    <row r="401" ht="12.75">
      <c r="P401" s="385"/>
    </row>
    <row r="402" ht="12.75">
      <c r="P402" s="385"/>
    </row>
    <row r="403" ht="12.75">
      <c r="P403" s="385"/>
    </row>
    <row r="404" ht="12.75">
      <c r="P404" s="385"/>
    </row>
    <row r="405" ht="12.75">
      <c r="P405" s="385"/>
    </row>
    <row r="406" ht="12.75">
      <c r="P406" s="385"/>
    </row>
    <row r="407" ht="12.75">
      <c r="P407" s="385"/>
    </row>
    <row r="408" ht="12.75">
      <c r="P408" s="385"/>
    </row>
    <row r="409" ht="12.75">
      <c r="P409" s="385"/>
    </row>
    <row r="410" ht="12.75">
      <c r="P410" s="385"/>
    </row>
    <row r="411" ht="12.75">
      <c r="P411" s="385"/>
    </row>
    <row r="412" ht="12.75">
      <c r="P412" s="385"/>
    </row>
    <row r="413" ht="12.75">
      <c r="P413" s="385"/>
    </row>
    <row r="414" ht="12.75">
      <c r="P414" s="385"/>
    </row>
    <row r="415" ht="12.75">
      <c r="P415" s="385"/>
    </row>
    <row r="416" ht="12.75">
      <c r="P416" s="385"/>
    </row>
    <row r="417" ht="12.75">
      <c r="P417" s="385"/>
    </row>
    <row r="418" ht="12.75">
      <c r="P418" s="385"/>
    </row>
    <row r="419" ht="12.75">
      <c r="P419" s="385"/>
    </row>
    <row r="420" ht="12.75">
      <c r="P420" s="385"/>
    </row>
    <row r="421" ht="12.75">
      <c r="P421" s="385"/>
    </row>
    <row r="422" ht="12.75">
      <c r="P422" s="385"/>
    </row>
    <row r="423" ht="12.75">
      <c r="P423" s="385"/>
    </row>
    <row r="424" ht="12.75">
      <c r="P424" s="385"/>
    </row>
    <row r="425" ht="12.75">
      <c r="P425" s="385"/>
    </row>
    <row r="426" ht="12.75">
      <c r="P426" s="385"/>
    </row>
    <row r="427" ht="12.75">
      <c r="P427" s="385"/>
    </row>
    <row r="428" ht="12.75">
      <c r="P428" s="385"/>
    </row>
    <row r="429" ht="12.75">
      <c r="P429" s="385"/>
    </row>
    <row r="430" ht="12.75">
      <c r="P430" s="385"/>
    </row>
    <row r="431" ht="12.75">
      <c r="P431" s="385"/>
    </row>
    <row r="432" ht="12.75">
      <c r="P432" s="385"/>
    </row>
    <row r="433" ht="12.75">
      <c r="P433" s="385"/>
    </row>
    <row r="434" ht="12.75">
      <c r="P434" s="385"/>
    </row>
    <row r="435" ht="12.75">
      <c r="P435" s="385"/>
    </row>
    <row r="436" ht="12.75">
      <c r="P436" s="385"/>
    </row>
    <row r="437" ht="12.75">
      <c r="P437" s="385"/>
    </row>
    <row r="438" ht="12.75">
      <c r="P438" s="385"/>
    </row>
    <row r="439" ht="12.75">
      <c r="P439" s="385"/>
    </row>
    <row r="440" ht="12.75">
      <c r="P440" s="385"/>
    </row>
    <row r="441" ht="12.75">
      <c r="P441" s="385"/>
    </row>
    <row r="442" ht="12.75">
      <c r="P442" s="385"/>
    </row>
    <row r="443" ht="12.75">
      <c r="P443" s="385"/>
    </row>
    <row r="444" ht="12.75">
      <c r="P444" s="385"/>
    </row>
    <row r="445" ht="12.75">
      <c r="P445" s="385"/>
    </row>
    <row r="446" ht="12.75">
      <c r="P446" s="385"/>
    </row>
    <row r="447" ht="12.75">
      <c r="P447" s="385"/>
    </row>
    <row r="448" ht="12.75">
      <c r="P448" s="385"/>
    </row>
    <row r="449" ht="12.75">
      <c r="P449" s="385"/>
    </row>
    <row r="450" ht="12.75">
      <c r="P450" s="385"/>
    </row>
    <row r="451" ht="12.75">
      <c r="P451" s="385"/>
    </row>
    <row r="452" ht="12.75">
      <c r="P452" s="385"/>
    </row>
    <row r="453" ht="12.75">
      <c r="P453" s="385"/>
    </row>
    <row r="454" ht="12.75">
      <c r="P454" s="385"/>
    </row>
    <row r="455" ht="12.75">
      <c r="P455" s="385"/>
    </row>
    <row r="456" ht="12.75">
      <c r="P456" s="385"/>
    </row>
    <row r="457" ht="12.75">
      <c r="P457" s="385"/>
    </row>
    <row r="458" ht="12.75">
      <c r="P458" s="385"/>
    </row>
    <row r="459" ht="12.75">
      <c r="P459" s="385"/>
    </row>
    <row r="460" ht="12.75">
      <c r="P460" s="385"/>
    </row>
    <row r="461" ht="12.75">
      <c r="P461" s="385"/>
    </row>
    <row r="462" ht="12.75">
      <c r="P462" s="385"/>
    </row>
    <row r="463" ht="12.75">
      <c r="P463" s="385"/>
    </row>
    <row r="464" ht="12.75">
      <c r="P464" s="385"/>
    </row>
    <row r="465" ht="12.75">
      <c r="P465" s="385"/>
    </row>
    <row r="466" ht="12.75">
      <c r="P466" s="385"/>
    </row>
    <row r="467" ht="12.75">
      <c r="P467" s="385"/>
    </row>
    <row r="468" ht="12.75">
      <c r="P468" s="385"/>
    </row>
    <row r="469" ht="12.75">
      <c r="P469" s="385"/>
    </row>
    <row r="470" ht="12.75">
      <c r="P470" s="385"/>
    </row>
    <row r="471" ht="12.75">
      <c r="P471" s="385"/>
    </row>
    <row r="472" ht="12.75">
      <c r="P472" s="385"/>
    </row>
    <row r="473" ht="12.75">
      <c r="P473" s="385"/>
    </row>
    <row r="474" ht="12.75">
      <c r="P474" s="385"/>
    </row>
    <row r="475" ht="12.75">
      <c r="P475" s="385"/>
    </row>
    <row r="476" ht="12.75">
      <c r="P476" s="385"/>
    </row>
    <row r="477" ht="12.75">
      <c r="P477" s="385"/>
    </row>
    <row r="478" ht="12.75">
      <c r="P478" s="385"/>
    </row>
    <row r="479" ht="12.75">
      <c r="P479" s="385"/>
    </row>
    <row r="480" ht="12.75">
      <c r="P480" s="385"/>
    </row>
    <row r="481" ht="12.75">
      <c r="P481" s="385"/>
    </row>
    <row r="482" ht="12.75">
      <c r="P482" s="385"/>
    </row>
    <row r="483" ht="12.75">
      <c r="P483" s="385"/>
    </row>
    <row r="484" ht="12.75">
      <c r="P484" s="385"/>
    </row>
    <row r="485" ht="12.75">
      <c r="P485" s="385"/>
    </row>
    <row r="486" ht="12.75">
      <c r="P486" s="385"/>
    </row>
    <row r="487" ht="12.75">
      <c r="P487" s="385"/>
    </row>
    <row r="488" ht="12.75">
      <c r="P488" s="385"/>
    </row>
    <row r="489" ht="12.75">
      <c r="P489" s="385"/>
    </row>
    <row r="490" ht="12.75">
      <c r="P490" s="385"/>
    </row>
    <row r="491" ht="12.75">
      <c r="P491" s="385"/>
    </row>
    <row r="492" ht="12.75">
      <c r="P492" s="385"/>
    </row>
    <row r="493" ht="12.75">
      <c r="P493" s="385"/>
    </row>
    <row r="494" ht="12.75">
      <c r="P494" s="385"/>
    </row>
    <row r="495" ht="12.75">
      <c r="P495" s="385"/>
    </row>
    <row r="496" ht="12.75">
      <c r="P496" s="385"/>
    </row>
    <row r="497" ht="12.75">
      <c r="P497" s="385"/>
    </row>
    <row r="498" ht="12.75">
      <c r="P498" s="385"/>
    </row>
    <row r="499" ht="12.75">
      <c r="P499" s="385"/>
    </row>
    <row r="500" ht="12.75">
      <c r="P500" s="385"/>
    </row>
    <row r="501" ht="12.75">
      <c r="P501" s="385"/>
    </row>
    <row r="502" ht="12.75">
      <c r="P502" s="385"/>
    </row>
    <row r="503" ht="12.75">
      <c r="P503" s="385"/>
    </row>
    <row r="504" ht="12.75">
      <c r="P504" s="385"/>
    </row>
    <row r="505" ht="12.75">
      <c r="P505" s="385"/>
    </row>
    <row r="506" ht="12.75">
      <c r="P506" s="385"/>
    </row>
    <row r="507" ht="12.75">
      <c r="P507" s="385"/>
    </row>
    <row r="508" ht="12.75">
      <c r="P508" s="385"/>
    </row>
    <row r="509" ht="12.75">
      <c r="P509" s="385"/>
    </row>
    <row r="510" ht="12.75">
      <c r="P510" s="385"/>
    </row>
    <row r="511" ht="12.75">
      <c r="P511" s="385"/>
    </row>
    <row r="512" ht="12.75">
      <c r="P512" s="385"/>
    </row>
    <row r="513" ht="12.75">
      <c r="P513" s="385"/>
    </row>
    <row r="514" ht="12.75">
      <c r="P514" s="385"/>
    </row>
    <row r="515" ht="12.75">
      <c r="P515" s="385"/>
    </row>
    <row r="516" ht="12.75">
      <c r="P516" s="385"/>
    </row>
    <row r="517" ht="12.75">
      <c r="P517" s="385"/>
    </row>
    <row r="518" ht="12.75">
      <c r="P518" s="385"/>
    </row>
    <row r="519" ht="12.75">
      <c r="P519" s="385"/>
    </row>
    <row r="520" ht="12.75">
      <c r="P520" s="385"/>
    </row>
    <row r="521" ht="12.75">
      <c r="P521" s="385"/>
    </row>
    <row r="522" ht="12.75">
      <c r="P522" s="385"/>
    </row>
    <row r="523" ht="12.75">
      <c r="P523" s="385"/>
    </row>
    <row r="524" ht="12.75">
      <c r="P524" s="385"/>
    </row>
    <row r="525" ht="12.75">
      <c r="P525" s="385"/>
    </row>
    <row r="526" ht="12.75">
      <c r="P526" s="385"/>
    </row>
    <row r="527" ht="12.75">
      <c r="P527" s="385"/>
    </row>
    <row r="528" ht="12.75">
      <c r="P528" s="385"/>
    </row>
    <row r="529" ht="12.75">
      <c r="P529" s="385"/>
    </row>
    <row r="530" ht="12.75">
      <c r="P530" s="385"/>
    </row>
    <row r="531" ht="12.75">
      <c r="P531" s="385"/>
    </row>
    <row r="532" ht="12.75">
      <c r="P532" s="385"/>
    </row>
    <row r="533" ht="12.75">
      <c r="P533" s="385"/>
    </row>
    <row r="534" ht="12.75">
      <c r="P534" s="385"/>
    </row>
    <row r="535" ht="12.75">
      <c r="P535" s="385"/>
    </row>
    <row r="536" ht="12.75">
      <c r="P536" s="385"/>
    </row>
    <row r="537" ht="12.75">
      <c r="P537" s="385"/>
    </row>
    <row r="538" ht="12.75">
      <c r="P538" s="385"/>
    </row>
    <row r="539" ht="12.75">
      <c r="P539" s="385"/>
    </row>
    <row r="540" ht="12.75">
      <c r="P540" s="385"/>
    </row>
    <row r="541" ht="12.75">
      <c r="P541" s="385"/>
    </row>
    <row r="542" ht="12.75">
      <c r="P542" s="385"/>
    </row>
    <row r="543" ht="12.75">
      <c r="P543" s="385"/>
    </row>
    <row r="544" ht="12.75">
      <c r="P544" s="385"/>
    </row>
    <row r="545" ht="12.75">
      <c r="P545" s="385"/>
    </row>
    <row r="546" ht="12.75">
      <c r="P546" s="385"/>
    </row>
    <row r="547" ht="12.75">
      <c r="P547" s="385"/>
    </row>
    <row r="548" ht="12.75">
      <c r="P548" s="385"/>
    </row>
    <row r="549" ht="12.75">
      <c r="P549" s="385"/>
    </row>
    <row r="550" ht="12.75">
      <c r="P550" s="385"/>
    </row>
    <row r="551" ht="12.75">
      <c r="P551" s="385"/>
    </row>
    <row r="552" ht="12.75">
      <c r="P552" s="385"/>
    </row>
    <row r="553" ht="12.75">
      <c r="P553" s="385"/>
    </row>
    <row r="554" ht="12.75">
      <c r="P554" s="385"/>
    </row>
    <row r="555" ht="12.75">
      <c r="P555" s="385"/>
    </row>
    <row r="556" ht="12.75">
      <c r="P556" s="385"/>
    </row>
    <row r="557" ht="12.75">
      <c r="P557" s="385"/>
    </row>
    <row r="558" ht="12.75">
      <c r="P558" s="385"/>
    </row>
    <row r="559" ht="12.75">
      <c r="P559" s="385"/>
    </row>
    <row r="560" ht="12.75">
      <c r="P560" s="385"/>
    </row>
    <row r="561" ht="12.75">
      <c r="P561" s="385"/>
    </row>
    <row r="562" ht="12.75">
      <c r="P562" s="385"/>
    </row>
    <row r="563" ht="12.75">
      <c r="P563" s="385"/>
    </row>
    <row r="564" ht="12.75">
      <c r="P564" s="385"/>
    </row>
    <row r="565" ht="12.75">
      <c r="P565" s="385"/>
    </row>
    <row r="566" ht="12.75">
      <c r="P566" s="385"/>
    </row>
    <row r="567" ht="12.75">
      <c r="P567" s="385"/>
    </row>
    <row r="568" ht="12.75">
      <c r="P568" s="385"/>
    </row>
    <row r="569" ht="12.75">
      <c r="P569" s="385"/>
    </row>
    <row r="570" ht="12.75">
      <c r="P570" s="385"/>
    </row>
    <row r="571" ht="12.75">
      <c r="P571" s="385"/>
    </row>
    <row r="572" ht="12.75">
      <c r="P572" s="385"/>
    </row>
    <row r="573" ht="12.75">
      <c r="P573" s="385"/>
    </row>
    <row r="574" ht="12.75">
      <c r="P574" s="385"/>
    </row>
    <row r="575" ht="12.75">
      <c r="P575" s="385"/>
    </row>
    <row r="576" ht="12.75">
      <c r="P576" s="385"/>
    </row>
    <row r="577" ht="12.75">
      <c r="P577" s="385"/>
    </row>
    <row r="578" ht="12.75">
      <c r="P578" s="385"/>
    </row>
  </sheetData>
  <sheetProtection/>
  <mergeCells count="31">
    <mergeCell ref="P3:P7"/>
    <mergeCell ref="O4:O6"/>
    <mergeCell ref="L37:L39"/>
    <mergeCell ref="P36:P40"/>
    <mergeCell ref="N37:N39"/>
    <mergeCell ref="A66:G66"/>
    <mergeCell ref="H40:O40"/>
    <mergeCell ref="B3:E7"/>
    <mergeCell ref="A3:A7"/>
    <mergeCell ref="J5:J6"/>
    <mergeCell ref="H7:O7"/>
    <mergeCell ref="H37:H39"/>
    <mergeCell ref="H4:H6"/>
    <mergeCell ref="I38:I39"/>
    <mergeCell ref="H36:O36"/>
    <mergeCell ref="K37:K39"/>
    <mergeCell ref="M4:M6"/>
    <mergeCell ref="J38:J39"/>
    <mergeCell ref="M37:M39"/>
    <mergeCell ref="L4:L6"/>
    <mergeCell ref="K4:K6"/>
    <mergeCell ref="I5:I6"/>
    <mergeCell ref="O37:O39"/>
    <mergeCell ref="N4:N6"/>
    <mergeCell ref="A36:A40"/>
    <mergeCell ref="I37:J37"/>
    <mergeCell ref="F36:G38"/>
    <mergeCell ref="F3:G5"/>
    <mergeCell ref="I4:J4"/>
    <mergeCell ref="H3:O3"/>
    <mergeCell ref="B36:E40"/>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2" customWidth="1"/>
    <col min="8" max="8" width="16.140625" style="0" customWidth="1"/>
    <col min="9" max="15" width="15.7109375" style="0" customWidth="1"/>
    <col min="16" max="16" width="8.57421875" style="30" customWidth="1"/>
  </cols>
  <sheetData>
    <row r="1" spans="1:16" ht="17.25">
      <c r="A1" s="45"/>
      <c r="B1" s="41"/>
      <c r="C1" s="42"/>
      <c r="D1" s="42"/>
      <c r="E1" s="42"/>
      <c r="F1" s="42"/>
      <c r="G1" s="43"/>
      <c r="H1" s="44" t="s">
        <v>1184</v>
      </c>
      <c r="I1" s="45" t="s">
        <v>739</v>
      </c>
      <c r="J1" s="46"/>
      <c r="K1" s="46"/>
      <c r="L1" s="42"/>
      <c r="P1" s="47"/>
    </row>
    <row r="2" spans="1:16" ht="15">
      <c r="A2" s="48"/>
      <c r="B2" s="48"/>
      <c r="C2" s="48"/>
      <c r="D2" s="48"/>
      <c r="E2" s="48"/>
      <c r="F2" s="49"/>
      <c r="G2" s="49"/>
      <c r="H2" s="49"/>
      <c r="I2" s="49"/>
      <c r="J2" s="49"/>
      <c r="P2" s="50"/>
    </row>
    <row r="3" spans="1:16" ht="12.75" customHeight="1">
      <c r="A3" s="599" t="s">
        <v>1255</v>
      </c>
      <c r="B3" s="583" t="s">
        <v>736</v>
      </c>
      <c r="C3" s="584"/>
      <c r="D3" s="584"/>
      <c r="E3" s="585"/>
      <c r="F3" s="589" t="s">
        <v>901</v>
      </c>
      <c r="G3" s="590"/>
      <c r="H3" s="580" t="s">
        <v>468</v>
      </c>
      <c r="I3" s="581"/>
      <c r="J3" s="581"/>
      <c r="K3" s="581"/>
      <c r="L3" s="581"/>
      <c r="M3" s="581"/>
      <c r="N3" s="581"/>
      <c r="O3" s="582"/>
      <c r="P3" s="566" t="s">
        <v>1249</v>
      </c>
    </row>
    <row r="4" spans="1:16" ht="12.75" customHeight="1">
      <c r="A4" s="576"/>
      <c r="B4" s="586"/>
      <c r="C4" s="584"/>
      <c r="D4" s="584"/>
      <c r="E4" s="585"/>
      <c r="F4" s="591"/>
      <c r="G4" s="592"/>
      <c r="H4" s="578" t="s">
        <v>202</v>
      </c>
      <c r="I4" s="594" t="s">
        <v>469</v>
      </c>
      <c r="J4" s="595"/>
      <c r="K4" s="576" t="s">
        <v>204</v>
      </c>
      <c r="L4" s="570" t="s">
        <v>205</v>
      </c>
      <c r="M4" s="570" t="s">
        <v>206</v>
      </c>
      <c r="N4" s="569" t="s">
        <v>1049</v>
      </c>
      <c r="O4" s="570" t="s">
        <v>207</v>
      </c>
      <c r="P4" s="567"/>
    </row>
    <row r="5" spans="1:16" ht="12.75" customHeight="1">
      <c r="A5" s="576"/>
      <c r="B5" s="586"/>
      <c r="C5" s="584"/>
      <c r="D5" s="584"/>
      <c r="E5" s="585"/>
      <c r="F5" s="593"/>
      <c r="G5" s="577"/>
      <c r="H5" s="572"/>
      <c r="I5" s="574" t="s">
        <v>1250</v>
      </c>
      <c r="J5" s="579" t="s">
        <v>737</v>
      </c>
      <c r="K5" s="576"/>
      <c r="L5" s="570"/>
      <c r="M5" s="570"/>
      <c r="N5" s="570"/>
      <c r="O5" s="570"/>
      <c r="P5" s="567"/>
    </row>
    <row r="6" spans="1:16" ht="17.25" customHeight="1">
      <c r="A6" s="576"/>
      <c r="B6" s="586"/>
      <c r="C6" s="584"/>
      <c r="D6" s="584"/>
      <c r="E6" s="585"/>
      <c r="F6" s="51" t="s">
        <v>466</v>
      </c>
      <c r="G6" s="52" t="s">
        <v>902</v>
      </c>
      <c r="H6" s="573"/>
      <c r="I6" s="575"/>
      <c r="J6" s="571"/>
      <c r="K6" s="577"/>
      <c r="L6" s="571"/>
      <c r="M6" s="571"/>
      <c r="N6" s="571"/>
      <c r="O6" s="571"/>
      <c r="P6" s="567"/>
    </row>
    <row r="7" spans="1:16" ht="12.75">
      <c r="A7" s="600"/>
      <c r="B7" s="587"/>
      <c r="C7" s="587"/>
      <c r="D7" s="587"/>
      <c r="E7" s="588"/>
      <c r="F7" s="53" t="s">
        <v>467</v>
      </c>
      <c r="G7" s="54" t="s">
        <v>837</v>
      </c>
      <c r="H7" s="596" t="s">
        <v>467</v>
      </c>
      <c r="I7" s="597"/>
      <c r="J7" s="597"/>
      <c r="K7" s="597"/>
      <c r="L7" s="597"/>
      <c r="M7" s="597"/>
      <c r="N7" s="597"/>
      <c r="O7" s="598"/>
      <c r="P7" s="568"/>
    </row>
    <row r="8" spans="1:16" s="15" customFormat="1" ht="20.25" customHeight="1">
      <c r="A8" s="155" t="s">
        <v>1251</v>
      </c>
      <c r="B8" s="122"/>
      <c r="C8" s="122" t="s">
        <v>482</v>
      </c>
      <c r="D8" s="122"/>
      <c r="E8" s="39"/>
      <c r="F8" s="172">
        <v>976370.392</v>
      </c>
      <c r="G8" s="173">
        <v>7.494369612520616</v>
      </c>
      <c r="H8" s="172">
        <v>885915.339</v>
      </c>
      <c r="I8" s="172">
        <v>819830.152</v>
      </c>
      <c r="J8" s="172">
        <v>587563.483</v>
      </c>
      <c r="K8" s="172">
        <v>9709.473</v>
      </c>
      <c r="L8" s="172">
        <v>31975.89</v>
      </c>
      <c r="M8" s="172">
        <v>39304.778</v>
      </c>
      <c r="N8" s="172">
        <v>9387.678</v>
      </c>
      <c r="O8" s="172">
        <v>77.234</v>
      </c>
      <c r="P8" s="123" t="s">
        <v>1251</v>
      </c>
    </row>
    <row r="9" spans="1:16" ht="20.25" customHeight="1">
      <c r="A9" s="154" t="s">
        <v>704</v>
      </c>
      <c r="B9" s="121"/>
      <c r="C9" s="121"/>
      <c r="D9" s="171" t="s">
        <v>1164</v>
      </c>
      <c r="E9" s="34"/>
      <c r="F9" s="172">
        <v>223700.78</v>
      </c>
      <c r="G9" s="173">
        <v>1.7170700193960404</v>
      </c>
      <c r="H9" s="172">
        <v>199250.145</v>
      </c>
      <c r="I9" s="172">
        <v>182891.151</v>
      </c>
      <c r="J9" s="172">
        <v>126943.938</v>
      </c>
      <c r="K9" s="172">
        <v>303.437</v>
      </c>
      <c r="L9" s="172">
        <v>20441.955</v>
      </c>
      <c r="M9" s="172">
        <v>2618.363</v>
      </c>
      <c r="N9" s="172">
        <v>1086.331</v>
      </c>
      <c r="O9" s="172">
        <v>0.549</v>
      </c>
      <c r="P9" s="174" t="s">
        <v>704</v>
      </c>
    </row>
    <row r="10" spans="1:16" ht="12.75">
      <c r="A10" s="154" t="s">
        <v>231</v>
      </c>
      <c r="B10" s="121"/>
      <c r="C10" s="121"/>
      <c r="D10" s="26" t="s">
        <v>232</v>
      </c>
      <c r="E10" s="34"/>
      <c r="F10" s="172">
        <v>178966.564</v>
      </c>
      <c r="G10" s="173">
        <v>1.3737016094388348</v>
      </c>
      <c r="H10" s="172">
        <v>154333.254</v>
      </c>
      <c r="I10" s="172">
        <v>121977.227</v>
      </c>
      <c r="J10" s="172">
        <v>79353.659</v>
      </c>
      <c r="K10" s="172">
        <v>178.872</v>
      </c>
      <c r="L10" s="172">
        <v>7574.307</v>
      </c>
      <c r="M10" s="172">
        <v>12548.569</v>
      </c>
      <c r="N10" s="172">
        <v>4331.562</v>
      </c>
      <c r="O10" s="172" t="s">
        <v>1252</v>
      </c>
      <c r="P10" s="174" t="s">
        <v>231</v>
      </c>
    </row>
    <row r="11" spans="1:16" ht="12.75">
      <c r="A11" s="154" t="s">
        <v>1159</v>
      </c>
      <c r="B11" s="121"/>
      <c r="C11" s="121"/>
      <c r="D11" s="26" t="s">
        <v>1165</v>
      </c>
      <c r="E11" s="34"/>
      <c r="F11" s="172">
        <v>134719.12</v>
      </c>
      <c r="G11" s="173">
        <v>1.0340695369565431</v>
      </c>
      <c r="H11" s="172">
        <v>134133.677</v>
      </c>
      <c r="I11" s="172">
        <v>132005.7</v>
      </c>
      <c r="J11" s="172">
        <v>103766.423</v>
      </c>
      <c r="K11" s="172">
        <v>32.065</v>
      </c>
      <c r="L11" s="172">
        <v>48.89</v>
      </c>
      <c r="M11" s="172">
        <v>494.984</v>
      </c>
      <c r="N11" s="172">
        <v>9.504</v>
      </c>
      <c r="O11" s="172" t="s">
        <v>1252</v>
      </c>
      <c r="P11" s="174" t="s">
        <v>1159</v>
      </c>
    </row>
    <row r="12" spans="1:16" s="15" customFormat="1" ht="20.25" customHeight="1">
      <c r="A12" s="155" t="s">
        <v>1253</v>
      </c>
      <c r="B12" s="55"/>
      <c r="C12" s="55" t="s">
        <v>693</v>
      </c>
      <c r="D12" s="55"/>
      <c r="E12" s="39"/>
      <c r="F12" s="172">
        <v>11562741.463</v>
      </c>
      <c r="G12" s="173">
        <v>88.75264855198454</v>
      </c>
      <c r="H12" s="172">
        <v>8051371.868</v>
      </c>
      <c r="I12" s="172">
        <v>7013208.087</v>
      </c>
      <c r="J12" s="172">
        <v>3747666.729</v>
      </c>
      <c r="K12" s="172">
        <v>246956.475</v>
      </c>
      <c r="L12" s="172">
        <v>1320270.355</v>
      </c>
      <c r="M12" s="172">
        <v>1882907.095</v>
      </c>
      <c r="N12" s="172">
        <v>60996.247</v>
      </c>
      <c r="O12" s="172">
        <v>239.423</v>
      </c>
      <c r="P12" s="123" t="s">
        <v>1253</v>
      </c>
    </row>
    <row r="13" spans="1:16" s="15" customFormat="1" ht="20.25" customHeight="1">
      <c r="A13" s="127" t="s">
        <v>694</v>
      </c>
      <c r="B13" s="125"/>
      <c r="C13" s="55" t="s">
        <v>695</v>
      </c>
      <c r="D13" s="55"/>
      <c r="E13" s="39"/>
      <c r="F13" s="172">
        <v>109874.271</v>
      </c>
      <c r="G13" s="173">
        <v>0.8433668252613863</v>
      </c>
      <c r="H13" s="172">
        <v>69728.22</v>
      </c>
      <c r="I13" s="172">
        <v>40921.827</v>
      </c>
      <c r="J13" s="172">
        <v>30864.31</v>
      </c>
      <c r="K13" s="172">
        <v>19918.066</v>
      </c>
      <c r="L13" s="172">
        <v>10313.161</v>
      </c>
      <c r="M13" s="172">
        <v>9881.521</v>
      </c>
      <c r="N13" s="172">
        <v>33.303</v>
      </c>
      <c r="O13" s="172" t="s">
        <v>1252</v>
      </c>
      <c r="P13" s="124" t="s">
        <v>694</v>
      </c>
    </row>
    <row r="14" spans="1:16" ht="20.25" customHeight="1">
      <c r="A14" s="154" t="s">
        <v>705</v>
      </c>
      <c r="B14" s="121"/>
      <c r="C14" s="121"/>
      <c r="D14" s="171" t="s">
        <v>246</v>
      </c>
      <c r="E14" s="34"/>
      <c r="F14" s="172">
        <v>55272.433</v>
      </c>
      <c r="G14" s="173">
        <v>0.4242570705536939</v>
      </c>
      <c r="H14" s="172">
        <v>41721.197</v>
      </c>
      <c r="I14" s="172">
        <v>21683.401</v>
      </c>
      <c r="J14" s="172">
        <v>17775.431</v>
      </c>
      <c r="K14" s="172">
        <v>7.025</v>
      </c>
      <c r="L14" s="172">
        <v>10192.904</v>
      </c>
      <c r="M14" s="172">
        <v>3318.004</v>
      </c>
      <c r="N14" s="172">
        <v>33.303</v>
      </c>
      <c r="O14" s="172" t="s">
        <v>1252</v>
      </c>
      <c r="P14" s="174" t="s">
        <v>705</v>
      </c>
    </row>
    <row r="15" spans="1:16" ht="12.75">
      <c r="A15" s="154" t="s">
        <v>706</v>
      </c>
      <c r="B15" s="121"/>
      <c r="C15" s="121"/>
      <c r="D15" s="171" t="s">
        <v>1166</v>
      </c>
      <c r="E15" s="34"/>
      <c r="F15" s="172">
        <v>34403.015</v>
      </c>
      <c r="G15" s="173">
        <v>0.26406875127271473</v>
      </c>
      <c r="H15" s="172">
        <v>8893.967</v>
      </c>
      <c r="I15" s="172">
        <v>4089.643</v>
      </c>
      <c r="J15" s="172">
        <v>2483.27</v>
      </c>
      <c r="K15" s="172">
        <v>19900.709</v>
      </c>
      <c r="L15" s="172">
        <v>11.29</v>
      </c>
      <c r="M15" s="172">
        <v>5597.049</v>
      </c>
      <c r="N15" s="172" t="s">
        <v>1252</v>
      </c>
      <c r="O15" s="172" t="s">
        <v>1252</v>
      </c>
      <c r="P15" s="174" t="s">
        <v>706</v>
      </c>
    </row>
    <row r="16" spans="1:16" ht="12.75">
      <c r="A16" s="154" t="s">
        <v>1074</v>
      </c>
      <c r="B16" s="121"/>
      <c r="C16" s="121"/>
      <c r="D16" s="26" t="s">
        <v>245</v>
      </c>
      <c r="E16" s="34"/>
      <c r="F16" s="172">
        <v>5949.019</v>
      </c>
      <c r="G16" s="173">
        <v>0.045663149541621685</v>
      </c>
      <c r="H16" s="172">
        <v>5161.49</v>
      </c>
      <c r="I16" s="172">
        <v>4807.1</v>
      </c>
      <c r="J16" s="172">
        <v>3185.473</v>
      </c>
      <c r="K16" s="172" t="s">
        <v>1252</v>
      </c>
      <c r="L16" s="172" t="s">
        <v>1252</v>
      </c>
      <c r="M16" s="172">
        <v>787.529</v>
      </c>
      <c r="N16" s="172" t="s">
        <v>1252</v>
      </c>
      <c r="O16" s="172" t="s">
        <v>1252</v>
      </c>
      <c r="P16" s="174" t="s">
        <v>1074</v>
      </c>
    </row>
    <row r="17" spans="1:16" s="15" customFormat="1" ht="20.25" customHeight="1">
      <c r="A17" s="127" t="s">
        <v>696</v>
      </c>
      <c r="B17" s="125"/>
      <c r="C17" s="55" t="s">
        <v>697</v>
      </c>
      <c r="D17" s="55"/>
      <c r="E17" s="39"/>
      <c r="F17" s="172">
        <v>577617.665</v>
      </c>
      <c r="G17" s="173">
        <v>4.433645583377249</v>
      </c>
      <c r="H17" s="172">
        <v>410812.917</v>
      </c>
      <c r="I17" s="172">
        <v>371953.147</v>
      </c>
      <c r="J17" s="172">
        <v>263472.911</v>
      </c>
      <c r="K17" s="172">
        <v>16385.572</v>
      </c>
      <c r="L17" s="172">
        <v>47602.962</v>
      </c>
      <c r="M17" s="172">
        <v>100220.729</v>
      </c>
      <c r="N17" s="172">
        <v>2595.485</v>
      </c>
      <c r="O17" s="172" t="s">
        <v>1252</v>
      </c>
      <c r="P17" s="124" t="s">
        <v>696</v>
      </c>
    </row>
    <row r="18" spans="1:16" ht="20.25" customHeight="1">
      <c r="A18" s="154" t="s">
        <v>707</v>
      </c>
      <c r="B18" s="121"/>
      <c r="C18" s="121"/>
      <c r="D18" s="26" t="s">
        <v>262</v>
      </c>
      <c r="E18" s="34"/>
      <c r="F18" s="172">
        <v>172651.412</v>
      </c>
      <c r="G18" s="173">
        <v>1.325228116556383</v>
      </c>
      <c r="H18" s="172">
        <v>82475.224</v>
      </c>
      <c r="I18" s="172">
        <v>80077.752</v>
      </c>
      <c r="J18" s="172">
        <v>54909.436</v>
      </c>
      <c r="K18" s="172">
        <v>14739.233</v>
      </c>
      <c r="L18" s="172">
        <v>22477.652</v>
      </c>
      <c r="M18" s="172">
        <v>52946.957</v>
      </c>
      <c r="N18" s="172">
        <v>12.346</v>
      </c>
      <c r="O18" s="172" t="s">
        <v>1252</v>
      </c>
      <c r="P18" s="174" t="s">
        <v>707</v>
      </c>
    </row>
    <row r="19" spans="1:16" ht="12.75">
      <c r="A19" s="154" t="s">
        <v>263</v>
      </c>
      <c r="B19" s="121"/>
      <c r="C19" s="121"/>
      <c r="D19" s="171" t="s">
        <v>1163</v>
      </c>
      <c r="E19" s="34"/>
      <c r="F19" s="172">
        <v>116508.34</v>
      </c>
      <c r="G19" s="173">
        <v>0.8942882435349598</v>
      </c>
      <c r="H19" s="172">
        <v>108102.436</v>
      </c>
      <c r="I19" s="172">
        <v>102812.896</v>
      </c>
      <c r="J19" s="172">
        <v>99126.866</v>
      </c>
      <c r="K19" s="172">
        <v>134.94</v>
      </c>
      <c r="L19" s="172">
        <v>2264.697</v>
      </c>
      <c r="M19" s="172">
        <v>4290.301</v>
      </c>
      <c r="N19" s="172">
        <v>1715.966</v>
      </c>
      <c r="O19" s="172" t="s">
        <v>1252</v>
      </c>
      <c r="P19" s="174" t="s">
        <v>263</v>
      </c>
    </row>
    <row r="20" spans="1:16" ht="12.75">
      <c r="A20" s="154" t="s">
        <v>708</v>
      </c>
      <c r="B20" s="121"/>
      <c r="C20" s="121"/>
      <c r="D20" s="26" t="s">
        <v>265</v>
      </c>
      <c r="E20" s="34"/>
      <c r="F20" s="172">
        <v>78238.989</v>
      </c>
      <c r="G20" s="173">
        <v>0.6005424851882797</v>
      </c>
      <c r="H20" s="172">
        <v>56628.154</v>
      </c>
      <c r="I20" s="172">
        <v>44470.848</v>
      </c>
      <c r="J20" s="172">
        <v>32327.163</v>
      </c>
      <c r="K20" s="172">
        <v>215.626</v>
      </c>
      <c r="L20" s="172">
        <v>4367.755</v>
      </c>
      <c r="M20" s="172">
        <v>16545.499</v>
      </c>
      <c r="N20" s="172">
        <v>481.955</v>
      </c>
      <c r="O20" s="172" t="s">
        <v>1252</v>
      </c>
      <c r="P20" s="174" t="s">
        <v>708</v>
      </c>
    </row>
    <row r="21" spans="1:16" s="15" customFormat="1" ht="20.25" customHeight="1">
      <c r="A21" s="156" t="s">
        <v>282</v>
      </c>
      <c r="B21" s="55"/>
      <c r="C21" s="55" t="s">
        <v>698</v>
      </c>
      <c r="D21" s="55"/>
      <c r="E21" s="39"/>
      <c r="F21" s="172">
        <v>10875249.527</v>
      </c>
      <c r="G21" s="173">
        <v>83.47563614334591</v>
      </c>
      <c r="H21" s="172">
        <v>7570830.731</v>
      </c>
      <c r="I21" s="172">
        <v>6600333.113</v>
      </c>
      <c r="J21" s="172">
        <v>3453329.508</v>
      </c>
      <c r="K21" s="172">
        <v>210652.837</v>
      </c>
      <c r="L21" s="172">
        <v>1262354.232</v>
      </c>
      <c r="M21" s="172">
        <v>1772804.845</v>
      </c>
      <c r="N21" s="172">
        <v>58367.459</v>
      </c>
      <c r="O21" s="172">
        <v>239.423</v>
      </c>
      <c r="P21" s="123" t="s">
        <v>282</v>
      </c>
    </row>
    <row r="22" spans="1:16" s="15" customFormat="1" ht="20.25" customHeight="1">
      <c r="A22" s="127" t="s">
        <v>699</v>
      </c>
      <c r="B22" s="125"/>
      <c r="C22" s="55" t="s">
        <v>700</v>
      </c>
      <c r="D22" s="125"/>
      <c r="E22" s="39"/>
      <c r="F22" s="172">
        <v>1075478.067</v>
      </c>
      <c r="G22" s="173">
        <v>8.255094798344942</v>
      </c>
      <c r="H22" s="172">
        <v>834079.442</v>
      </c>
      <c r="I22" s="172">
        <v>754052.429</v>
      </c>
      <c r="J22" s="172">
        <v>420201.489</v>
      </c>
      <c r="K22" s="172">
        <v>7112.474</v>
      </c>
      <c r="L22" s="172">
        <v>97465.023</v>
      </c>
      <c r="M22" s="172">
        <v>135402.432</v>
      </c>
      <c r="N22" s="172">
        <v>1418.696</v>
      </c>
      <c r="O22" s="172" t="s">
        <v>1252</v>
      </c>
      <c r="P22" s="124" t="s">
        <v>699</v>
      </c>
    </row>
    <row r="23" spans="1:16" ht="20.25" customHeight="1">
      <c r="A23" s="154" t="s">
        <v>709</v>
      </c>
      <c r="B23" s="121"/>
      <c r="C23" s="121"/>
      <c r="D23" s="26" t="s">
        <v>1174</v>
      </c>
      <c r="E23" s="34"/>
      <c r="F23" s="172">
        <v>295069.369</v>
      </c>
      <c r="G23" s="173">
        <v>2.264877069950348</v>
      </c>
      <c r="H23" s="172">
        <v>253823.035</v>
      </c>
      <c r="I23" s="172">
        <v>231809.063</v>
      </c>
      <c r="J23" s="172">
        <v>108306.898</v>
      </c>
      <c r="K23" s="172">
        <v>2419.713</v>
      </c>
      <c r="L23" s="172">
        <v>33374.34</v>
      </c>
      <c r="M23" s="172">
        <v>5439.383</v>
      </c>
      <c r="N23" s="172">
        <v>12.898</v>
      </c>
      <c r="O23" s="172" t="s">
        <v>1252</v>
      </c>
      <c r="P23" s="174" t="s">
        <v>709</v>
      </c>
    </row>
    <row r="24" spans="1:16" ht="12.75">
      <c r="A24" s="154" t="s">
        <v>285</v>
      </c>
      <c r="B24" s="121"/>
      <c r="C24" s="121"/>
      <c r="D24" s="26" t="s">
        <v>286</v>
      </c>
      <c r="E24" s="34"/>
      <c r="F24" s="172">
        <v>162745.604</v>
      </c>
      <c r="G24" s="173">
        <v>1.2491936658285248</v>
      </c>
      <c r="H24" s="172">
        <v>149974.191</v>
      </c>
      <c r="I24" s="172">
        <v>145499.851</v>
      </c>
      <c r="J24" s="172">
        <v>79815.679</v>
      </c>
      <c r="K24" s="172">
        <v>617.557</v>
      </c>
      <c r="L24" s="172">
        <v>5577.196</v>
      </c>
      <c r="M24" s="172">
        <v>6543.31</v>
      </c>
      <c r="N24" s="172">
        <v>33.35</v>
      </c>
      <c r="O24" s="172" t="s">
        <v>1252</v>
      </c>
      <c r="P24" s="174" t="s">
        <v>285</v>
      </c>
    </row>
    <row r="25" spans="1:16" ht="12.75">
      <c r="A25" s="154" t="s">
        <v>289</v>
      </c>
      <c r="B25" s="121"/>
      <c r="C25" s="121"/>
      <c r="D25" s="171" t="s">
        <v>290</v>
      </c>
      <c r="E25" s="34"/>
      <c r="F25" s="172">
        <v>144201.658</v>
      </c>
      <c r="G25" s="173">
        <v>1.1068550753332251</v>
      </c>
      <c r="H25" s="172">
        <v>122393.829</v>
      </c>
      <c r="I25" s="172">
        <v>116845.382</v>
      </c>
      <c r="J25" s="172">
        <v>68900.884</v>
      </c>
      <c r="K25" s="172">
        <v>367.525</v>
      </c>
      <c r="L25" s="172">
        <v>6592.029</v>
      </c>
      <c r="M25" s="172">
        <v>14734.934</v>
      </c>
      <c r="N25" s="172">
        <v>113.341</v>
      </c>
      <c r="O25" s="172" t="s">
        <v>1252</v>
      </c>
      <c r="P25" s="174" t="s">
        <v>289</v>
      </c>
    </row>
    <row r="26" spans="1:16" s="15" customFormat="1" ht="20.25" customHeight="1">
      <c r="A26" s="127" t="s">
        <v>701</v>
      </c>
      <c r="B26" s="125"/>
      <c r="C26" s="55" t="s">
        <v>702</v>
      </c>
      <c r="D26" s="55"/>
      <c r="E26" s="39"/>
      <c r="F26" s="172">
        <v>9799771.46</v>
      </c>
      <c r="G26" s="173">
        <v>75.22054134500097</v>
      </c>
      <c r="H26" s="172">
        <v>6736751.289</v>
      </c>
      <c r="I26" s="172">
        <v>5846280.684</v>
      </c>
      <c r="J26" s="172">
        <v>3033128.019</v>
      </c>
      <c r="K26" s="172">
        <v>203540.363</v>
      </c>
      <c r="L26" s="172">
        <v>1164889.209</v>
      </c>
      <c r="M26" s="172">
        <v>1637402.413</v>
      </c>
      <c r="N26" s="172">
        <v>56948.763</v>
      </c>
      <c r="O26" s="172">
        <v>239.423</v>
      </c>
      <c r="P26" s="124" t="s">
        <v>701</v>
      </c>
    </row>
    <row r="27" spans="1:16" ht="20.25" customHeight="1">
      <c r="A27" s="154" t="s">
        <v>710</v>
      </c>
      <c r="B27" s="121"/>
      <c r="C27" s="121"/>
      <c r="D27" s="171" t="s">
        <v>1162</v>
      </c>
      <c r="E27" s="34"/>
      <c r="F27" s="56">
        <v>1995136.942</v>
      </c>
      <c r="G27" s="57">
        <v>15.314161299293175</v>
      </c>
      <c r="H27" s="56">
        <v>1644074.11</v>
      </c>
      <c r="I27" s="56">
        <v>1615922.033</v>
      </c>
      <c r="J27" s="56">
        <v>750811.542</v>
      </c>
      <c r="K27" s="56">
        <v>13799.479</v>
      </c>
      <c r="L27" s="56">
        <v>149326.869</v>
      </c>
      <c r="M27" s="56">
        <v>187530.112</v>
      </c>
      <c r="N27" s="56">
        <v>406.372</v>
      </c>
      <c r="O27" s="172" t="s">
        <v>1252</v>
      </c>
      <c r="P27" s="174" t="s">
        <v>710</v>
      </c>
    </row>
    <row r="28" spans="1:16" ht="12.75">
      <c r="A28" s="154" t="s">
        <v>1091</v>
      </c>
      <c r="B28" s="121"/>
      <c r="C28" s="121"/>
      <c r="D28" s="26" t="s">
        <v>322</v>
      </c>
      <c r="E28" s="34"/>
      <c r="F28" s="56">
        <v>781092.005</v>
      </c>
      <c r="G28" s="57">
        <v>5.995462618303978</v>
      </c>
      <c r="H28" s="56">
        <v>696942.9</v>
      </c>
      <c r="I28" s="56">
        <v>619597.34</v>
      </c>
      <c r="J28" s="56">
        <v>359392.025</v>
      </c>
      <c r="K28" s="56">
        <v>8552.38</v>
      </c>
      <c r="L28" s="56">
        <v>31366.167</v>
      </c>
      <c r="M28" s="56">
        <v>41027.338</v>
      </c>
      <c r="N28" s="56">
        <v>3203.22</v>
      </c>
      <c r="O28" s="172" t="s">
        <v>1252</v>
      </c>
      <c r="P28" s="174" t="s">
        <v>1091</v>
      </c>
    </row>
    <row r="29" spans="1:16" ht="12.75">
      <c r="A29" s="154" t="s">
        <v>1177</v>
      </c>
      <c r="B29" s="121"/>
      <c r="C29" s="121"/>
      <c r="D29" s="171" t="s">
        <v>324</v>
      </c>
      <c r="E29" s="34"/>
      <c r="F29" s="56">
        <v>627085.301</v>
      </c>
      <c r="G29" s="57">
        <v>4.813346515604648</v>
      </c>
      <c r="H29" s="56">
        <v>361197.788</v>
      </c>
      <c r="I29" s="56">
        <v>247876.447</v>
      </c>
      <c r="J29" s="56">
        <v>176931.562</v>
      </c>
      <c r="K29" s="56">
        <v>31738.704</v>
      </c>
      <c r="L29" s="56">
        <v>82065.868</v>
      </c>
      <c r="M29" s="56">
        <v>141901.635</v>
      </c>
      <c r="N29" s="172">
        <v>10181.306</v>
      </c>
      <c r="O29" s="172" t="s">
        <v>1252</v>
      </c>
      <c r="P29" s="174" t="s">
        <v>1177</v>
      </c>
    </row>
    <row r="30" spans="1:16" s="15" customFormat="1" ht="20.25" customHeight="1">
      <c r="A30" s="59"/>
      <c r="B30" s="60"/>
      <c r="C30" s="55" t="s">
        <v>703</v>
      </c>
      <c r="D30" s="55"/>
      <c r="E30" s="39"/>
      <c r="F30" s="61">
        <v>13028052.291</v>
      </c>
      <c r="G30" s="62">
        <v>100</v>
      </c>
      <c r="H30" s="61">
        <v>9425549.301</v>
      </c>
      <c r="I30" s="61">
        <v>8320782.752</v>
      </c>
      <c r="J30" s="61">
        <v>4606420.277</v>
      </c>
      <c r="K30" s="61">
        <v>256668.948</v>
      </c>
      <c r="L30" s="61">
        <v>1352693.281</v>
      </c>
      <c r="M30" s="61">
        <v>1922374.679</v>
      </c>
      <c r="N30" s="61">
        <v>70449.425</v>
      </c>
      <c r="O30" s="61">
        <v>316.657</v>
      </c>
      <c r="P30" s="175"/>
    </row>
    <row r="31" spans="1:16" s="15" customFormat="1" ht="6" customHeight="1">
      <c r="A31" s="60"/>
      <c r="B31" s="60"/>
      <c r="C31" s="55"/>
      <c r="D31" s="55"/>
      <c r="E31" s="60"/>
      <c r="F31" s="63"/>
      <c r="G31" s="64"/>
      <c r="H31" s="63"/>
      <c r="I31" s="63"/>
      <c r="J31" s="63"/>
      <c r="K31" s="63"/>
      <c r="L31" s="63"/>
      <c r="M31" s="63"/>
      <c r="N31" s="63"/>
      <c r="O31" s="65"/>
      <c r="P31" s="66"/>
    </row>
    <row r="32" spans="1:16" s="15" customFormat="1" ht="6" customHeight="1">
      <c r="A32" s="60"/>
      <c r="B32" s="60"/>
      <c r="C32" s="55"/>
      <c r="D32" s="55"/>
      <c r="E32" s="60"/>
      <c r="F32" s="63"/>
      <c r="G32" s="64"/>
      <c r="H32" s="63"/>
      <c r="I32" s="63"/>
      <c r="J32" s="63"/>
      <c r="K32" s="63"/>
      <c r="L32" s="63"/>
      <c r="M32" s="63"/>
      <c r="N32" s="63"/>
      <c r="O32" s="65"/>
      <c r="P32" s="66"/>
    </row>
    <row r="33" spans="1:16" s="15" customFormat="1" ht="6" customHeight="1">
      <c r="A33" s="60"/>
      <c r="B33" s="60"/>
      <c r="C33" s="55"/>
      <c r="D33" s="55"/>
      <c r="E33" s="60"/>
      <c r="F33" s="63"/>
      <c r="G33" s="64"/>
      <c r="H33" s="63"/>
      <c r="I33" s="63"/>
      <c r="J33" s="63"/>
      <c r="K33" s="63"/>
      <c r="L33" s="63"/>
      <c r="M33" s="63"/>
      <c r="N33" s="63"/>
      <c r="O33" s="65"/>
      <c r="P33" s="66"/>
    </row>
    <row r="34" spans="1:16" ht="17.25">
      <c r="A34" s="41"/>
      <c r="B34" s="41"/>
      <c r="C34" s="42"/>
      <c r="D34" s="42"/>
      <c r="E34" s="42"/>
      <c r="F34" s="42"/>
      <c r="G34" s="43"/>
      <c r="H34" s="44" t="s">
        <v>1185</v>
      </c>
      <c r="I34" s="45" t="s">
        <v>5</v>
      </c>
      <c r="J34" s="46"/>
      <c r="K34" s="46"/>
      <c r="L34" s="42"/>
      <c r="P34" s="47"/>
    </row>
    <row r="35" spans="1:16" ht="12.75">
      <c r="A35" s="12"/>
      <c r="B35" s="12"/>
      <c r="C35" s="12"/>
      <c r="D35" s="12"/>
      <c r="E35" s="12"/>
      <c r="P35" s="50"/>
    </row>
    <row r="36" spans="1:16" ht="12.75" customHeight="1">
      <c r="A36" s="599" t="s">
        <v>1255</v>
      </c>
      <c r="B36" s="583" t="s">
        <v>736</v>
      </c>
      <c r="C36" s="584"/>
      <c r="D36" s="584"/>
      <c r="E36" s="585"/>
      <c r="F36" s="589" t="s">
        <v>959</v>
      </c>
      <c r="G36" s="590"/>
      <c r="H36" s="580" t="s">
        <v>468</v>
      </c>
      <c r="I36" s="581"/>
      <c r="J36" s="581"/>
      <c r="K36" s="581"/>
      <c r="L36" s="581"/>
      <c r="M36" s="581"/>
      <c r="N36" s="581"/>
      <c r="O36" s="581"/>
      <c r="P36" s="566" t="s">
        <v>1249</v>
      </c>
    </row>
    <row r="37" spans="1:16" ht="12.75" customHeight="1">
      <c r="A37" s="576"/>
      <c r="B37" s="586"/>
      <c r="C37" s="584"/>
      <c r="D37" s="584"/>
      <c r="E37" s="585"/>
      <c r="F37" s="591"/>
      <c r="G37" s="592"/>
      <c r="H37" s="578" t="s">
        <v>202</v>
      </c>
      <c r="I37" s="594" t="s">
        <v>469</v>
      </c>
      <c r="J37" s="595"/>
      <c r="K37" s="576" t="s">
        <v>204</v>
      </c>
      <c r="L37" s="570" t="s">
        <v>205</v>
      </c>
      <c r="M37" s="570" t="s">
        <v>206</v>
      </c>
      <c r="N37" s="569" t="s">
        <v>1049</v>
      </c>
      <c r="O37" s="572" t="s">
        <v>207</v>
      </c>
      <c r="P37" s="567"/>
    </row>
    <row r="38" spans="1:16" ht="12.75" customHeight="1">
      <c r="A38" s="576"/>
      <c r="B38" s="586"/>
      <c r="C38" s="584"/>
      <c r="D38" s="584"/>
      <c r="E38" s="585"/>
      <c r="F38" s="593"/>
      <c r="G38" s="577"/>
      <c r="H38" s="572"/>
      <c r="I38" s="574" t="s">
        <v>1250</v>
      </c>
      <c r="J38" s="579" t="s">
        <v>737</v>
      </c>
      <c r="K38" s="576"/>
      <c r="L38" s="570"/>
      <c r="M38" s="570"/>
      <c r="N38" s="570"/>
      <c r="O38" s="572"/>
      <c r="P38" s="567"/>
    </row>
    <row r="39" spans="1:16" ht="17.25" customHeight="1">
      <c r="A39" s="576"/>
      <c r="B39" s="586"/>
      <c r="C39" s="584"/>
      <c r="D39" s="584"/>
      <c r="E39" s="585"/>
      <c r="F39" s="51" t="s">
        <v>466</v>
      </c>
      <c r="G39" s="52" t="s">
        <v>902</v>
      </c>
      <c r="H39" s="573"/>
      <c r="I39" s="575"/>
      <c r="J39" s="571"/>
      <c r="K39" s="577"/>
      <c r="L39" s="571"/>
      <c r="M39" s="571"/>
      <c r="N39" s="571"/>
      <c r="O39" s="573"/>
      <c r="P39" s="567"/>
    </row>
    <row r="40" spans="1:16" ht="12.75">
      <c r="A40" s="600"/>
      <c r="B40" s="587"/>
      <c r="C40" s="587"/>
      <c r="D40" s="587"/>
      <c r="E40" s="588"/>
      <c r="F40" s="53" t="s">
        <v>467</v>
      </c>
      <c r="G40" s="54" t="s">
        <v>837</v>
      </c>
      <c r="H40" s="596" t="s">
        <v>467</v>
      </c>
      <c r="I40" s="597"/>
      <c r="J40" s="597"/>
      <c r="K40" s="597"/>
      <c r="L40" s="597"/>
      <c r="M40" s="597"/>
      <c r="N40" s="597"/>
      <c r="O40" s="598"/>
      <c r="P40" s="568"/>
    </row>
    <row r="41" spans="1:16" s="15" customFormat="1" ht="20.25" customHeight="1">
      <c r="A41" s="155" t="s">
        <v>1251</v>
      </c>
      <c r="B41" s="157"/>
      <c r="C41" s="55" t="s">
        <v>482</v>
      </c>
      <c r="D41" s="55"/>
      <c r="E41" s="39"/>
      <c r="F41" s="172">
        <v>1022628.673</v>
      </c>
      <c r="G41" s="173">
        <v>11.835997047738344</v>
      </c>
      <c r="H41" s="172">
        <v>969879.791</v>
      </c>
      <c r="I41" s="172">
        <v>936210.237</v>
      </c>
      <c r="J41" s="172">
        <v>801654.687</v>
      </c>
      <c r="K41" s="172">
        <v>3333.848</v>
      </c>
      <c r="L41" s="172">
        <v>15989.921</v>
      </c>
      <c r="M41" s="172">
        <v>33296.853</v>
      </c>
      <c r="N41" s="172">
        <v>128.26</v>
      </c>
      <c r="O41" s="172" t="s">
        <v>1252</v>
      </c>
      <c r="P41" s="123" t="s">
        <v>1251</v>
      </c>
    </row>
    <row r="42" spans="1:16" ht="20.25" customHeight="1">
      <c r="A42" s="154" t="s">
        <v>991</v>
      </c>
      <c r="B42" s="121"/>
      <c r="C42" s="121"/>
      <c r="D42" s="177" t="s">
        <v>1167</v>
      </c>
      <c r="E42" s="34"/>
      <c r="F42" s="172">
        <v>113638.947</v>
      </c>
      <c r="G42" s="173">
        <v>1.3152674834104656</v>
      </c>
      <c r="H42" s="172">
        <v>112462.742</v>
      </c>
      <c r="I42" s="172">
        <v>112445.034</v>
      </c>
      <c r="J42" s="172">
        <v>109806.114</v>
      </c>
      <c r="K42" s="172">
        <v>1006.489</v>
      </c>
      <c r="L42" s="172">
        <v>30.901</v>
      </c>
      <c r="M42" s="172">
        <v>138.709</v>
      </c>
      <c r="N42" s="172">
        <v>0.106</v>
      </c>
      <c r="O42" s="172" t="s">
        <v>1252</v>
      </c>
      <c r="P42" s="174" t="s">
        <v>991</v>
      </c>
    </row>
    <row r="43" spans="1:16" ht="12.75">
      <c r="A43" s="154" t="s">
        <v>217</v>
      </c>
      <c r="B43" s="121"/>
      <c r="C43" s="121"/>
      <c r="D43" s="1" t="s">
        <v>218</v>
      </c>
      <c r="E43" s="34"/>
      <c r="F43" s="172">
        <v>106937.571</v>
      </c>
      <c r="G43" s="173">
        <v>1.2377051495487545</v>
      </c>
      <c r="H43" s="172">
        <v>106904.409</v>
      </c>
      <c r="I43" s="172">
        <v>106903.053</v>
      </c>
      <c r="J43" s="172">
        <v>100101.206</v>
      </c>
      <c r="K43" s="172" t="s">
        <v>1252</v>
      </c>
      <c r="L43" s="172">
        <v>0.024</v>
      </c>
      <c r="M43" s="172">
        <v>23.93</v>
      </c>
      <c r="N43" s="172">
        <v>9.208</v>
      </c>
      <c r="O43" s="172" t="s">
        <v>1252</v>
      </c>
      <c r="P43" s="174" t="s">
        <v>217</v>
      </c>
    </row>
    <row r="44" spans="1:16" ht="12.75">
      <c r="A44" s="154" t="s">
        <v>231</v>
      </c>
      <c r="B44" s="121"/>
      <c r="C44" s="121"/>
      <c r="D44" s="1" t="s">
        <v>232</v>
      </c>
      <c r="E44" s="34"/>
      <c r="F44" s="172">
        <v>89465.762</v>
      </c>
      <c r="G44" s="173">
        <v>1.0354848469085134</v>
      </c>
      <c r="H44" s="172">
        <v>89332.097</v>
      </c>
      <c r="I44" s="172">
        <v>87288.006</v>
      </c>
      <c r="J44" s="172">
        <v>84317.431</v>
      </c>
      <c r="K44" s="172">
        <v>75.571</v>
      </c>
      <c r="L44" s="172">
        <v>16.673</v>
      </c>
      <c r="M44" s="172">
        <v>41.421</v>
      </c>
      <c r="N44" s="172" t="s">
        <v>1252</v>
      </c>
      <c r="O44" s="172" t="s">
        <v>1252</v>
      </c>
      <c r="P44" s="174" t="s">
        <v>231</v>
      </c>
    </row>
    <row r="45" spans="1:16" s="15" customFormat="1" ht="20.25" customHeight="1">
      <c r="A45" s="155" t="s">
        <v>1253</v>
      </c>
      <c r="B45" s="67"/>
      <c r="C45" s="55" t="s">
        <v>693</v>
      </c>
      <c r="D45" s="55"/>
      <c r="E45" s="39"/>
      <c r="F45" s="172">
        <v>6968128.834</v>
      </c>
      <c r="G45" s="173">
        <v>80.64975536578214</v>
      </c>
      <c r="H45" s="172">
        <v>5096039.27</v>
      </c>
      <c r="I45" s="172">
        <v>4653478.492</v>
      </c>
      <c r="J45" s="172">
        <v>2470365.204</v>
      </c>
      <c r="K45" s="172">
        <v>46166.245</v>
      </c>
      <c r="L45" s="172">
        <v>436027.269</v>
      </c>
      <c r="M45" s="172">
        <v>1388437.922</v>
      </c>
      <c r="N45" s="172">
        <v>1458.128</v>
      </c>
      <c r="O45" s="172" t="s">
        <v>1252</v>
      </c>
      <c r="P45" s="123" t="s">
        <v>1253</v>
      </c>
    </row>
    <row r="46" spans="1:16" s="15" customFormat="1" ht="20.25" customHeight="1">
      <c r="A46" s="127" t="s">
        <v>694</v>
      </c>
      <c r="B46" s="125"/>
      <c r="C46" s="55" t="s">
        <v>695</v>
      </c>
      <c r="D46" s="55"/>
      <c r="E46" s="39"/>
      <c r="F46" s="172">
        <v>76309.014</v>
      </c>
      <c r="G46" s="173">
        <v>0.8832074518018369</v>
      </c>
      <c r="H46" s="172">
        <v>59941.78</v>
      </c>
      <c r="I46" s="172">
        <v>51032.473</v>
      </c>
      <c r="J46" s="172">
        <v>19567.379</v>
      </c>
      <c r="K46" s="172">
        <v>1981.731</v>
      </c>
      <c r="L46" s="172">
        <v>3707.463</v>
      </c>
      <c r="M46" s="172">
        <v>10641.208</v>
      </c>
      <c r="N46" s="172">
        <v>36.832</v>
      </c>
      <c r="O46" s="172" t="s">
        <v>1252</v>
      </c>
      <c r="P46" s="124" t="s">
        <v>694</v>
      </c>
    </row>
    <row r="47" spans="1:16" ht="20.25" customHeight="1">
      <c r="A47" s="154" t="s">
        <v>705</v>
      </c>
      <c r="B47" s="121"/>
      <c r="C47" s="121"/>
      <c r="D47" s="26" t="s">
        <v>246</v>
      </c>
      <c r="E47" s="34"/>
      <c r="F47" s="172">
        <v>20542.6</v>
      </c>
      <c r="G47" s="173">
        <v>0.2377619162971286</v>
      </c>
      <c r="H47" s="172">
        <v>8833.01</v>
      </c>
      <c r="I47" s="172">
        <v>6140.125</v>
      </c>
      <c r="J47" s="172">
        <v>4203.32</v>
      </c>
      <c r="K47" s="172">
        <v>1634.119</v>
      </c>
      <c r="L47" s="172">
        <v>1618.265</v>
      </c>
      <c r="M47" s="172">
        <v>8457.206</v>
      </c>
      <c r="N47" s="172" t="s">
        <v>1252</v>
      </c>
      <c r="O47" s="172" t="s">
        <v>1252</v>
      </c>
      <c r="P47" s="174" t="s">
        <v>705</v>
      </c>
    </row>
    <row r="48" spans="1:16" ht="12.75">
      <c r="A48" s="154" t="s">
        <v>1074</v>
      </c>
      <c r="B48" s="121"/>
      <c r="C48" s="121"/>
      <c r="D48" s="26" t="s">
        <v>245</v>
      </c>
      <c r="E48" s="34"/>
      <c r="F48" s="172">
        <v>17292.857</v>
      </c>
      <c r="G48" s="173">
        <v>0.20014909595534228</v>
      </c>
      <c r="H48" s="172">
        <v>17271.429</v>
      </c>
      <c r="I48" s="172">
        <v>15966.668</v>
      </c>
      <c r="J48" s="172">
        <v>941.473</v>
      </c>
      <c r="K48" s="172" t="s">
        <v>1252</v>
      </c>
      <c r="L48" s="172" t="s">
        <v>1252</v>
      </c>
      <c r="M48" s="172">
        <v>21.428</v>
      </c>
      <c r="N48" s="172" t="s">
        <v>1252</v>
      </c>
      <c r="O48" s="172" t="s">
        <v>1252</v>
      </c>
      <c r="P48" s="174" t="s">
        <v>1074</v>
      </c>
    </row>
    <row r="49" spans="1:16" ht="12.75">
      <c r="A49" s="154" t="s">
        <v>1160</v>
      </c>
      <c r="B49" s="121"/>
      <c r="C49" s="121"/>
      <c r="D49" s="152" t="s">
        <v>1191</v>
      </c>
      <c r="E49" s="34"/>
      <c r="F49" s="172">
        <v>6872.362</v>
      </c>
      <c r="G49" s="173">
        <v>0.0795413413398288</v>
      </c>
      <c r="H49" s="172">
        <v>5456.137</v>
      </c>
      <c r="I49" s="172">
        <v>5362.426</v>
      </c>
      <c r="J49" s="172">
        <v>1587.519</v>
      </c>
      <c r="K49" s="172" t="s">
        <v>1252</v>
      </c>
      <c r="L49" s="172">
        <v>630.807</v>
      </c>
      <c r="M49" s="172">
        <v>785.418</v>
      </c>
      <c r="N49" s="172" t="s">
        <v>1252</v>
      </c>
      <c r="O49" s="172" t="s">
        <v>1252</v>
      </c>
      <c r="P49" s="174" t="s">
        <v>1160</v>
      </c>
    </row>
    <row r="50" spans="1:16" s="15" customFormat="1" ht="20.25" customHeight="1">
      <c r="A50" s="127" t="s">
        <v>696</v>
      </c>
      <c r="B50" s="125"/>
      <c r="C50" s="55" t="s">
        <v>697</v>
      </c>
      <c r="D50" s="55"/>
      <c r="E50" s="39"/>
      <c r="F50" s="172">
        <v>410287.871</v>
      </c>
      <c r="G50" s="173">
        <v>4.748709045711307</v>
      </c>
      <c r="H50" s="172">
        <v>350457.616</v>
      </c>
      <c r="I50" s="172">
        <v>249789.762</v>
      </c>
      <c r="J50" s="172">
        <v>112107.786</v>
      </c>
      <c r="K50" s="172">
        <v>7252.608</v>
      </c>
      <c r="L50" s="172">
        <v>15287.099</v>
      </c>
      <c r="M50" s="172">
        <v>37290.205</v>
      </c>
      <c r="N50" s="172">
        <v>0.343</v>
      </c>
      <c r="O50" s="172" t="s">
        <v>1252</v>
      </c>
      <c r="P50" s="124" t="s">
        <v>696</v>
      </c>
    </row>
    <row r="51" spans="1:16" ht="20.25" customHeight="1">
      <c r="A51" s="154" t="s">
        <v>291</v>
      </c>
      <c r="B51" s="121"/>
      <c r="C51" s="121"/>
      <c r="D51" s="152" t="s">
        <v>271</v>
      </c>
      <c r="E51" s="34"/>
      <c r="F51" s="172">
        <v>125065.958</v>
      </c>
      <c r="G51" s="173">
        <v>1.4475247455344602</v>
      </c>
      <c r="H51" s="172">
        <v>93741.088</v>
      </c>
      <c r="I51" s="172">
        <v>23298.202</v>
      </c>
      <c r="J51" s="172">
        <v>13663.355</v>
      </c>
      <c r="K51" s="172">
        <v>5981.82</v>
      </c>
      <c r="L51" s="172">
        <v>2.671</v>
      </c>
      <c r="M51" s="172">
        <v>25340.379</v>
      </c>
      <c r="N51" s="172" t="s">
        <v>1252</v>
      </c>
      <c r="O51" s="172" t="s">
        <v>1252</v>
      </c>
      <c r="P51" s="174" t="s">
        <v>291</v>
      </c>
    </row>
    <row r="52" spans="1:16" ht="12.75">
      <c r="A52" s="154" t="s">
        <v>1086</v>
      </c>
      <c r="B52" s="121"/>
      <c r="C52" s="121"/>
      <c r="D52" s="152" t="s">
        <v>1085</v>
      </c>
      <c r="E52" s="34"/>
      <c r="F52" s="172">
        <v>45379.252</v>
      </c>
      <c r="G52" s="173">
        <v>0.5252235800556067</v>
      </c>
      <c r="H52" s="172">
        <v>45352.955</v>
      </c>
      <c r="I52" s="172">
        <v>44614.385</v>
      </c>
      <c r="J52" s="172">
        <v>99.036</v>
      </c>
      <c r="K52" s="172" t="s">
        <v>1252</v>
      </c>
      <c r="L52" s="172" t="s">
        <v>1252</v>
      </c>
      <c r="M52" s="172">
        <v>26.297</v>
      </c>
      <c r="N52" s="172" t="s">
        <v>1252</v>
      </c>
      <c r="O52" s="172" t="s">
        <v>1252</v>
      </c>
      <c r="P52" s="174" t="s">
        <v>1086</v>
      </c>
    </row>
    <row r="53" spans="1:16" ht="12.75">
      <c r="A53" s="154" t="s">
        <v>707</v>
      </c>
      <c r="B53" s="121"/>
      <c r="C53" s="121"/>
      <c r="D53" s="26" t="s">
        <v>262</v>
      </c>
      <c r="E53" s="34"/>
      <c r="F53" s="172">
        <v>26360.601</v>
      </c>
      <c r="G53" s="173">
        <v>0.3050999877573435</v>
      </c>
      <c r="H53" s="172">
        <v>26197.401</v>
      </c>
      <c r="I53" s="172">
        <v>23889.711</v>
      </c>
      <c r="J53" s="172">
        <v>17358.744</v>
      </c>
      <c r="K53" s="172">
        <v>157.402</v>
      </c>
      <c r="L53" s="172">
        <v>0.066</v>
      </c>
      <c r="M53" s="172">
        <v>5.732</v>
      </c>
      <c r="N53" s="172" t="s">
        <v>1252</v>
      </c>
      <c r="O53" s="172" t="s">
        <v>1252</v>
      </c>
      <c r="P53" s="174" t="s">
        <v>707</v>
      </c>
    </row>
    <row r="54" spans="1:16" s="15" customFormat="1" ht="20.25" customHeight="1">
      <c r="A54" s="156" t="s">
        <v>282</v>
      </c>
      <c r="B54" s="55"/>
      <c r="C54" s="55" t="s">
        <v>698</v>
      </c>
      <c r="D54" s="55"/>
      <c r="E54" s="39"/>
      <c r="F54" s="172">
        <v>6481531.949</v>
      </c>
      <c r="G54" s="173">
        <v>75.017838868269</v>
      </c>
      <c r="H54" s="172">
        <v>4685639.874</v>
      </c>
      <c r="I54" s="172">
        <v>4352656.257</v>
      </c>
      <c r="J54" s="172">
        <v>2338690.039</v>
      </c>
      <c r="K54" s="172">
        <v>36931.906</v>
      </c>
      <c r="L54" s="172">
        <v>417032.707</v>
      </c>
      <c r="M54" s="172">
        <v>1340506.509</v>
      </c>
      <c r="N54" s="172">
        <v>1420.953</v>
      </c>
      <c r="O54" s="172" t="s">
        <v>1252</v>
      </c>
      <c r="P54" s="123" t="s">
        <v>282</v>
      </c>
    </row>
    <row r="55" spans="1:16" s="15" customFormat="1" ht="20.25" customHeight="1">
      <c r="A55" s="127" t="s">
        <v>699</v>
      </c>
      <c r="B55" s="125"/>
      <c r="C55" s="55" t="s">
        <v>700</v>
      </c>
      <c r="D55" s="55"/>
      <c r="E55" s="39"/>
      <c r="F55" s="172">
        <v>1390857.775</v>
      </c>
      <c r="G55" s="173">
        <v>16.0979140849143</v>
      </c>
      <c r="H55" s="172">
        <v>1129082.37</v>
      </c>
      <c r="I55" s="172">
        <v>1027135.33</v>
      </c>
      <c r="J55" s="172">
        <v>784322.045</v>
      </c>
      <c r="K55" s="172">
        <v>6513.885</v>
      </c>
      <c r="L55" s="172">
        <v>202306.5</v>
      </c>
      <c r="M55" s="172">
        <v>52945.831</v>
      </c>
      <c r="N55" s="172">
        <v>9.189</v>
      </c>
      <c r="O55" s="172" t="s">
        <v>1252</v>
      </c>
      <c r="P55" s="124" t="s">
        <v>699</v>
      </c>
    </row>
    <row r="56" spans="1:16" ht="20.25" customHeight="1">
      <c r="A56" s="154" t="s">
        <v>289</v>
      </c>
      <c r="B56" s="121"/>
      <c r="C56" s="121"/>
      <c r="D56" s="26" t="s">
        <v>290</v>
      </c>
      <c r="E56" s="34"/>
      <c r="F56" s="172">
        <v>283298.655</v>
      </c>
      <c r="G56" s="173">
        <v>3.278924337581373</v>
      </c>
      <c r="H56" s="172">
        <v>268629.373</v>
      </c>
      <c r="I56" s="172">
        <v>261348.75</v>
      </c>
      <c r="J56" s="172">
        <v>200013.818</v>
      </c>
      <c r="K56" s="172" t="s">
        <v>1252</v>
      </c>
      <c r="L56" s="172">
        <v>2263.686</v>
      </c>
      <c r="M56" s="172">
        <v>12405.596</v>
      </c>
      <c r="N56" s="172" t="s">
        <v>1252</v>
      </c>
      <c r="O56" s="172" t="s">
        <v>1252</v>
      </c>
      <c r="P56" s="174" t="s">
        <v>289</v>
      </c>
    </row>
    <row r="57" spans="1:16" ht="12.75">
      <c r="A57" s="154" t="s">
        <v>1161</v>
      </c>
      <c r="B57" s="121"/>
      <c r="C57" s="121"/>
      <c r="D57" s="171" t="s">
        <v>296</v>
      </c>
      <c r="E57" s="34"/>
      <c r="F57" s="172">
        <v>266612.808</v>
      </c>
      <c r="G57" s="173">
        <v>3.085800830442029</v>
      </c>
      <c r="H57" s="172">
        <v>69203.451</v>
      </c>
      <c r="I57" s="172">
        <v>65999.327</v>
      </c>
      <c r="J57" s="172">
        <v>41512.107</v>
      </c>
      <c r="K57" s="172">
        <v>655.302</v>
      </c>
      <c r="L57" s="172">
        <v>185013.552</v>
      </c>
      <c r="M57" s="172">
        <v>11736.073</v>
      </c>
      <c r="N57" s="172">
        <v>4.43</v>
      </c>
      <c r="O57" s="172" t="s">
        <v>1252</v>
      </c>
      <c r="P57" s="174" t="s">
        <v>1161</v>
      </c>
    </row>
    <row r="58" spans="1:16" ht="12.75">
      <c r="A58" s="154" t="s">
        <v>285</v>
      </c>
      <c r="B58" s="121"/>
      <c r="C58" s="121"/>
      <c r="D58" s="26" t="s">
        <v>286</v>
      </c>
      <c r="E58" s="34"/>
      <c r="F58" s="172">
        <v>212608.363</v>
      </c>
      <c r="G58" s="173">
        <v>2.460748484012517</v>
      </c>
      <c r="H58" s="172">
        <v>210627.01</v>
      </c>
      <c r="I58" s="172">
        <v>205996.674</v>
      </c>
      <c r="J58" s="172">
        <v>149717.133</v>
      </c>
      <c r="K58" s="172">
        <v>231.371</v>
      </c>
      <c r="L58" s="172">
        <v>777.005</v>
      </c>
      <c r="M58" s="172">
        <v>972.977</v>
      </c>
      <c r="N58" s="172" t="s">
        <v>1252</v>
      </c>
      <c r="O58" s="172" t="s">
        <v>1252</v>
      </c>
      <c r="P58" s="174" t="s">
        <v>285</v>
      </c>
    </row>
    <row r="59" spans="1:16" s="15" customFormat="1" ht="20.25" customHeight="1">
      <c r="A59" s="127" t="s">
        <v>701</v>
      </c>
      <c r="B59" s="125"/>
      <c r="C59" s="55" t="s">
        <v>702</v>
      </c>
      <c r="D59" s="55"/>
      <c r="E59" s="39"/>
      <c r="F59" s="172">
        <v>5090674.174</v>
      </c>
      <c r="G59" s="173">
        <v>58.9199247833547</v>
      </c>
      <c r="H59" s="172">
        <v>3556557.504</v>
      </c>
      <c r="I59" s="172">
        <v>3325520.927</v>
      </c>
      <c r="J59" s="172">
        <v>1554367.994</v>
      </c>
      <c r="K59" s="172">
        <v>30418.021</v>
      </c>
      <c r="L59" s="172">
        <v>214726.207</v>
      </c>
      <c r="M59" s="172">
        <v>1287560.678</v>
      </c>
      <c r="N59" s="172">
        <v>1411.764</v>
      </c>
      <c r="O59" s="172" t="s">
        <v>1252</v>
      </c>
      <c r="P59" s="124" t="s">
        <v>701</v>
      </c>
    </row>
    <row r="60" spans="1:16" ht="20.25" customHeight="1">
      <c r="A60" s="154" t="s">
        <v>1088</v>
      </c>
      <c r="B60" s="121"/>
      <c r="C60" s="121"/>
      <c r="D60" s="171" t="s">
        <v>342</v>
      </c>
      <c r="E60" s="34"/>
      <c r="F60" s="56">
        <v>510145.848</v>
      </c>
      <c r="G60" s="57">
        <v>5.904474331949397</v>
      </c>
      <c r="H60" s="56">
        <v>507668.992</v>
      </c>
      <c r="I60" s="56">
        <v>507559.575</v>
      </c>
      <c r="J60" s="56">
        <v>414.124</v>
      </c>
      <c r="K60" s="56">
        <v>7.36</v>
      </c>
      <c r="L60" s="56">
        <v>214.07</v>
      </c>
      <c r="M60" s="56">
        <v>2255.426</v>
      </c>
      <c r="N60" s="56" t="s">
        <v>1252</v>
      </c>
      <c r="O60" s="172" t="s">
        <v>1252</v>
      </c>
      <c r="P60" s="174" t="s">
        <v>1088</v>
      </c>
    </row>
    <row r="61" spans="1:16" ht="12.75">
      <c r="A61" s="154" t="s">
        <v>710</v>
      </c>
      <c r="B61" s="121"/>
      <c r="C61" s="121"/>
      <c r="D61" s="26" t="s">
        <v>1162</v>
      </c>
      <c r="E61" s="34"/>
      <c r="F61" s="56">
        <v>473640.378</v>
      </c>
      <c r="G61" s="57">
        <v>5.481956709908987</v>
      </c>
      <c r="H61" s="56">
        <v>436686.826</v>
      </c>
      <c r="I61" s="56">
        <v>420185.555</v>
      </c>
      <c r="J61" s="56">
        <v>253625.201</v>
      </c>
      <c r="K61" s="56">
        <v>6207.425</v>
      </c>
      <c r="L61" s="56">
        <v>4346.93</v>
      </c>
      <c r="M61" s="56">
        <v>26384.888</v>
      </c>
      <c r="N61" s="56">
        <v>14.309</v>
      </c>
      <c r="O61" s="172" t="s">
        <v>1252</v>
      </c>
      <c r="P61" s="174" t="s">
        <v>710</v>
      </c>
    </row>
    <row r="62" spans="1:16" ht="12.75">
      <c r="A62" s="154" t="s">
        <v>1091</v>
      </c>
      <c r="B62" s="121"/>
      <c r="C62" s="121"/>
      <c r="D62" s="24" t="s">
        <v>322</v>
      </c>
      <c r="E62" s="34"/>
      <c r="F62" s="56">
        <v>367101.69</v>
      </c>
      <c r="G62" s="57">
        <v>4.2488682683941885</v>
      </c>
      <c r="H62" s="56">
        <v>343768.045</v>
      </c>
      <c r="I62" s="56">
        <v>330150.085</v>
      </c>
      <c r="J62" s="56">
        <v>202195.192</v>
      </c>
      <c r="K62" s="56">
        <v>99.984</v>
      </c>
      <c r="L62" s="56">
        <v>5501.12</v>
      </c>
      <c r="M62" s="56">
        <v>17551.093</v>
      </c>
      <c r="N62" s="172">
        <v>181.448</v>
      </c>
      <c r="O62" s="172" t="s">
        <v>1252</v>
      </c>
      <c r="P62" s="174" t="s">
        <v>1091</v>
      </c>
    </row>
    <row r="63" spans="1:16" s="15" customFormat="1" ht="20.25" customHeight="1">
      <c r="A63" s="59"/>
      <c r="B63" s="60"/>
      <c r="C63" s="55" t="s">
        <v>703</v>
      </c>
      <c r="D63" s="55"/>
      <c r="E63" s="39"/>
      <c r="F63" s="61">
        <v>8639987.564</v>
      </c>
      <c r="G63" s="62">
        <v>100</v>
      </c>
      <c r="H63" s="61">
        <v>6652962.45</v>
      </c>
      <c r="I63" s="61">
        <v>6139152.231</v>
      </c>
      <c r="J63" s="61">
        <v>3628537.74</v>
      </c>
      <c r="K63" s="61">
        <v>50674.076</v>
      </c>
      <c r="L63" s="61">
        <v>477588.19</v>
      </c>
      <c r="M63" s="61">
        <v>1456007.77</v>
      </c>
      <c r="N63" s="61">
        <v>2755.078</v>
      </c>
      <c r="O63" s="61" t="s">
        <v>1252</v>
      </c>
      <c r="P63" s="175"/>
    </row>
    <row r="64" spans="1:16" ht="12.75" customHeight="1">
      <c r="A64" t="s">
        <v>844</v>
      </c>
      <c r="P64" s="66"/>
    </row>
    <row r="65" spans="1:16" ht="28.5" customHeight="1">
      <c r="A65" s="519" t="s">
        <v>1254</v>
      </c>
      <c r="B65" s="519"/>
      <c r="C65" s="519"/>
      <c r="D65" s="519"/>
      <c r="E65" s="519"/>
      <c r="F65" s="519"/>
      <c r="G65" s="519"/>
      <c r="P65" s="66"/>
    </row>
    <row r="66" ht="12.75">
      <c r="P66" s="66"/>
    </row>
    <row r="67" ht="12.75">
      <c r="P67" s="66"/>
    </row>
    <row r="68" ht="12.75">
      <c r="P68" s="66"/>
    </row>
    <row r="69" ht="12.75">
      <c r="P69" s="66"/>
    </row>
    <row r="70" ht="12.75">
      <c r="P70" s="66"/>
    </row>
    <row r="71" ht="12.75">
      <c r="P71" s="66"/>
    </row>
    <row r="72" ht="12.75">
      <c r="P72" s="66"/>
    </row>
    <row r="73" ht="12.75">
      <c r="P73" s="66"/>
    </row>
    <row r="74" ht="12.75">
      <c r="P74" s="66"/>
    </row>
    <row r="75" ht="12.75">
      <c r="P75" s="66"/>
    </row>
    <row r="76" ht="12.75">
      <c r="P76" s="66"/>
    </row>
    <row r="77" ht="12.75">
      <c r="P77" s="66"/>
    </row>
    <row r="78" ht="12.75">
      <c r="P78" s="66"/>
    </row>
    <row r="79" ht="12.75">
      <c r="P79" s="66"/>
    </row>
    <row r="80" ht="12.75">
      <c r="P80" s="66"/>
    </row>
    <row r="81" ht="12.75">
      <c r="P81" s="66"/>
    </row>
    <row r="82" ht="12.75">
      <c r="P82" s="66"/>
    </row>
    <row r="83" ht="12.75">
      <c r="P83" s="66"/>
    </row>
    <row r="84" ht="12.75">
      <c r="P84" s="66"/>
    </row>
    <row r="85" ht="12.75">
      <c r="P85" s="66"/>
    </row>
    <row r="86" ht="12.75">
      <c r="P86" s="66"/>
    </row>
    <row r="87" ht="12.75">
      <c r="P87" s="66"/>
    </row>
    <row r="88" ht="12.75">
      <c r="P88" s="66"/>
    </row>
    <row r="89" ht="12.75">
      <c r="P89" s="66"/>
    </row>
    <row r="90" ht="12.75">
      <c r="P90" s="66"/>
    </row>
    <row r="91" ht="12.75">
      <c r="P91" s="66"/>
    </row>
    <row r="92" ht="12.75">
      <c r="P92" s="66"/>
    </row>
    <row r="93" ht="12.75">
      <c r="P93" s="66"/>
    </row>
    <row r="94" ht="12.75">
      <c r="P94" s="66"/>
    </row>
    <row r="95" ht="12.75">
      <c r="P95" s="66"/>
    </row>
    <row r="96" ht="12.75">
      <c r="P96" s="66"/>
    </row>
    <row r="97" ht="12.75">
      <c r="P97" s="66"/>
    </row>
    <row r="98" ht="12.75">
      <c r="P98" s="66"/>
    </row>
    <row r="99" ht="12.75">
      <c r="P99" s="66"/>
    </row>
    <row r="100" ht="12.75">
      <c r="P100" s="66"/>
    </row>
    <row r="101" ht="12.75">
      <c r="P101" s="66"/>
    </row>
    <row r="102" ht="12.75">
      <c r="P102" s="66"/>
    </row>
    <row r="103" ht="12.75">
      <c r="P103" s="66"/>
    </row>
    <row r="104" ht="12.75">
      <c r="P104" s="66"/>
    </row>
    <row r="105" ht="12.75">
      <c r="P105" s="66"/>
    </row>
    <row r="106" ht="12.75">
      <c r="P106" s="66"/>
    </row>
    <row r="107" ht="12.75">
      <c r="P107" s="66"/>
    </row>
    <row r="108" ht="12.75">
      <c r="P108" s="66"/>
    </row>
    <row r="109" ht="12.75">
      <c r="P109" s="66"/>
    </row>
    <row r="110" ht="12.75">
      <c r="P110" s="66"/>
    </row>
    <row r="111" ht="12.75">
      <c r="P111" s="66"/>
    </row>
    <row r="112" ht="12.75">
      <c r="P112" s="66"/>
    </row>
    <row r="113" ht="12.75">
      <c r="P113" s="66"/>
    </row>
    <row r="114" ht="12.75">
      <c r="P114" s="66"/>
    </row>
    <row r="115" ht="12.75">
      <c r="P115" s="66"/>
    </row>
    <row r="116" ht="12.75">
      <c r="P116" s="66"/>
    </row>
    <row r="117" ht="12.75">
      <c r="P117" s="66"/>
    </row>
    <row r="118" ht="12.75">
      <c r="P118" s="66"/>
    </row>
    <row r="119" ht="12.75">
      <c r="P119" s="66"/>
    </row>
    <row r="120" ht="12.75">
      <c r="P120" s="66"/>
    </row>
    <row r="121" ht="12.75">
      <c r="P121" s="66"/>
    </row>
    <row r="122" ht="12.75">
      <c r="P122" s="66"/>
    </row>
    <row r="123" ht="12.75">
      <c r="P123" s="66"/>
    </row>
    <row r="124" ht="12.75">
      <c r="P124" s="66"/>
    </row>
    <row r="125" ht="12.75">
      <c r="P125" s="66"/>
    </row>
    <row r="126" ht="12.75">
      <c r="P126" s="66"/>
    </row>
    <row r="127" ht="12.75">
      <c r="P127" s="66"/>
    </row>
    <row r="128" ht="12.75">
      <c r="P128" s="66"/>
    </row>
    <row r="129" ht="12.75">
      <c r="P129" s="66"/>
    </row>
    <row r="130" ht="12.75">
      <c r="P130" s="66"/>
    </row>
    <row r="131" ht="12.75">
      <c r="P131" s="66"/>
    </row>
    <row r="132" ht="12.75">
      <c r="P132" s="66"/>
    </row>
    <row r="133" ht="12.75">
      <c r="P133" s="66"/>
    </row>
    <row r="134" ht="12.75">
      <c r="P134" s="66"/>
    </row>
    <row r="135" ht="12.75">
      <c r="P135" s="66"/>
    </row>
    <row r="136" ht="12.75">
      <c r="P136" s="66"/>
    </row>
    <row r="137" ht="12.75">
      <c r="P137" s="66"/>
    </row>
    <row r="138" ht="12.75">
      <c r="P138" s="66"/>
    </row>
    <row r="139" ht="12.75">
      <c r="P139" s="66"/>
    </row>
    <row r="140" ht="12.75">
      <c r="P140" s="66"/>
    </row>
    <row r="141" ht="12.75">
      <c r="P141" s="66"/>
    </row>
    <row r="142" ht="12.75">
      <c r="P142" s="66"/>
    </row>
    <row r="143" ht="12.75">
      <c r="P143" s="66"/>
    </row>
    <row r="144" ht="12.75">
      <c r="P144" s="66"/>
    </row>
    <row r="145" ht="12.75">
      <c r="P145" s="66"/>
    </row>
    <row r="146" ht="12.75">
      <c r="P146" s="66"/>
    </row>
    <row r="147" ht="12.75">
      <c r="P147" s="66"/>
    </row>
    <row r="148" ht="12.75">
      <c r="P148" s="66"/>
    </row>
    <row r="149" ht="12.75">
      <c r="P149" s="66"/>
    </row>
    <row r="150" ht="12.75">
      <c r="P150" s="66"/>
    </row>
    <row r="151" ht="12.75">
      <c r="P151" s="66"/>
    </row>
    <row r="152" ht="12.75">
      <c r="P152" s="66"/>
    </row>
    <row r="153" ht="12.75">
      <c r="P153" s="66"/>
    </row>
    <row r="154" ht="12.75">
      <c r="P154" s="66"/>
    </row>
    <row r="155" ht="12.75">
      <c r="P155" s="66"/>
    </row>
    <row r="156" ht="12.75">
      <c r="P156" s="66"/>
    </row>
    <row r="157" ht="12.75">
      <c r="P157" s="66"/>
    </row>
    <row r="158" ht="12.75">
      <c r="P158" s="66"/>
    </row>
    <row r="159" ht="12.75">
      <c r="P159" s="66"/>
    </row>
    <row r="160" ht="12.75">
      <c r="P160" s="66"/>
    </row>
    <row r="161" ht="12.75">
      <c r="P161" s="66"/>
    </row>
    <row r="162" ht="12.75">
      <c r="P162" s="66"/>
    </row>
    <row r="163" ht="12.75">
      <c r="P163" s="66"/>
    </row>
    <row r="164" ht="12.75">
      <c r="P164" s="66"/>
    </row>
    <row r="165" ht="12.75">
      <c r="P165" s="66"/>
    </row>
    <row r="166" ht="12.75">
      <c r="P166" s="66"/>
    </row>
    <row r="167" ht="12.75">
      <c r="P167" s="66"/>
    </row>
    <row r="168" ht="12.75">
      <c r="P168" s="66"/>
    </row>
    <row r="169" ht="12.75">
      <c r="P169" s="66"/>
    </row>
    <row r="170" ht="12.75">
      <c r="P170" s="66"/>
    </row>
    <row r="171" ht="12.75">
      <c r="P171" s="66"/>
    </row>
    <row r="172" ht="12.75">
      <c r="P172" s="66"/>
    </row>
    <row r="173" ht="12.75">
      <c r="P173" s="66"/>
    </row>
    <row r="174" ht="12.75">
      <c r="P174" s="66"/>
    </row>
    <row r="175" ht="12.75">
      <c r="P175" s="66"/>
    </row>
    <row r="176" ht="12.75">
      <c r="P176" s="66"/>
    </row>
    <row r="177" ht="12.75">
      <c r="P177" s="66"/>
    </row>
    <row r="178" ht="12.75">
      <c r="P178" s="66"/>
    </row>
    <row r="179" ht="12.75">
      <c r="P179" s="66"/>
    </row>
    <row r="180" ht="12.75">
      <c r="P180" s="66"/>
    </row>
    <row r="181" ht="12.75">
      <c r="P181" s="66"/>
    </row>
    <row r="182" ht="12.75">
      <c r="P182" s="66"/>
    </row>
    <row r="183" ht="12.75">
      <c r="P183" s="66"/>
    </row>
    <row r="184" ht="12.75">
      <c r="P184" s="66"/>
    </row>
    <row r="185" ht="12.75">
      <c r="P185" s="66"/>
    </row>
    <row r="186" ht="12.75">
      <c r="P186" s="66"/>
    </row>
    <row r="187" ht="12.75">
      <c r="P187" s="66"/>
    </row>
    <row r="188" ht="12.75">
      <c r="P188" s="66"/>
    </row>
    <row r="189" ht="12.75">
      <c r="P189" s="66"/>
    </row>
    <row r="190" ht="12.75">
      <c r="P190" s="66"/>
    </row>
    <row r="191" ht="12.75">
      <c r="P191" s="66"/>
    </row>
    <row r="192" ht="12.75">
      <c r="P192" s="66"/>
    </row>
    <row r="193" ht="12.75">
      <c r="P193" s="66"/>
    </row>
    <row r="194" ht="12.75">
      <c r="P194" s="66"/>
    </row>
    <row r="195" ht="12.75">
      <c r="P195" s="66"/>
    </row>
    <row r="196" ht="12.75">
      <c r="P196" s="66"/>
    </row>
    <row r="197" ht="12.75">
      <c r="P197" s="66"/>
    </row>
    <row r="198" ht="12.75">
      <c r="P198" s="66"/>
    </row>
    <row r="199" ht="12.75">
      <c r="P199" s="66"/>
    </row>
    <row r="200" ht="12.75">
      <c r="P200" s="66"/>
    </row>
    <row r="201" ht="12.75">
      <c r="P201" s="66"/>
    </row>
    <row r="202" ht="12.75">
      <c r="P202" s="66"/>
    </row>
    <row r="203" ht="12.75">
      <c r="P203" s="66"/>
    </row>
    <row r="204" ht="12.75">
      <c r="P204" s="66"/>
    </row>
    <row r="205" ht="12.75">
      <c r="P205" s="66"/>
    </row>
    <row r="206" ht="12.75">
      <c r="P206" s="66"/>
    </row>
    <row r="207" ht="12.75">
      <c r="P207" s="66"/>
    </row>
    <row r="208" ht="12.75">
      <c r="P208" s="66"/>
    </row>
    <row r="209" ht="12.75">
      <c r="P209" s="66"/>
    </row>
    <row r="210" ht="12.75">
      <c r="P210" s="66"/>
    </row>
    <row r="211" ht="12.75">
      <c r="P211" s="66"/>
    </row>
    <row r="212" ht="12.75">
      <c r="P212" s="66"/>
    </row>
    <row r="213" ht="12.75">
      <c r="P213" s="66"/>
    </row>
    <row r="214" ht="12.75">
      <c r="P214" s="66"/>
    </row>
    <row r="215" ht="12.75">
      <c r="P215" s="66"/>
    </row>
    <row r="216" ht="12.75">
      <c r="P216" s="66"/>
    </row>
    <row r="217" ht="12.75">
      <c r="P217" s="66"/>
    </row>
    <row r="218" ht="12.75">
      <c r="P218" s="66"/>
    </row>
    <row r="219" ht="12.75">
      <c r="P219" s="66"/>
    </row>
    <row r="220" ht="12.75">
      <c r="P220" s="66"/>
    </row>
    <row r="221" ht="12.75">
      <c r="P221" s="66"/>
    </row>
    <row r="222" ht="12.75">
      <c r="P222" s="66"/>
    </row>
    <row r="223" ht="12.75">
      <c r="P223" s="66"/>
    </row>
    <row r="224" ht="12.75">
      <c r="P224" s="66"/>
    </row>
    <row r="225" ht="12.75">
      <c r="P225" s="66"/>
    </row>
    <row r="226" ht="12.75">
      <c r="P226" s="66"/>
    </row>
    <row r="227" ht="12.75">
      <c r="P227" s="66"/>
    </row>
    <row r="228" ht="12.75">
      <c r="P228" s="66"/>
    </row>
    <row r="229" ht="12.75">
      <c r="P229" s="66"/>
    </row>
    <row r="230" ht="12.75">
      <c r="P230" s="66"/>
    </row>
    <row r="231" ht="12.75">
      <c r="P231" s="66"/>
    </row>
    <row r="232" ht="12.75">
      <c r="P232" s="66"/>
    </row>
    <row r="233" ht="12.75">
      <c r="P233" s="66"/>
    </row>
    <row r="234" ht="12.75">
      <c r="P234" s="66"/>
    </row>
    <row r="235" ht="12.75">
      <c r="P235" s="66"/>
    </row>
    <row r="236" ht="12.75">
      <c r="P236" s="66"/>
    </row>
    <row r="237" ht="12.75">
      <c r="P237" s="66"/>
    </row>
    <row r="238" ht="12.75">
      <c r="P238" s="66"/>
    </row>
    <row r="239" ht="12.75">
      <c r="P239" s="66"/>
    </row>
    <row r="240" ht="12.75">
      <c r="P240" s="66"/>
    </row>
    <row r="241" ht="12.75">
      <c r="P241" s="66"/>
    </row>
    <row r="242" ht="12.75">
      <c r="P242" s="66"/>
    </row>
    <row r="243" ht="12.75">
      <c r="P243" s="66"/>
    </row>
    <row r="244" ht="12.75">
      <c r="P244" s="66"/>
    </row>
    <row r="245" ht="12.75">
      <c r="P245" s="66"/>
    </row>
    <row r="246" ht="12.75">
      <c r="P246" s="66"/>
    </row>
    <row r="247" ht="12.75">
      <c r="P247" s="66"/>
    </row>
    <row r="248" ht="12.75">
      <c r="P248" s="66"/>
    </row>
    <row r="249" ht="12.75">
      <c r="P249" s="66"/>
    </row>
    <row r="250" ht="12.75">
      <c r="P250" s="66"/>
    </row>
    <row r="251" ht="12.75">
      <c r="P251" s="66"/>
    </row>
    <row r="252" ht="12.75">
      <c r="P252" s="66"/>
    </row>
    <row r="253" ht="12.75">
      <c r="P253" s="66"/>
    </row>
    <row r="254" ht="12.75">
      <c r="P254" s="66"/>
    </row>
    <row r="255" ht="12.75">
      <c r="P255" s="66"/>
    </row>
    <row r="256" ht="12.75">
      <c r="P256" s="66"/>
    </row>
    <row r="257" ht="12.75">
      <c r="P257" s="66"/>
    </row>
    <row r="258" ht="12.75">
      <c r="P258" s="66"/>
    </row>
    <row r="259" ht="12.75">
      <c r="P259" s="66"/>
    </row>
    <row r="260" ht="12.75">
      <c r="P260" s="66"/>
    </row>
    <row r="261" ht="12.75">
      <c r="P261" s="66"/>
    </row>
    <row r="262" ht="12.75">
      <c r="P262" s="66"/>
    </row>
    <row r="263" ht="12.75">
      <c r="P263" s="66"/>
    </row>
    <row r="264" ht="12.75">
      <c r="P264" s="66"/>
    </row>
    <row r="265" ht="12.75">
      <c r="P265" s="66"/>
    </row>
    <row r="266" ht="12.75">
      <c r="P266" s="66"/>
    </row>
    <row r="267" ht="12.75">
      <c r="P267" s="66"/>
    </row>
    <row r="268" ht="12.75">
      <c r="P268" s="66"/>
    </row>
    <row r="269" ht="12.75">
      <c r="P269" s="66"/>
    </row>
    <row r="270" ht="12.75">
      <c r="P270" s="66"/>
    </row>
    <row r="271" ht="12.75">
      <c r="P271" s="66"/>
    </row>
    <row r="272" ht="12.75">
      <c r="P272" s="66"/>
    </row>
    <row r="273" ht="12.75">
      <c r="P273" s="66"/>
    </row>
    <row r="274" ht="12.75">
      <c r="P274" s="66"/>
    </row>
    <row r="275" ht="12.75">
      <c r="P275" s="66"/>
    </row>
    <row r="276" ht="12.75">
      <c r="P276" s="66"/>
    </row>
    <row r="277" ht="12.75">
      <c r="P277" s="66"/>
    </row>
    <row r="278" ht="12.75">
      <c r="P278" s="66"/>
    </row>
    <row r="279" ht="12.75">
      <c r="P279" s="66"/>
    </row>
    <row r="280" ht="12.75">
      <c r="P280" s="66"/>
    </row>
    <row r="281" ht="12.75">
      <c r="P281" s="66"/>
    </row>
    <row r="282" ht="12.75">
      <c r="P282" s="66"/>
    </row>
    <row r="283" ht="12.75">
      <c r="P283" s="66"/>
    </row>
    <row r="284" ht="12.75">
      <c r="P284" s="66"/>
    </row>
    <row r="285" ht="12.75">
      <c r="P285" s="66"/>
    </row>
    <row r="286" ht="12.75">
      <c r="P286" s="66"/>
    </row>
    <row r="287" ht="12.75">
      <c r="P287" s="66"/>
    </row>
    <row r="288" ht="12.75">
      <c r="P288" s="66"/>
    </row>
    <row r="289" ht="12.75">
      <c r="P289" s="66"/>
    </row>
    <row r="290" ht="12.75">
      <c r="P290" s="66"/>
    </row>
    <row r="291" ht="12.75">
      <c r="P291" s="66"/>
    </row>
    <row r="292" ht="12.75">
      <c r="P292" s="66"/>
    </row>
    <row r="293" ht="12.75">
      <c r="P293" s="66"/>
    </row>
    <row r="294" ht="12.75">
      <c r="P294" s="66"/>
    </row>
    <row r="295" ht="12.75">
      <c r="P295" s="66"/>
    </row>
    <row r="296" ht="12.75">
      <c r="P296" s="66"/>
    </row>
    <row r="297" ht="12.75">
      <c r="P297" s="66"/>
    </row>
    <row r="298" ht="12.75">
      <c r="P298" s="66"/>
    </row>
    <row r="299" ht="12.75">
      <c r="P299" s="66"/>
    </row>
    <row r="300" ht="12.75">
      <c r="P300" s="66"/>
    </row>
    <row r="301" ht="12.75">
      <c r="P301" s="66"/>
    </row>
    <row r="302" ht="12.75">
      <c r="P302" s="66"/>
    </row>
    <row r="303" ht="12.75">
      <c r="P303" s="66"/>
    </row>
    <row r="304" ht="12.75">
      <c r="P304" s="66"/>
    </row>
    <row r="305" ht="12.75">
      <c r="P305" s="66"/>
    </row>
    <row r="306" ht="12.75">
      <c r="P306" s="66"/>
    </row>
    <row r="307" ht="12.75">
      <c r="P307" s="66"/>
    </row>
    <row r="308" ht="12.75">
      <c r="P308" s="66"/>
    </row>
    <row r="309" ht="12.75">
      <c r="P309" s="66"/>
    </row>
    <row r="310" ht="12.75">
      <c r="P310" s="66"/>
    </row>
    <row r="311" ht="12.75">
      <c r="P311" s="66"/>
    </row>
    <row r="312" ht="12.75">
      <c r="P312" s="66"/>
    </row>
    <row r="313" ht="12.75">
      <c r="P313" s="66"/>
    </row>
    <row r="314" ht="12.75">
      <c r="P314" s="66"/>
    </row>
    <row r="315" ht="12.75">
      <c r="P315" s="66"/>
    </row>
    <row r="316" ht="12.75">
      <c r="P316" s="66"/>
    </row>
    <row r="317" ht="12.75">
      <c r="P317" s="66"/>
    </row>
    <row r="318" ht="12.75">
      <c r="P318" s="66"/>
    </row>
    <row r="319" ht="12.75">
      <c r="P319" s="66"/>
    </row>
    <row r="320" ht="12.75">
      <c r="P320" s="66"/>
    </row>
    <row r="321" ht="12.75">
      <c r="P321" s="66"/>
    </row>
    <row r="322" ht="12.75">
      <c r="P322" s="66"/>
    </row>
    <row r="323" ht="12.75">
      <c r="P323" s="66"/>
    </row>
    <row r="324" ht="12.75">
      <c r="P324" s="66"/>
    </row>
    <row r="325" ht="12.75">
      <c r="P325" s="66"/>
    </row>
    <row r="326" ht="12.75">
      <c r="P326" s="66"/>
    </row>
    <row r="327" ht="12.75">
      <c r="P327" s="66"/>
    </row>
    <row r="328" ht="12.75">
      <c r="P328" s="66"/>
    </row>
    <row r="329" ht="12.75">
      <c r="P329" s="66"/>
    </row>
    <row r="330" ht="12.75">
      <c r="P330" s="66"/>
    </row>
    <row r="331" ht="12.75">
      <c r="P331" s="66"/>
    </row>
    <row r="332" ht="12.75">
      <c r="P332" s="66"/>
    </row>
    <row r="333" ht="12.75">
      <c r="P333" s="66"/>
    </row>
    <row r="334" ht="12.75">
      <c r="P334" s="66"/>
    </row>
    <row r="335" ht="12.75">
      <c r="P335" s="66"/>
    </row>
    <row r="336" ht="12.75">
      <c r="P336" s="66"/>
    </row>
    <row r="337" ht="12.75">
      <c r="P337" s="66"/>
    </row>
    <row r="338" ht="12.75">
      <c r="P338" s="66"/>
    </row>
    <row r="339" ht="12.75">
      <c r="P339" s="66"/>
    </row>
    <row r="340" ht="12.75">
      <c r="P340" s="66"/>
    </row>
    <row r="341" ht="12.75">
      <c r="P341" s="66"/>
    </row>
    <row r="342" ht="12.75">
      <c r="P342" s="66"/>
    </row>
    <row r="343" ht="12.75">
      <c r="P343" s="66"/>
    </row>
    <row r="344" ht="12.75">
      <c r="P344" s="66"/>
    </row>
    <row r="345" ht="12.75">
      <c r="P345" s="66"/>
    </row>
    <row r="346" ht="12.75">
      <c r="P346" s="66"/>
    </row>
    <row r="347" ht="12.75">
      <c r="P347" s="66"/>
    </row>
    <row r="348" ht="12.75">
      <c r="P348" s="66"/>
    </row>
    <row r="349" ht="12.75">
      <c r="P349" s="66"/>
    </row>
    <row r="350" ht="12.75">
      <c r="P350" s="66"/>
    </row>
    <row r="351" ht="12.75">
      <c r="P351" s="66"/>
    </row>
    <row r="352" ht="12.75">
      <c r="P352" s="66"/>
    </row>
    <row r="353" ht="12.75">
      <c r="P353" s="66"/>
    </row>
    <row r="354" ht="12.75">
      <c r="P354" s="66"/>
    </row>
    <row r="355" ht="12.75">
      <c r="P355" s="66"/>
    </row>
    <row r="356" ht="12.75">
      <c r="P356" s="66"/>
    </row>
    <row r="357" ht="12.75">
      <c r="P357" s="66"/>
    </row>
    <row r="358" ht="12.75">
      <c r="P358" s="66"/>
    </row>
    <row r="359" ht="12.75">
      <c r="P359" s="66"/>
    </row>
    <row r="360" ht="12.75">
      <c r="P360" s="66"/>
    </row>
    <row r="361" ht="12.75">
      <c r="P361" s="66"/>
    </row>
    <row r="362" ht="12.75">
      <c r="P362" s="66"/>
    </row>
    <row r="363" ht="12.75">
      <c r="P363" s="66"/>
    </row>
    <row r="364" ht="12.75">
      <c r="P364" s="66"/>
    </row>
    <row r="365" ht="12.75">
      <c r="P365" s="66"/>
    </row>
    <row r="366" ht="12.75">
      <c r="P366" s="66"/>
    </row>
    <row r="367" ht="12.75">
      <c r="P367" s="66"/>
    </row>
    <row r="368" ht="12.75">
      <c r="P368" s="66"/>
    </row>
    <row r="369" ht="12.75">
      <c r="P369" s="66"/>
    </row>
    <row r="370" ht="12.75">
      <c r="P370" s="66"/>
    </row>
    <row r="371" ht="12.75">
      <c r="P371" s="66"/>
    </row>
    <row r="372" ht="12.75">
      <c r="P372" s="66"/>
    </row>
    <row r="373" ht="12.75">
      <c r="P373" s="66"/>
    </row>
    <row r="374" ht="12.75">
      <c r="P374" s="66"/>
    </row>
    <row r="375" ht="12.75">
      <c r="P375" s="66"/>
    </row>
    <row r="376" ht="12.75">
      <c r="P376" s="66"/>
    </row>
    <row r="377" ht="12.75">
      <c r="P377" s="66"/>
    </row>
    <row r="378" ht="12.75">
      <c r="P378" s="66"/>
    </row>
    <row r="379" ht="12.75">
      <c r="P379" s="66"/>
    </row>
    <row r="380" ht="12.75">
      <c r="P380" s="66"/>
    </row>
    <row r="381" ht="12.75">
      <c r="P381" s="66"/>
    </row>
    <row r="382" ht="12.75">
      <c r="P382" s="66"/>
    </row>
    <row r="383" ht="12.75">
      <c r="P383" s="66"/>
    </row>
    <row r="384" ht="12.75">
      <c r="P384" s="66"/>
    </row>
    <row r="385" ht="12.75">
      <c r="P385" s="66"/>
    </row>
    <row r="386" ht="12.75">
      <c r="P386" s="66"/>
    </row>
    <row r="387" ht="12.75">
      <c r="P387" s="66"/>
    </row>
    <row r="388" ht="12.75">
      <c r="P388" s="66"/>
    </row>
    <row r="389" ht="12.75">
      <c r="P389" s="66"/>
    </row>
    <row r="390" ht="12.75">
      <c r="P390" s="66"/>
    </row>
    <row r="391" ht="12.75">
      <c r="P391" s="66"/>
    </row>
    <row r="392" ht="12.75">
      <c r="P392" s="66"/>
    </row>
    <row r="393" ht="12.75">
      <c r="P393" s="66"/>
    </row>
    <row r="394" ht="12.75">
      <c r="P394" s="66"/>
    </row>
    <row r="395" ht="12.75">
      <c r="P395" s="66"/>
    </row>
    <row r="396" ht="12.75">
      <c r="P396" s="66"/>
    </row>
    <row r="397" ht="12.75">
      <c r="P397" s="66"/>
    </row>
    <row r="398" ht="12.75">
      <c r="P398" s="66"/>
    </row>
    <row r="399" ht="12.75">
      <c r="P399" s="66"/>
    </row>
    <row r="400" ht="12.75">
      <c r="P400" s="66"/>
    </row>
    <row r="401" ht="12.75">
      <c r="P401" s="66"/>
    </row>
    <row r="402" ht="12.75">
      <c r="P402" s="66"/>
    </row>
    <row r="403" ht="12.75">
      <c r="P403" s="66"/>
    </row>
    <row r="404" ht="12.75">
      <c r="P404" s="66"/>
    </row>
    <row r="405" ht="12.75">
      <c r="P405" s="66"/>
    </row>
    <row r="406" ht="12.75">
      <c r="P406" s="66"/>
    </row>
    <row r="407" ht="12.75">
      <c r="P407" s="66"/>
    </row>
    <row r="408" ht="12.75">
      <c r="P408" s="66"/>
    </row>
    <row r="409" ht="12.75">
      <c r="P409" s="66"/>
    </row>
    <row r="410" ht="12.75">
      <c r="P410" s="66"/>
    </row>
    <row r="411" ht="12.75">
      <c r="P411" s="66"/>
    </row>
    <row r="412" ht="12.75">
      <c r="P412" s="66"/>
    </row>
    <row r="413" ht="12.75">
      <c r="P413" s="66"/>
    </row>
    <row r="414" ht="12.75">
      <c r="P414" s="66"/>
    </row>
    <row r="415" ht="12.75">
      <c r="P415" s="66"/>
    </row>
    <row r="416" ht="12.75">
      <c r="P416" s="66"/>
    </row>
    <row r="417" ht="12.75">
      <c r="P417" s="66"/>
    </row>
    <row r="418" ht="12.75">
      <c r="P418" s="66"/>
    </row>
    <row r="419" ht="12.75">
      <c r="P419" s="66"/>
    </row>
    <row r="420" ht="12.75">
      <c r="P420" s="66"/>
    </row>
    <row r="421" ht="12.75">
      <c r="P421" s="66"/>
    </row>
    <row r="422" ht="12.75">
      <c r="P422" s="66"/>
    </row>
    <row r="423" ht="12.75">
      <c r="P423" s="66"/>
    </row>
    <row r="424" ht="12.75">
      <c r="P424" s="66"/>
    </row>
    <row r="425" ht="12.75">
      <c r="P425" s="66"/>
    </row>
    <row r="426" ht="12.75">
      <c r="P426" s="66"/>
    </row>
    <row r="427" ht="12.75">
      <c r="P427" s="66"/>
    </row>
    <row r="428" ht="12.75">
      <c r="P428" s="66"/>
    </row>
    <row r="429" ht="12.75">
      <c r="P429" s="66"/>
    </row>
    <row r="430" ht="12.75">
      <c r="P430" s="66"/>
    </row>
    <row r="431" ht="12.75">
      <c r="P431" s="66"/>
    </row>
    <row r="432" ht="12.75">
      <c r="P432" s="66"/>
    </row>
    <row r="433" ht="12.75">
      <c r="P433" s="66"/>
    </row>
    <row r="434" ht="12.75">
      <c r="P434" s="66"/>
    </row>
    <row r="435" ht="12.75">
      <c r="P435" s="66"/>
    </row>
    <row r="436" ht="12.75">
      <c r="P436" s="66"/>
    </row>
    <row r="437" ht="12.75">
      <c r="P437" s="66"/>
    </row>
    <row r="438" ht="12.75">
      <c r="P438" s="66"/>
    </row>
    <row r="439" ht="12.75">
      <c r="P439" s="66"/>
    </row>
    <row r="440" ht="12.75">
      <c r="P440" s="66"/>
    </row>
    <row r="441" ht="12.75">
      <c r="P441" s="66"/>
    </row>
    <row r="442" ht="12.75">
      <c r="P442" s="66"/>
    </row>
    <row r="443" ht="12.75">
      <c r="P443" s="66"/>
    </row>
    <row r="444" ht="12.75">
      <c r="P444" s="66"/>
    </row>
    <row r="445" ht="12.75">
      <c r="P445" s="66"/>
    </row>
    <row r="446" ht="12.75">
      <c r="P446" s="66"/>
    </row>
    <row r="447" ht="12.75">
      <c r="P447" s="66"/>
    </row>
    <row r="448" ht="12.75">
      <c r="P448" s="66"/>
    </row>
    <row r="449" ht="12.75">
      <c r="P449" s="66"/>
    </row>
    <row r="450" ht="12.75">
      <c r="P450" s="66"/>
    </row>
    <row r="451" ht="12.75">
      <c r="P451" s="66"/>
    </row>
    <row r="452" ht="12.75">
      <c r="P452" s="66"/>
    </row>
    <row r="453" ht="12.75">
      <c r="P453" s="66"/>
    </row>
    <row r="454" ht="12.75">
      <c r="P454" s="66"/>
    </row>
    <row r="455" ht="12.75">
      <c r="P455" s="66"/>
    </row>
    <row r="456" ht="12.75">
      <c r="P456" s="66"/>
    </row>
    <row r="457" ht="12.75">
      <c r="P457" s="66"/>
    </row>
    <row r="458" ht="12.75">
      <c r="P458" s="66"/>
    </row>
    <row r="459" ht="12.75">
      <c r="P459" s="66"/>
    </row>
    <row r="460" ht="12.75">
      <c r="P460" s="66"/>
    </row>
    <row r="461" ht="12.75">
      <c r="P461" s="66"/>
    </row>
    <row r="462" ht="12.75">
      <c r="P462" s="66"/>
    </row>
    <row r="463" ht="12.75">
      <c r="P463" s="66"/>
    </row>
    <row r="464" ht="12.75">
      <c r="P464" s="66"/>
    </row>
    <row r="465" ht="12.75">
      <c r="P465" s="66"/>
    </row>
    <row r="466" ht="12.75">
      <c r="P466" s="66"/>
    </row>
    <row r="467" ht="12.75">
      <c r="P467" s="66"/>
    </row>
    <row r="468" ht="12.75">
      <c r="P468" s="66"/>
    </row>
    <row r="469" ht="12.75">
      <c r="P469" s="66"/>
    </row>
    <row r="470" ht="12.75">
      <c r="P470" s="66"/>
    </row>
    <row r="471" ht="12.75">
      <c r="P471" s="66"/>
    </row>
    <row r="472" ht="12.75">
      <c r="P472" s="66"/>
    </row>
    <row r="473" ht="12.75">
      <c r="P473" s="66"/>
    </row>
    <row r="474" ht="12.75">
      <c r="P474" s="66"/>
    </row>
    <row r="475" ht="12.75">
      <c r="P475" s="66"/>
    </row>
    <row r="476" ht="12.75">
      <c r="P476" s="66"/>
    </row>
    <row r="477" ht="12.75">
      <c r="P477" s="66"/>
    </row>
    <row r="478" ht="12.75">
      <c r="P478" s="66"/>
    </row>
    <row r="479" ht="12.75">
      <c r="P479" s="66"/>
    </row>
    <row r="480" ht="12.75">
      <c r="P480" s="66"/>
    </row>
    <row r="481" ht="12.75">
      <c r="P481" s="66"/>
    </row>
    <row r="482" ht="12.75">
      <c r="P482" s="66"/>
    </row>
    <row r="483" ht="12.75">
      <c r="P483" s="66"/>
    </row>
    <row r="484" ht="12.75">
      <c r="P484" s="66"/>
    </row>
    <row r="485" ht="12.75">
      <c r="P485" s="66"/>
    </row>
    <row r="486" ht="12.75">
      <c r="P486" s="66"/>
    </row>
    <row r="487" ht="12.75">
      <c r="P487" s="66"/>
    </row>
    <row r="488" ht="12.75">
      <c r="P488" s="66"/>
    </row>
    <row r="489" ht="12.75">
      <c r="P489" s="66"/>
    </row>
    <row r="490" ht="12.75">
      <c r="P490" s="66"/>
    </row>
    <row r="491" ht="12.75">
      <c r="P491" s="66"/>
    </row>
    <row r="492" ht="12.75">
      <c r="P492" s="66"/>
    </row>
    <row r="493" ht="12.75">
      <c r="P493" s="66"/>
    </row>
    <row r="494" ht="12.75">
      <c r="P494" s="66"/>
    </row>
    <row r="495" ht="12.75">
      <c r="P495" s="66"/>
    </row>
    <row r="496" ht="12.75">
      <c r="P496" s="66"/>
    </row>
    <row r="497" ht="12.75">
      <c r="P497" s="66"/>
    </row>
    <row r="498" ht="12.75">
      <c r="P498" s="66"/>
    </row>
    <row r="499" ht="12.75">
      <c r="P499" s="66"/>
    </row>
    <row r="500" ht="12.75">
      <c r="P500" s="66"/>
    </row>
    <row r="501" ht="12.75">
      <c r="P501" s="66"/>
    </row>
    <row r="502" ht="12.75">
      <c r="P502" s="66"/>
    </row>
    <row r="503" ht="12.75">
      <c r="P503" s="66"/>
    </row>
    <row r="504" ht="12.75">
      <c r="P504" s="66"/>
    </row>
    <row r="505" ht="12.75">
      <c r="P505" s="66"/>
    </row>
    <row r="506" ht="12.75">
      <c r="P506" s="66"/>
    </row>
    <row r="507" ht="12.75">
      <c r="P507" s="66"/>
    </row>
    <row r="508" ht="12.75">
      <c r="P508" s="66"/>
    </row>
    <row r="509" ht="12.75">
      <c r="P509" s="66"/>
    </row>
    <row r="510" ht="12.75">
      <c r="P510" s="66"/>
    </row>
    <row r="511" ht="12.75">
      <c r="P511" s="66"/>
    </row>
    <row r="512" ht="12.75">
      <c r="P512" s="66"/>
    </row>
    <row r="513" ht="12.75">
      <c r="P513" s="66"/>
    </row>
    <row r="514" ht="12.75">
      <c r="P514" s="66"/>
    </row>
    <row r="515" ht="12.75">
      <c r="P515" s="66"/>
    </row>
    <row r="516" ht="12.75">
      <c r="P516" s="66"/>
    </row>
    <row r="517" ht="12.75">
      <c r="P517" s="66"/>
    </row>
    <row r="518" ht="12.75">
      <c r="P518" s="66"/>
    </row>
    <row r="519" ht="12.75">
      <c r="P519" s="66"/>
    </row>
    <row r="520" ht="12.75">
      <c r="P520" s="66"/>
    </row>
    <row r="521" ht="12.75">
      <c r="P521" s="66"/>
    </row>
    <row r="522" ht="12.75">
      <c r="P522" s="66"/>
    </row>
    <row r="523" ht="12.75">
      <c r="P523" s="66"/>
    </row>
    <row r="524" ht="12.75">
      <c r="P524" s="66"/>
    </row>
    <row r="525" ht="12.75">
      <c r="P525" s="66"/>
    </row>
    <row r="526" ht="12.75">
      <c r="P526" s="66"/>
    </row>
    <row r="527" ht="12.75">
      <c r="P527" s="66"/>
    </row>
    <row r="528" ht="12.75">
      <c r="P528" s="66"/>
    </row>
    <row r="529" ht="12.75">
      <c r="P529" s="66"/>
    </row>
    <row r="530" ht="12.75">
      <c r="P530" s="66"/>
    </row>
    <row r="531" ht="12.75">
      <c r="P531" s="66"/>
    </row>
    <row r="532" ht="12.75">
      <c r="P532" s="66"/>
    </row>
    <row r="533" ht="12.75">
      <c r="P533" s="66"/>
    </row>
    <row r="534" ht="12.75">
      <c r="P534" s="66"/>
    </row>
    <row r="535" ht="12.75">
      <c r="P535" s="66"/>
    </row>
    <row r="536" ht="12.75">
      <c r="P536" s="66"/>
    </row>
    <row r="537" ht="12.75">
      <c r="P537" s="66"/>
    </row>
    <row r="538" ht="12.75">
      <c r="P538" s="66"/>
    </row>
    <row r="539" ht="12.75">
      <c r="P539" s="66"/>
    </row>
    <row r="540" ht="12.75">
      <c r="P540" s="66"/>
    </row>
    <row r="541" ht="12.75">
      <c r="P541" s="66"/>
    </row>
    <row r="542" ht="12.75">
      <c r="P542" s="66"/>
    </row>
    <row r="543" ht="12.75">
      <c r="P543" s="66"/>
    </row>
    <row r="544" ht="12.75">
      <c r="P544" s="66"/>
    </row>
    <row r="545" ht="12.75">
      <c r="P545" s="66"/>
    </row>
    <row r="546" ht="12.75">
      <c r="P546" s="66"/>
    </row>
    <row r="547" ht="12.75">
      <c r="P547" s="66"/>
    </row>
    <row r="548" ht="12.75">
      <c r="P548" s="66"/>
    </row>
    <row r="549" ht="12.75">
      <c r="P549" s="66"/>
    </row>
    <row r="550" ht="12.75">
      <c r="P550" s="66"/>
    </row>
    <row r="551" ht="12.75">
      <c r="P551" s="66"/>
    </row>
    <row r="552" ht="12.75">
      <c r="P552" s="66"/>
    </row>
    <row r="553" ht="12.75">
      <c r="P553" s="66"/>
    </row>
    <row r="554" ht="12.75">
      <c r="P554" s="66"/>
    </row>
    <row r="555" ht="12.75">
      <c r="P555" s="66"/>
    </row>
    <row r="556" ht="12.75">
      <c r="P556" s="66"/>
    </row>
    <row r="557" ht="12.75">
      <c r="P557" s="66"/>
    </row>
    <row r="558" ht="12.75">
      <c r="P558" s="66"/>
    </row>
    <row r="559" ht="12.75">
      <c r="P559" s="66"/>
    </row>
    <row r="560" ht="12.75">
      <c r="P560" s="66"/>
    </row>
    <row r="561" ht="12.75">
      <c r="P561" s="66"/>
    </row>
    <row r="562" ht="12.75">
      <c r="P562" s="66"/>
    </row>
    <row r="563" ht="12.75">
      <c r="P563" s="66"/>
    </row>
    <row r="564" ht="12.75">
      <c r="P564" s="66"/>
    </row>
    <row r="565" ht="12.75">
      <c r="P565" s="66"/>
    </row>
    <row r="566" ht="12.75">
      <c r="P566" s="66"/>
    </row>
    <row r="567" ht="12.75">
      <c r="P567" s="66"/>
    </row>
    <row r="568" ht="12.75">
      <c r="P568" s="66"/>
    </row>
    <row r="569" ht="12.75">
      <c r="P569" s="66"/>
    </row>
    <row r="570" ht="12.75">
      <c r="P570" s="66"/>
    </row>
    <row r="571" ht="12.75">
      <c r="P571" s="66"/>
    </row>
    <row r="572" ht="12.75">
      <c r="P572" s="66"/>
    </row>
    <row r="573" ht="12.75">
      <c r="P573" s="66"/>
    </row>
    <row r="574" ht="12.75">
      <c r="P574" s="66"/>
    </row>
    <row r="575" ht="12.75">
      <c r="P575" s="66"/>
    </row>
    <row r="576" ht="12.75">
      <c r="P576" s="66"/>
    </row>
    <row r="577" ht="12.75">
      <c r="P577" s="66"/>
    </row>
    <row r="578" ht="12.75">
      <c r="P578" s="66"/>
    </row>
  </sheetData>
  <sheetProtection/>
  <mergeCells count="31">
    <mergeCell ref="M37:M39"/>
    <mergeCell ref="I4:J4"/>
    <mergeCell ref="B36:E40"/>
    <mergeCell ref="H7:O7"/>
    <mergeCell ref="H37:H39"/>
    <mergeCell ref="M4:M6"/>
    <mergeCell ref="A65:G65"/>
    <mergeCell ref="H40:O40"/>
    <mergeCell ref="A36:A40"/>
    <mergeCell ref="A3:A7"/>
    <mergeCell ref="H36:O36"/>
    <mergeCell ref="H4:H6"/>
    <mergeCell ref="I38:I39"/>
    <mergeCell ref="J38:J39"/>
    <mergeCell ref="H3:O3"/>
    <mergeCell ref="K4:K6"/>
    <mergeCell ref="B3:E7"/>
    <mergeCell ref="J5:J6"/>
    <mergeCell ref="F36:G38"/>
    <mergeCell ref="F3:G5"/>
    <mergeCell ref="I37:J37"/>
    <mergeCell ref="P36:P40"/>
    <mergeCell ref="N4:N6"/>
    <mergeCell ref="P3:P7"/>
    <mergeCell ref="O37:O39"/>
    <mergeCell ref="I5:I6"/>
    <mergeCell ref="O4:O6"/>
    <mergeCell ref="N37:N39"/>
    <mergeCell ref="L37:L39"/>
    <mergeCell ref="L4:L6"/>
    <mergeCell ref="K37:K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603" t="s">
        <v>1186</v>
      </c>
      <c r="B1" s="603"/>
      <c r="C1" s="603"/>
      <c r="D1" s="603"/>
      <c r="E1" s="603"/>
      <c r="F1" s="603"/>
      <c r="G1" s="603"/>
      <c r="H1" s="603"/>
    </row>
    <row r="2" spans="1:8" ht="17.25">
      <c r="A2" s="603" t="s">
        <v>740</v>
      </c>
      <c r="B2" s="603"/>
      <c r="C2" s="603"/>
      <c r="D2" s="603"/>
      <c r="E2" s="603"/>
      <c r="F2" s="603"/>
      <c r="G2" s="603"/>
      <c r="H2" s="603"/>
    </row>
    <row r="3" spans="1:8" ht="15" customHeight="1">
      <c r="A3" s="20"/>
      <c r="B3" s="20"/>
      <c r="C3" s="37"/>
      <c r="D3" s="37"/>
      <c r="E3" s="20"/>
      <c r="F3" s="36"/>
      <c r="G3" s="20"/>
      <c r="H3" s="20"/>
    </row>
    <row r="4" spans="1:8" s="18" customFormat="1" ht="15" customHeight="1">
      <c r="A4" s="604" t="s">
        <v>1076</v>
      </c>
      <c r="B4" s="607" t="s">
        <v>962</v>
      </c>
      <c r="C4" s="608"/>
      <c r="D4" s="611" t="s">
        <v>513</v>
      </c>
      <c r="E4" s="612" t="s">
        <v>197</v>
      </c>
      <c r="F4" s="612"/>
      <c r="G4" s="612"/>
      <c r="H4" s="613"/>
    </row>
    <row r="5" spans="1:8" s="18" customFormat="1" ht="15" customHeight="1">
      <c r="A5" s="605"/>
      <c r="B5" s="609"/>
      <c r="C5" s="610"/>
      <c r="D5" s="610"/>
      <c r="E5" s="610" t="s">
        <v>470</v>
      </c>
      <c r="F5" s="614" t="s">
        <v>477</v>
      </c>
      <c r="G5" s="614"/>
      <c r="H5" s="615"/>
    </row>
    <row r="6" spans="1:8" ht="12.75">
      <c r="A6" s="605"/>
      <c r="B6" s="609" t="s">
        <v>466</v>
      </c>
      <c r="C6" s="610" t="s">
        <v>902</v>
      </c>
      <c r="D6" s="610"/>
      <c r="E6" s="610"/>
      <c r="F6" s="610" t="s">
        <v>198</v>
      </c>
      <c r="G6" s="610" t="s">
        <v>199</v>
      </c>
      <c r="H6" s="616" t="s">
        <v>200</v>
      </c>
    </row>
    <row r="7" spans="1:8" ht="12.75">
      <c r="A7" s="605"/>
      <c r="B7" s="609"/>
      <c r="C7" s="610"/>
      <c r="D7" s="610"/>
      <c r="E7" s="610"/>
      <c r="F7" s="610"/>
      <c r="G7" s="610"/>
      <c r="H7" s="616"/>
    </row>
    <row r="8" spans="1:8" s="18" customFormat="1" ht="15" customHeight="1">
      <c r="A8" s="606"/>
      <c r="B8" s="96" t="s">
        <v>467</v>
      </c>
      <c r="C8" s="97" t="s">
        <v>476</v>
      </c>
      <c r="D8" s="601" t="s">
        <v>467</v>
      </c>
      <c r="E8" s="601"/>
      <c r="F8" s="601"/>
      <c r="G8" s="601"/>
      <c r="H8" s="602"/>
    </row>
    <row r="9" spans="1:8" ht="12.75">
      <c r="A9" s="23"/>
      <c r="B9" s="4"/>
      <c r="C9" s="3"/>
      <c r="D9" s="2"/>
      <c r="E9" s="4"/>
      <c r="F9" s="2"/>
      <c r="G9" s="2"/>
      <c r="H9" s="2"/>
    </row>
    <row r="10" spans="1:8" ht="19.5" customHeight="1">
      <c r="A10" s="24" t="s">
        <v>349</v>
      </c>
      <c r="B10" s="99">
        <v>228610.894</v>
      </c>
      <c r="C10" s="58">
        <v>6.93830163391378</v>
      </c>
      <c r="D10" s="99">
        <v>33434.787</v>
      </c>
      <c r="E10" s="99">
        <v>168822.328</v>
      </c>
      <c r="F10" s="99">
        <v>618.568</v>
      </c>
      <c r="G10" s="99">
        <v>5231.729</v>
      </c>
      <c r="H10" s="99">
        <v>162972.031</v>
      </c>
    </row>
    <row r="11" spans="1:8" ht="19.5" customHeight="1">
      <c r="A11" s="24" t="s">
        <v>440</v>
      </c>
      <c r="B11" s="99">
        <v>223846.679</v>
      </c>
      <c r="C11" s="58">
        <v>6.793708521396507</v>
      </c>
      <c r="D11" s="99">
        <v>11396.203</v>
      </c>
      <c r="E11" s="99">
        <v>212413.006</v>
      </c>
      <c r="F11" s="99">
        <v>2247.232</v>
      </c>
      <c r="G11" s="99">
        <v>7212.51</v>
      </c>
      <c r="H11" s="99">
        <v>202953.264</v>
      </c>
    </row>
    <row r="12" spans="1:8" ht="19.5" customHeight="1">
      <c r="A12" s="24" t="s">
        <v>376</v>
      </c>
      <c r="B12" s="99">
        <v>222554.182</v>
      </c>
      <c r="C12" s="58">
        <v>6.754481457935005</v>
      </c>
      <c r="D12" s="99">
        <v>4125.026</v>
      </c>
      <c r="E12" s="99">
        <v>209791.509</v>
      </c>
      <c r="F12" s="99">
        <v>72.422</v>
      </c>
      <c r="G12" s="99">
        <v>1221.504</v>
      </c>
      <c r="H12" s="99">
        <v>208497.583</v>
      </c>
    </row>
    <row r="13" spans="1:8" ht="19.5" customHeight="1">
      <c r="A13" s="152" t="s">
        <v>162</v>
      </c>
      <c r="B13" s="99">
        <v>215991.865</v>
      </c>
      <c r="C13" s="58">
        <v>6.555316256457948</v>
      </c>
      <c r="D13" s="99">
        <v>746.362</v>
      </c>
      <c r="E13" s="99">
        <v>215233.763</v>
      </c>
      <c r="F13" s="99">
        <v>258.046</v>
      </c>
      <c r="G13" s="99">
        <v>10306.602</v>
      </c>
      <c r="H13" s="99">
        <v>204669.115</v>
      </c>
    </row>
    <row r="14" spans="1:8" ht="19.5" customHeight="1">
      <c r="A14" s="24" t="s">
        <v>373</v>
      </c>
      <c r="B14" s="99">
        <v>211139.759</v>
      </c>
      <c r="C14" s="58">
        <v>6.408055667084097</v>
      </c>
      <c r="D14" s="99">
        <v>19864.003</v>
      </c>
      <c r="E14" s="99">
        <v>175073.071</v>
      </c>
      <c r="F14" s="99">
        <v>937.682</v>
      </c>
      <c r="G14" s="99">
        <v>7946.199</v>
      </c>
      <c r="H14" s="99">
        <v>166189.19</v>
      </c>
    </row>
    <row r="15" spans="1:8" ht="19.5" customHeight="1">
      <c r="A15" s="152" t="s">
        <v>850</v>
      </c>
      <c r="B15" s="99">
        <v>199121.11</v>
      </c>
      <c r="C15" s="58">
        <v>6.0432917202087735</v>
      </c>
      <c r="D15" s="99">
        <v>15273.587</v>
      </c>
      <c r="E15" s="99">
        <v>153640.141</v>
      </c>
      <c r="F15" s="99">
        <v>602.781</v>
      </c>
      <c r="G15" s="99">
        <v>5042.627</v>
      </c>
      <c r="H15" s="99">
        <v>147994.733</v>
      </c>
    </row>
    <row r="16" spans="1:8" ht="19.5" customHeight="1">
      <c r="A16" s="24" t="s">
        <v>479</v>
      </c>
      <c r="B16" s="99">
        <v>186191.956</v>
      </c>
      <c r="C16" s="58">
        <v>5.650894101907509</v>
      </c>
      <c r="D16" s="99">
        <v>21719.256</v>
      </c>
      <c r="E16" s="99">
        <v>143331.242</v>
      </c>
      <c r="F16" s="99">
        <v>1204.629</v>
      </c>
      <c r="G16" s="99">
        <v>10878.475</v>
      </c>
      <c r="H16" s="99">
        <v>131248.138</v>
      </c>
    </row>
    <row r="17" spans="1:8" ht="19.5" customHeight="1">
      <c r="A17" s="152" t="s">
        <v>351</v>
      </c>
      <c r="B17" s="99">
        <v>168070.636</v>
      </c>
      <c r="C17" s="58">
        <v>5.100915131243607</v>
      </c>
      <c r="D17" s="99">
        <v>26606.711</v>
      </c>
      <c r="E17" s="99">
        <v>127530.567</v>
      </c>
      <c r="F17" s="99">
        <v>4496.489</v>
      </c>
      <c r="G17" s="99">
        <v>21501.903</v>
      </c>
      <c r="H17" s="99">
        <v>101532.175</v>
      </c>
    </row>
    <row r="18" spans="1:8" ht="19.5" customHeight="1">
      <c r="A18" s="24" t="s">
        <v>374</v>
      </c>
      <c r="B18" s="99">
        <v>156054.258</v>
      </c>
      <c r="C18" s="58">
        <v>4.736220108830871</v>
      </c>
      <c r="D18" s="99">
        <v>8848.965</v>
      </c>
      <c r="E18" s="99">
        <v>133921.373</v>
      </c>
      <c r="F18" s="99">
        <v>462.697</v>
      </c>
      <c r="G18" s="99">
        <v>4040.998</v>
      </c>
      <c r="H18" s="99">
        <v>129417.678</v>
      </c>
    </row>
    <row r="19" spans="1:8" ht="19.5" customHeight="1">
      <c r="A19" s="24" t="s">
        <v>350</v>
      </c>
      <c r="B19" s="99">
        <v>145891.355</v>
      </c>
      <c r="C19" s="58">
        <v>4.427777736481777</v>
      </c>
      <c r="D19" s="99">
        <v>21525.941</v>
      </c>
      <c r="E19" s="99">
        <v>109005.41</v>
      </c>
      <c r="F19" s="99">
        <v>1007.827</v>
      </c>
      <c r="G19" s="99">
        <v>4811.609</v>
      </c>
      <c r="H19" s="99">
        <v>103185.974</v>
      </c>
    </row>
    <row r="20" spans="1:8" ht="19.5" customHeight="1">
      <c r="A20" s="152" t="s">
        <v>355</v>
      </c>
      <c r="B20" s="99">
        <v>143074.563</v>
      </c>
      <c r="C20" s="58">
        <v>4.342288579801451</v>
      </c>
      <c r="D20" s="99">
        <v>8532.203</v>
      </c>
      <c r="E20" s="99">
        <v>129347.718</v>
      </c>
      <c r="F20" s="99">
        <v>74.2</v>
      </c>
      <c r="G20" s="99">
        <v>1410.862</v>
      </c>
      <c r="H20" s="99">
        <v>127862.656</v>
      </c>
    </row>
    <row r="21" spans="1:8" ht="19.5" customHeight="1">
      <c r="A21" s="24" t="s">
        <v>365</v>
      </c>
      <c r="B21" s="99">
        <v>109689.326</v>
      </c>
      <c r="C21" s="58">
        <v>3.3290523320760963</v>
      </c>
      <c r="D21" s="99">
        <v>6125.364</v>
      </c>
      <c r="E21" s="99">
        <v>103532.162</v>
      </c>
      <c r="F21" s="99">
        <v>1223.746</v>
      </c>
      <c r="G21" s="99">
        <v>3870.484</v>
      </c>
      <c r="H21" s="99">
        <v>98437.932</v>
      </c>
    </row>
    <row r="22" spans="1:8" ht="19.5" customHeight="1">
      <c r="A22" s="24" t="s">
        <v>358</v>
      </c>
      <c r="B22" s="99">
        <v>84883.629</v>
      </c>
      <c r="C22" s="58">
        <v>2.5762036597574878</v>
      </c>
      <c r="D22" s="99">
        <v>13421.441</v>
      </c>
      <c r="E22" s="99">
        <v>64324.87</v>
      </c>
      <c r="F22" s="99">
        <v>1433.409</v>
      </c>
      <c r="G22" s="99">
        <v>8888.687</v>
      </c>
      <c r="H22" s="99">
        <v>54002.774</v>
      </c>
    </row>
    <row r="23" spans="1:8" ht="19.5" customHeight="1">
      <c r="A23" s="24" t="s">
        <v>849</v>
      </c>
      <c r="B23" s="99">
        <v>82924.383</v>
      </c>
      <c r="C23" s="58">
        <v>2.5167408778874383</v>
      </c>
      <c r="D23" s="99">
        <v>10569.513</v>
      </c>
      <c r="E23" s="99">
        <v>72354.87</v>
      </c>
      <c r="F23" s="99">
        <v>2687.798</v>
      </c>
      <c r="G23" s="99">
        <v>2011.004</v>
      </c>
      <c r="H23" s="99">
        <v>67656.068</v>
      </c>
    </row>
    <row r="24" spans="1:8" ht="19.5" customHeight="1">
      <c r="A24" s="24" t="s">
        <v>356</v>
      </c>
      <c r="B24" s="99">
        <v>53218.094</v>
      </c>
      <c r="C24" s="58">
        <v>1.6151600743662597</v>
      </c>
      <c r="D24" s="99">
        <v>2480.593</v>
      </c>
      <c r="E24" s="99">
        <v>45326.634</v>
      </c>
      <c r="F24" s="99">
        <v>56.18</v>
      </c>
      <c r="G24" s="99">
        <v>3211.732</v>
      </c>
      <c r="H24" s="99">
        <v>42058.722</v>
      </c>
    </row>
    <row r="25" spans="1:8" ht="12.75">
      <c r="A25" s="1"/>
      <c r="B25" s="4"/>
      <c r="C25" s="25"/>
      <c r="D25" s="4"/>
      <c r="E25" s="4"/>
      <c r="F25" s="4"/>
      <c r="G25" s="4"/>
      <c r="H25" s="4"/>
    </row>
    <row r="26" spans="1:8" ht="12.75">
      <c r="A26" s="1"/>
      <c r="B26" s="4"/>
      <c r="C26" s="25"/>
      <c r="D26" s="4"/>
      <c r="E26" s="4"/>
      <c r="F26" s="4"/>
      <c r="G26" s="4"/>
      <c r="H26" s="4"/>
    </row>
    <row r="27" spans="1:8" ht="12.75">
      <c r="A27" s="1"/>
      <c r="B27" s="4"/>
      <c r="C27" s="25"/>
      <c r="D27" s="4"/>
      <c r="E27" s="4"/>
      <c r="F27" s="4"/>
      <c r="G27" s="4"/>
      <c r="H27" s="4"/>
    </row>
    <row r="28" spans="1:8" ht="12.75">
      <c r="A28" s="1"/>
      <c r="B28" s="4"/>
      <c r="C28" s="25"/>
      <c r="D28" s="4"/>
      <c r="E28" s="4"/>
      <c r="F28" s="4"/>
      <c r="G28" s="4"/>
      <c r="H28" s="4"/>
    </row>
    <row r="29" spans="1:8" ht="12.75">
      <c r="A29" s="1"/>
      <c r="B29" s="4"/>
      <c r="C29" s="2"/>
      <c r="D29" s="2"/>
      <c r="E29" s="4"/>
      <c r="F29" s="2"/>
      <c r="G29" s="2"/>
      <c r="H29" s="2"/>
    </row>
    <row r="30" spans="1:8" ht="15">
      <c r="A30" s="603" t="s">
        <v>1187</v>
      </c>
      <c r="B30" s="603"/>
      <c r="C30" s="603"/>
      <c r="D30" s="603"/>
      <c r="E30" s="603"/>
      <c r="F30" s="603"/>
      <c r="G30" s="603"/>
      <c r="H30" s="603"/>
    </row>
    <row r="31" spans="1:8" ht="17.25">
      <c r="A31" s="603" t="s">
        <v>740</v>
      </c>
      <c r="B31" s="603"/>
      <c r="C31" s="603"/>
      <c r="D31" s="603"/>
      <c r="E31" s="603"/>
      <c r="F31" s="603"/>
      <c r="G31" s="603"/>
      <c r="H31" s="603"/>
    </row>
    <row r="32" spans="1:8" ht="15" customHeight="1">
      <c r="A32" s="20"/>
      <c r="B32" s="20"/>
      <c r="C32" s="37"/>
      <c r="D32" s="37"/>
      <c r="E32" s="20"/>
      <c r="F32" s="36"/>
      <c r="G32" s="20"/>
      <c r="H32" s="20"/>
    </row>
    <row r="33" spans="1:8" s="18" customFormat="1" ht="15" customHeight="1">
      <c r="A33" s="604" t="s">
        <v>1077</v>
      </c>
      <c r="B33" s="607" t="s">
        <v>963</v>
      </c>
      <c r="C33" s="608"/>
      <c r="D33" s="611" t="s">
        <v>513</v>
      </c>
      <c r="E33" s="612" t="s">
        <v>197</v>
      </c>
      <c r="F33" s="612"/>
      <c r="G33" s="612"/>
      <c r="H33" s="613"/>
    </row>
    <row r="34" spans="1:8" s="18" customFormat="1" ht="15" customHeight="1">
      <c r="A34" s="605"/>
      <c r="B34" s="609"/>
      <c r="C34" s="610"/>
      <c r="D34" s="610"/>
      <c r="E34" s="610" t="s">
        <v>470</v>
      </c>
      <c r="F34" s="614" t="s">
        <v>477</v>
      </c>
      <c r="G34" s="614"/>
      <c r="H34" s="615"/>
    </row>
    <row r="35" spans="1:8" ht="12.75">
      <c r="A35" s="605"/>
      <c r="B35" s="609" t="s">
        <v>466</v>
      </c>
      <c r="C35" s="610" t="s">
        <v>902</v>
      </c>
      <c r="D35" s="610"/>
      <c r="E35" s="610"/>
      <c r="F35" s="610" t="s">
        <v>198</v>
      </c>
      <c r="G35" s="610" t="s">
        <v>199</v>
      </c>
      <c r="H35" s="616" t="s">
        <v>200</v>
      </c>
    </row>
    <row r="36" spans="1:8" ht="12.75">
      <c r="A36" s="605"/>
      <c r="B36" s="609"/>
      <c r="C36" s="610"/>
      <c r="D36" s="610"/>
      <c r="E36" s="610"/>
      <c r="F36" s="610"/>
      <c r="G36" s="610"/>
      <c r="H36" s="616"/>
    </row>
    <row r="37" spans="1:8" s="18" customFormat="1" ht="15" customHeight="1">
      <c r="A37" s="606"/>
      <c r="B37" s="96" t="s">
        <v>467</v>
      </c>
      <c r="C37" s="97" t="s">
        <v>476</v>
      </c>
      <c r="D37" s="601" t="s">
        <v>467</v>
      </c>
      <c r="E37" s="601"/>
      <c r="F37" s="601"/>
      <c r="G37" s="601"/>
      <c r="H37" s="602"/>
    </row>
    <row r="38" spans="1:8" ht="12.75">
      <c r="A38" s="23"/>
      <c r="B38" s="4"/>
      <c r="C38" s="3"/>
      <c r="D38" s="2"/>
      <c r="E38" s="4"/>
      <c r="F38" s="2"/>
      <c r="G38" s="2"/>
      <c r="H38" s="115"/>
    </row>
    <row r="39" spans="1:8" ht="19.5" customHeight="1">
      <c r="A39" s="152" t="s">
        <v>162</v>
      </c>
      <c r="B39" s="112">
        <v>227204.665</v>
      </c>
      <c r="C39" s="113">
        <v>10.777924672846503</v>
      </c>
      <c r="D39" s="114">
        <v>3486.598</v>
      </c>
      <c r="E39" s="114">
        <v>220651.835</v>
      </c>
      <c r="F39" s="114">
        <v>152.985</v>
      </c>
      <c r="G39" s="114">
        <v>1815.455</v>
      </c>
      <c r="H39" s="114">
        <v>218683.395</v>
      </c>
    </row>
    <row r="40" spans="1:8" ht="19.5" customHeight="1">
      <c r="A40" s="152" t="s">
        <v>351</v>
      </c>
      <c r="B40" s="112">
        <v>202561</v>
      </c>
      <c r="C40" s="113">
        <v>9.608901294594723</v>
      </c>
      <c r="D40" s="114">
        <v>38621.033</v>
      </c>
      <c r="E40" s="114">
        <v>129839.573</v>
      </c>
      <c r="F40" s="114">
        <v>820.831</v>
      </c>
      <c r="G40" s="114">
        <v>5088.067</v>
      </c>
      <c r="H40" s="114">
        <v>123930.675</v>
      </c>
    </row>
    <row r="41" spans="1:8" ht="19.5" customHeight="1">
      <c r="A41" s="24" t="s">
        <v>850</v>
      </c>
      <c r="B41" s="112">
        <v>195942.012</v>
      </c>
      <c r="C41" s="113">
        <v>9.294915866194849</v>
      </c>
      <c r="D41" s="114">
        <v>2332.707</v>
      </c>
      <c r="E41" s="114">
        <v>184355.382</v>
      </c>
      <c r="F41" s="114">
        <v>1377.342</v>
      </c>
      <c r="G41" s="114">
        <v>4881.616</v>
      </c>
      <c r="H41" s="114">
        <v>178096.424</v>
      </c>
    </row>
    <row r="42" spans="1:8" ht="19.5" customHeight="1">
      <c r="A42" s="24" t="s">
        <v>373</v>
      </c>
      <c r="B42" s="112">
        <v>148970.25</v>
      </c>
      <c r="C42" s="113">
        <v>7.066712881952101</v>
      </c>
      <c r="D42" s="114">
        <v>11082.518</v>
      </c>
      <c r="E42" s="114">
        <v>120111.859</v>
      </c>
      <c r="F42" s="114">
        <v>624.249</v>
      </c>
      <c r="G42" s="114">
        <v>6193.726</v>
      </c>
      <c r="H42" s="114">
        <v>113293.884</v>
      </c>
    </row>
    <row r="43" spans="1:8" ht="19.5" customHeight="1">
      <c r="A43" s="24" t="s">
        <v>350</v>
      </c>
      <c r="B43" s="112">
        <v>145466.148</v>
      </c>
      <c r="C43" s="113">
        <v>6.900488533512905</v>
      </c>
      <c r="D43" s="114">
        <v>50278.767</v>
      </c>
      <c r="E43" s="114">
        <v>75477.643</v>
      </c>
      <c r="F43" s="114">
        <v>636.482</v>
      </c>
      <c r="G43" s="114">
        <v>4171.226</v>
      </c>
      <c r="H43" s="114">
        <v>70669.935</v>
      </c>
    </row>
    <row r="44" spans="1:8" ht="19.5" customHeight="1">
      <c r="A44" s="24" t="s">
        <v>374</v>
      </c>
      <c r="B44" s="112">
        <v>130425.86</v>
      </c>
      <c r="C44" s="113">
        <v>6.187021267680501</v>
      </c>
      <c r="D44" s="114">
        <v>9333.512</v>
      </c>
      <c r="E44" s="114">
        <v>101599.174</v>
      </c>
      <c r="F44" s="114">
        <v>3292.993</v>
      </c>
      <c r="G44" s="114">
        <v>15938.725</v>
      </c>
      <c r="H44" s="114">
        <v>82367.456</v>
      </c>
    </row>
    <row r="45" spans="1:8" ht="19.5" customHeight="1">
      <c r="A45" s="24" t="s">
        <v>479</v>
      </c>
      <c r="B45" s="112">
        <v>122109.243</v>
      </c>
      <c r="C45" s="113">
        <v>5.792505285542042</v>
      </c>
      <c r="D45" s="114">
        <v>22112.909</v>
      </c>
      <c r="E45" s="114">
        <v>80153.614</v>
      </c>
      <c r="F45" s="114">
        <v>960.22</v>
      </c>
      <c r="G45" s="114">
        <v>4084.042</v>
      </c>
      <c r="H45" s="114">
        <v>75109.352</v>
      </c>
    </row>
    <row r="46" spans="1:8" ht="19.5" customHeight="1">
      <c r="A46" s="24" t="s">
        <v>349</v>
      </c>
      <c r="B46" s="112">
        <v>117982.811</v>
      </c>
      <c r="C46" s="113">
        <v>5.596759422385476</v>
      </c>
      <c r="D46" s="114">
        <v>17609.848</v>
      </c>
      <c r="E46" s="114">
        <v>83820.405</v>
      </c>
      <c r="F46" s="114">
        <v>864.867</v>
      </c>
      <c r="G46" s="114">
        <v>1940.726</v>
      </c>
      <c r="H46" s="114">
        <v>81014.812</v>
      </c>
    </row>
    <row r="47" spans="1:8" ht="19.5" customHeight="1">
      <c r="A47" s="24" t="s">
        <v>358</v>
      </c>
      <c r="B47" s="112">
        <v>92878.788</v>
      </c>
      <c r="C47" s="113">
        <v>4.405898007284664</v>
      </c>
      <c r="D47" s="114">
        <v>22667.318</v>
      </c>
      <c r="E47" s="114">
        <v>60865.319</v>
      </c>
      <c r="F47" s="114">
        <v>1199.665</v>
      </c>
      <c r="G47" s="114">
        <v>2703.036</v>
      </c>
      <c r="H47" s="114">
        <v>56962.618</v>
      </c>
    </row>
    <row r="48" spans="1:8" ht="19.5" customHeight="1">
      <c r="A48" s="24" t="s">
        <v>355</v>
      </c>
      <c r="B48" s="112">
        <v>71916.443</v>
      </c>
      <c r="C48" s="113">
        <v>3.4115056809817665</v>
      </c>
      <c r="D48" s="114">
        <v>26497.932</v>
      </c>
      <c r="E48" s="114">
        <v>39012.98</v>
      </c>
      <c r="F48" s="99">
        <v>23.97</v>
      </c>
      <c r="G48" s="114">
        <v>328.273</v>
      </c>
      <c r="H48" s="114">
        <v>38660.737</v>
      </c>
    </row>
    <row r="49" spans="1:8" ht="19.5" customHeight="1">
      <c r="A49" s="24" t="s">
        <v>440</v>
      </c>
      <c r="B49" s="112">
        <v>65016.619</v>
      </c>
      <c r="C49" s="113">
        <v>3.084198214262725</v>
      </c>
      <c r="D49" s="114">
        <v>156.38</v>
      </c>
      <c r="E49" s="114">
        <v>59067.528</v>
      </c>
      <c r="F49" s="114">
        <v>596.51</v>
      </c>
      <c r="G49" s="114">
        <v>2745.962</v>
      </c>
      <c r="H49" s="114">
        <v>55725.056</v>
      </c>
    </row>
    <row r="50" spans="1:8" ht="19.5" customHeight="1">
      <c r="A50" s="24" t="s">
        <v>925</v>
      </c>
      <c r="B50" s="112">
        <v>44684.456</v>
      </c>
      <c r="C50" s="113">
        <v>2.1196998785879857</v>
      </c>
      <c r="D50" s="114">
        <v>145.5</v>
      </c>
      <c r="E50" s="114">
        <v>41397.657</v>
      </c>
      <c r="F50" s="114">
        <v>0</v>
      </c>
      <c r="G50" s="114">
        <v>9.293</v>
      </c>
      <c r="H50" s="114">
        <v>41388.364</v>
      </c>
    </row>
    <row r="51" spans="1:8" ht="19.5" customHeight="1">
      <c r="A51" s="24" t="s">
        <v>365</v>
      </c>
      <c r="B51" s="112">
        <v>41091.506</v>
      </c>
      <c r="C51" s="113">
        <v>1.949260840933086</v>
      </c>
      <c r="D51" s="114">
        <v>1703.947</v>
      </c>
      <c r="E51" s="114">
        <v>38087.96</v>
      </c>
      <c r="F51" s="114">
        <v>429.493</v>
      </c>
      <c r="G51" s="114">
        <v>935.432</v>
      </c>
      <c r="H51" s="114">
        <v>36723.035</v>
      </c>
    </row>
    <row r="52" spans="1:8" ht="19.5" customHeight="1">
      <c r="A52" s="24" t="s">
        <v>376</v>
      </c>
      <c r="B52" s="112">
        <v>40533.645</v>
      </c>
      <c r="C52" s="113">
        <v>1.9227975469865517</v>
      </c>
      <c r="D52" s="99">
        <v>5868.184</v>
      </c>
      <c r="E52" s="114">
        <v>30383.037</v>
      </c>
      <c r="F52" s="114">
        <v>29.465</v>
      </c>
      <c r="G52" s="114">
        <v>864.062</v>
      </c>
      <c r="H52" s="114">
        <v>29489.51</v>
      </c>
    </row>
    <row r="53" spans="1:8" ht="19.5" customHeight="1">
      <c r="A53" s="24" t="s">
        <v>375</v>
      </c>
      <c r="B53" s="112">
        <v>37990.348</v>
      </c>
      <c r="C53" s="113">
        <v>1.8021509771343154</v>
      </c>
      <c r="D53" s="114">
        <v>574.164</v>
      </c>
      <c r="E53" s="114">
        <v>29452.485</v>
      </c>
      <c r="F53" s="114">
        <v>51.324</v>
      </c>
      <c r="G53" s="114">
        <v>1218.988</v>
      </c>
      <c r="H53" s="114">
        <v>28182.173</v>
      </c>
    </row>
    <row r="54" spans="1:8" ht="12.75">
      <c r="A54" s="1"/>
      <c r="B54" s="4"/>
      <c r="C54" s="25"/>
      <c r="D54" s="4"/>
      <c r="E54" s="4"/>
      <c r="F54" s="4"/>
      <c r="G54" s="4"/>
      <c r="H54" s="32"/>
    </row>
    <row r="55" spans="1:8" ht="12.75">
      <c r="A55" t="s">
        <v>844</v>
      </c>
      <c r="H55" s="31"/>
    </row>
    <row r="56" spans="1:8" ht="31.5" customHeight="1">
      <c r="A56" s="519" t="s">
        <v>673</v>
      </c>
      <c r="B56" s="519"/>
      <c r="C56" s="519"/>
      <c r="D56" s="519"/>
      <c r="E56" s="519"/>
      <c r="F56" s="519"/>
      <c r="G56" s="519"/>
      <c r="H56" s="519"/>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603" t="s">
        <v>1188</v>
      </c>
      <c r="B1" s="603"/>
      <c r="C1" s="603"/>
      <c r="D1" s="603"/>
      <c r="E1" s="603"/>
      <c r="F1" s="603"/>
      <c r="G1" s="603"/>
      <c r="H1" s="603"/>
    </row>
    <row r="2" spans="1:8" ht="17.25">
      <c r="A2" s="603" t="s">
        <v>740</v>
      </c>
      <c r="B2" s="603"/>
      <c r="C2" s="603"/>
      <c r="D2" s="603"/>
      <c r="E2" s="603"/>
      <c r="F2" s="603"/>
      <c r="G2" s="603"/>
      <c r="H2" s="603"/>
    </row>
    <row r="3" spans="1:8" ht="15" customHeight="1">
      <c r="A3" s="20"/>
      <c r="B3" s="20"/>
      <c r="C3" s="37"/>
      <c r="D3" s="37"/>
      <c r="E3" s="20"/>
      <c r="F3" s="36"/>
      <c r="G3" s="20"/>
      <c r="H3" s="20"/>
    </row>
    <row r="4" spans="1:8" s="18" customFormat="1" ht="15" customHeight="1">
      <c r="A4" s="604" t="s">
        <v>1076</v>
      </c>
      <c r="B4" s="607" t="s">
        <v>962</v>
      </c>
      <c r="C4" s="608"/>
      <c r="D4" s="611" t="s">
        <v>513</v>
      </c>
      <c r="E4" s="612" t="s">
        <v>197</v>
      </c>
      <c r="F4" s="612"/>
      <c r="G4" s="612"/>
      <c r="H4" s="613"/>
    </row>
    <row r="5" spans="1:8" s="18" customFormat="1" ht="15" customHeight="1">
      <c r="A5" s="605"/>
      <c r="B5" s="609"/>
      <c r="C5" s="610"/>
      <c r="D5" s="610"/>
      <c r="E5" s="610" t="s">
        <v>470</v>
      </c>
      <c r="F5" s="614" t="s">
        <v>477</v>
      </c>
      <c r="G5" s="614"/>
      <c r="H5" s="615"/>
    </row>
    <row r="6" spans="1:8" ht="12.75">
      <c r="A6" s="605"/>
      <c r="B6" s="609" t="s">
        <v>466</v>
      </c>
      <c r="C6" s="610" t="s">
        <v>902</v>
      </c>
      <c r="D6" s="610"/>
      <c r="E6" s="610"/>
      <c r="F6" s="610" t="s">
        <v>198</v>
      </c>
      <c r="G6" s="610" t="s">
        <v>199</v>
      </c>
      <c r="H6" s="616" t="s">
        <v>200</v>
      </c>
    </row>
    <row r="7" spans="1:8" ht="12.75">
      <c r="A7" s="605"/>
      <c r="B7" s="609"/>
      <c r="C7" s="610"/>
      <c r="D7" s="610"/>
      <c r="E7" s="610"/>
      <c r="F7" s="610"/>
      <c r="G7" s="610"/>
      <c r="H7" s="616"/>
    </row>
    <row r="8" spans="1:8" s="18" customFormat="1" ht="15" customHeight="1">
      <c r="A8" s="606"/>
      <c r="B8" s="96" t="s">
        <v>467</v>
      </c>
      <c r="C8" s="97" t="s">
        <v>476</v>
      </c>
      <c r="D8" s="601" t="s">
        <v>467</v>
      </c>
      <c r="E8" s="601"/>
      <c r="F8" s="601"/>
      <c r="G8" s="601"/>
      <c r="H8" s="602"/>
    </row>
    <row r="9" spans="1:8" ht="12.75">
      <c r="A9" s="23"/>
      <c r="B9" s="4"/>
      <c r="C9" s="3"/>
      <c r="D9" s="2"/>
      <c r="E9" s="4"/>
      <c r="F9" s="2"/>
      <c r="G9" s="2"/>
      <c r="H9" s="2"/>
    </row>
    <row r="10" spans="1:8" ht="19.5" customHeight="1">
      <c r="A10" s="24" t="s">
        <v>349</v>
      </c>
      <c r="B10" s="99">
        <v>933802.927</v>
      </c>
      <c r="C10" s="58">
        <v>7.167632629515057</v>
      </c>
      <c r="D10" s="99">
        <v>141183.486</v>
      </c>
      <c r="E10" s="99">
        <v>726648.869</v>
      </c>
      <c r="F10" s="99">
        <v>2776.399</v>
      </c>
      <c r="G10" s="99">
        <v>26544.454</v>
      </c>
      <c r="H10" s="99">
        <v>697328.016</v>
      </c>
    </row>
    <row r="11" spans="1:8" ht="19.5" customHeight="1">
      <c r="A11" s="24" t="s">
        <v>440</v>
      </c>
      <c r="B11" s="99">
        <v>886470.213</v>
      </c>
      <c r="C11" s="58">
        <v>6.8043188129693695</v>
      </c>
      <c r="D11" s="99">
        <v>28541.63</v>
      </c>
      <c r="E11" s="99">
        <v>857577.912</v>
      </c>
      <c r="F11" s="99">
        <v>7811.159</v>
      </c>
      <c r="G11" s="99">
        <v>35351.121</v>
      </c>
      <c r="H11" s="99">
        <v>814415.632</v>
      </c>
    </row>
    <row r="12" spans="1:8" ht="19.5" customHeight="1">
      <c r="A12" s="24" t="s">
        <v>376</v>
      </c>
      <c r="B12" s="99">
        <v>855131.755</v>
      </c>
      <c r="C12" s="58">
        <v>6.563772818065365</v>
      </c>
      <c r="D12" s="99">
        <v>15537.909</v>
      </c>
      <c r="E12" s="99">
        <v>817761.053</v>
      </c>
      <c r="F12" s="99">
        <v>330.557</v>
      </c>
      <c r="G12" s="99">
        <v>5820.003</v>
      </c>
      <c r="H12" s="99">
        <v>811610.493</v>
      </c>
    </row>
    <row r="13" spans="1:8" ht="19.5" customHeight="1">
      <c r="A13" s="24" t="s">
        <v>850</v>
      </c>
      <c r="B13" s="99">
        <v>848254.678</v>
      </c>
      <c r="C13" s="58">
        <v>6.510986132485734</v>
      </c>
      <c r="D13" s="99">
        <v>61108.503</v>
      </c>
      <c r="E13" s="99">
        <v>712757.329</v>
      </c>
      <c r="F13" s="99">
        <v>2462.979</v>
      </c>
      <c r="G13" s="99">
        <v>21643.23</v>
      </c>
      <c r="H13" s="99">
        <v>688651.12</v>
      </c>
    </row>
    <row r="14" spans="1:8" ht="19.5" customHeight="1">
      <c r="A14" s="152" t="s">
        <v>162</v>
      </c>
      <c r="B14" s="99">
        <v>769584.709</v>
      </c>
      <c r="C14" s="58">
        <v>5.907135554956609</v>
      </c>
      <c r="D14" s="99">
        <v>10263.457</v>
      </c>
      <c r="E14" s="99">
        <v>759257.926</v>
      </c>
      <c r="F14" s="99">
        <v>872.088</v>
      </c>
      <c r="G14" s="99">
        <v>35816.436</v>
      </c>
      <c r="H14" s="99">
        <v>722569.402</v>
      </c>
    </row>
    <row r="15" spans="1:8" ht="19.5" customHeight="1">
      <c r="A15" s="152" t="s">
        <v>373</v>
      </c>
      <c r="B15" s="99">
        <v>748181.879</v>
      </c>
      <c r="C15" s="58">
        <v>5.742852901479807</v>
      </c>
      <c r="D15" s="99">
        <v>63573.91</v>
      </c>
      <c r="E15" s="99">
        <v>641298.318</v>
      </c>
      <c r="F15" s="99">
        <v>2889.717</v>
      </c>
      <c r="G15" s="99">
        <v>32599.134</v>
      </c>
      <c r="H15" s="99">
        <v>605809.467</v>
      </c>
    </row>
    <row r="16" spans="1:8" ht="19.5" customHeight="1">
      <c r="A16" s="24" t="s">
        <v>479</v>
      </c>
      <c r="B16" s="99">
        <v>740426.138</v>
      </c>
      <c r="C16" s="58">
        <v>5.683321815583278</v>
      </c>
      <c r="D16" s="99">
        <v>75403.495</v>
      </c>
      <c r="E16" s="99">
        <v>607814.049</v>
      </c>
      <c r="F16" s="99">
        <v>3744.993</v>
      </c>
      <c r="G16" s="99">
        <v>53185.339</v>
      </c>
      <c r="H16" s="99">
        <v>550883.717</v>
      </c>
    </row>
    <row r="17" spans="1:8" ht="19.5" customHeight="1">
      <c r="A17" s="24" t="s">
        <v>351</v>
      </c>
      <c r="B17" s="99">
        <v>670871.641</v>
      </c>
      <c r="C17" s="58">
        <v>5.1494392716204365</v>
      </c>
      <c r="D17" s="99">
        <v>113383.685</v>
      </c>
      <c r="E17" s="99">
        <v>523159.112</v>
      </c>
      <c r="F17" s="99">
        <v>12523.224</v>
      </c>
      <c r="G17" s="99">
        <v>90587.317</v>
      </c>
      <c r="H17" s="99">
        <v>420048.571</v>
      </c>
    </row>
    <row r="18" spans="1:8" ht="19.5" customHeight="1">
      <c r="A18" s="24" t="s">
        <v>374</v>
      </c>
      <c r="B18" s="99">
        <v>634962.124</v>
      </c>
      <c r="C18" s="58">
        <v>4.8738069959900505</v>
      </c>
      <c r="D18" s="99">
        <v>30930.635</v>
      </c>
      <c r="E18" s="99">
        <v>569706.094</v>
      </c>
      <c r="F18" s="99">
        <v>2480.837</v>
      </c>
      <c r="G18" s="99">
        <v>15845.222</v>
      </c>
      <c r="H18" s="99">
        <v>551380.035</v>
      </c>
    </row>
    <row r="19" spans="1:8" ht="19.5" customHeight="1">
      <c r="A19" s="152" t="s">
        <v>355</v>
      </c>
      <c r="B19" s="99">
        <v>577277.666</v>
      </c>
      <c r="C19" s="58">
        <v>4.4310358379417405</v>
      </c>
      <c r="D19" s="99">
        <v>35945.16</v>
      </c>
      <c r="E19" s="99">
        <v>527873.116</v>
      </c>
      <c r="F19" s="99">
        <v>352</v>
      </c>
      <c r="G19" s="99">
        <v>5347.019</v>
      </c>
      <c r="H19" s="99">
        <v>522174.097</v>
      </c>
    </row>
    <row r="20" spans="1:8" ht="19.5" customHeight="1">
      <c r="A20" s="24" t="s">
        <v>350</v>
      </c>
      <c r="B20" s="99">
        <v>573652.527</v>
      </c>
      <c r="C20" s="58">
        <v>4.403210197400642</v>
      </c>
      <c r="D20" s="99">
        <v>94195.793</v>
      </c>
      <c r="E20" s="99">
        <v>438012.297</v>
      </c>
      <c r="F20" s="99">
        <v>4560.079</v>
      </c>
      <c r="G20" s="99">
        <v>22009.276</v>
      </c>
      <c r="H20" s="99">
        <v>411442.942</v>
      </c>
    </row>
    <row r="21" spans="1:8" ht="19.5" customHeight="1">
      <c r="A21" s="24" t="s">
        <v>365</v>
      </c>
      <c r="B21" s="99">
        <v>431751.566</v>
      </c>
      <c r="C21" s="58">
        <v>3.314014684284475</v>
      </c>
      <c r="D21" s="99">
        <v>22784.98</v>
      </c>
      <c r="E21" s="99">
        <v>408544.453</v>
      </c>
      <c r="F21" s="99">
        <v>3692.006</v>
      </c>
      <c r="G21" s="99">
        <v>20383.15</v>
      </c>
      <c r="H21" s="99">
        <v>384469.297</v>
      </c>
    </row>
    <row r="22" spans="1:8" ht="19.5" customHeight="1">
      <c r="A22" s="24" t="s">
        <v>358</v>
      </c>
      <c r="B22" s="99">
        <v>357825.278</v>
      </c>
      <c r="C22" s="58">
        <v>2.7465753898392915</v>
      </c>
      <c r="D22" s="99">
        <v>59577.09</v>
      </c>
      <c r="E22" s="99">
        <v>279855.031</v>
      </c>
      <c r="F22" s="99">
        <v>4343.473</v>
      </c>
      <c r="G22" s="99">
        <v>38907.779</v>
      </c>
      <c r="H22" s="99">
        <v>236603.779</v>
      </c>
    </row>
    <row r="23" spans="1:8" ht="19.5" customHeight="1">
      <c r="A23" s="24" t="s">
        <v>849</v>
      </c>
      <c r="B23" s="99">
        <v>340416.522</v>
      </c>
      <c r="C23" s="58">
        <v>2.6129502276803533</v>
      </c>
      <c r="D23" s="99">
        <v>32746.376</v>
      </c>
      <c r="E23" s="99">
        <v>307637.286</v>
      </c>
      <c r="F23" s="99">
        <v>16476.046</v>
      </c>
      <c r="G23" s="99">
        <v>10467.062</v>
      </c>
      <c r="H23" s="99">
        <v>280694.178</v>
      </c>
    </row>
    <row r="24" spans="1:9" ht="19.5" customHeight="1">
      <c r="A24" s="24" t="s">
        <v>375</v>
      </c>
      <c r="B24" s="99">
        <v>217544.145</v>
      </c>
      <c r="C24" s="58">
        <v>1.6698132624957547</v>
      </c>
      <c r="D24" s="99">
        <v>9639.258</v>
      </c>
      <c r="E24" s="99">
        <v>189965.831</v>
      </c>
      <c r="F24" s="99">
        <v>49.979</v>
      </c>
      <c r="G24" s="99">
        <v>4434.699</v>
      </c>
      <c r="H24" s="99">
        <v>185481.153</v>
      </c>
      <c r="I24" s="304"/>
    </row>
    <row r="25" spans="1:8" ht="12.75">
      <c r="A25" s="1"/>
      <c r="B25" s="4"/>
      <c r="C25" s="25"/>
      <c r="D25" s="4"/>
      <c r="E25" s="4"/>
      <c r="F25" s="4"/>
      <c r="G25" s="4"/>
      <c r="H25" s="4"/>
    </row>
    <row r="26" spans="1:8" ht="12.75">
      <c r="A26" s="1"/>
      <c r="B26" s="4"/>
      <c r="C26" s="25"/>
      <c r="D26" s="4"/>
      <c r="E26" s="4"/>
      <c r="F26" s="4"/>
      <c r="G26" s="4"/>
      <c r="H26" s="4"/>
    </row>
    <row r="27" spans="1:8" ht="12.75">
      <c r="A27" s="1"/>
      <c r="B27" s="4"/>
      <c r="C27" s="25"/>
      <c r="D27" s="4"/>
      <c r="E27" s="4"/>
      <c r="F27" s="4"/>
      <c r="G27" s="4"/>
      <c r="H27" s="4"/>
    </row>
    <row r="28" spans="1:8" ht="12.75">
      <c r="A28" s="1"/>
      <c r="B28" s="4"/>
      <c r="C28" s="25"/>
      <c r="D28" s="4"/>
      <c r="E28" s="4"/>
      <c r="F28" s="4"/>
      <c r="G28" s="4"/>
      <c r="H28" s="4"/>
    </row>
    <row r="29" spans="1:8" ht="12.75">
      <c r="A29" s="1"/>
      <c r="B29" s="4"/>
      <c r="C29" s="2"/>
      <c r="D29" s="2"/>
      <c r="E29" s="4"/>
      <c r="F29" s="2"/>
      <c r="G29" s="2"/>
      <c r="H29" s="2"/>
    </row>
    <row r="30" spans="1:8" ht="15">
      <c r="A30" s="603" t="s">
        <v>1189</v>
      </c>
      <c r="B30" s="603"/>
      <c r="C30" s="603"/>
      <c r="D30" s="603"/>
      <c r="E30" s="603"/>
      <c r="F30" s="603"/>
      <c r="G30" s="603"/>
      <c r="H30" s="603"/>
    </row>
    <row r="31" spans="1:8" ht="17.25">
      <c r="A31" s="603" t="s">
        <v>740</v>
      </c>
      <c r="B31" s="603"/>
      <c r="C31" s="603"/>
      <c r="D31" s="603"/>
      <c r="E31" s="603"/>
      <c r="F31" s="603"/>
      <c r="G31" s="603"/>
      <c r="H31" s="603"/>
    </row>
    <row r="32" spans="1:8" ht="15" customHeight="1">
      <c r="A32" s="20"/>
      <c r="B32" s="20"/>
      <c r="C32" s="37"/>
      <c r="D32" s="37"/>
      <c r="E32" s="20"/>
      <c r="F32" s="36"/>
      <c r="G32" s="20"/>
      <c r="H32" s="20"/>
    </row>
    <row r="33" spans="1:8" s="18" customFormat="1" ht="15" customHeight="1">
      <c r="A33" s="604" t="s">
        <v>1077</v>
      </c>
      <c r="B33" s="607" t="s">
        <v>964</v>
      </c>
      <c r="C33" s="608"/>
      <c r="D33" s="611" t="s">
        <v>513</v>
      </c>
      <c r="E33" s="612" t="s">
        <v>197</v>
      </c>
      <c r="F33" s="612"/>
      <c r="G33" s="612"/>
      <c r="H33" s="613"/>
    </row>
    <row r="34" spans="1:8" s="18" customFormat="1" ht="15" customHeight="1">
      <c r="A34" s="605"/>
      <c r="B34" s="609"/>
      <c r="C34" s="610"/>
      <c r="D34" s="610"/>
      <c r="E34" s="610" t="s">
        <v>470</v>
      </c>
      <c r="F34" s="614" t="s">
        <v>477</v>
      </c>
      <c r="G34" s="614"/>
      <c r="H34" s="615"/>
    </row>
    <row r="35" spans="1:8" ht="12.75">
      <c r="A35" s="605"/>
      <c r="B35" s="609" t="s">
        <v>466</v>
      </c>
      <c r="C35" s="610" t="s">
        <v>902</v>
      </c>
      <c r="D35" s="610"/>
      <c r="E35" s="610"/>
      <c r="F35" s="610" t="s">
        <v>198</v>
      </c>
      <c r="G35" s="610" t="s">
        <v>199</v>
      </c>
      <c r="H35" s="616" t="s">
        <v>200</v>
      </c>
    </row>
    <row r="36" spans="1:8" ht="12.75">
      <c r="A36" s="605"/>
      <c r="B36" s="609"/>
      <c r="C36" s="610"/>
      <c r="D36" s="610"/>
      <c r="E36" s="610"/>
      <c r="F36" s="610"/>
      <c r="G36" s="610"/>
      <c r="H36" s="616"/>
    </row>
    <row r="37" spans="1:8" s="18" customFormat="1" ht="15" customHeight="1">
      <c r="A37" s="606"/>
      <c r="B37" s="96" t="s">
        <v>467</v>
      </c>
      <c r="C37" s="97" t="s">
        <v>476</v>
      </c>
      <c r="D37" s="601" t="s">
        <v>467</v>
      </c>
      <c r="E37" s="601"/>
      <c r="F37" s="601"/>
      <c r="G37" s="601"/>
      <c r="H37" s="602"/>
    </row>
    <row r="38" spans="1:8" ht="12.75">
      <c r="A38" s="23"/>
      <c r="B38" s="4"/>
      <c r="C38" s="3"/>
      <c r="D38" s="2"/>
      <c r="E38" s="4"/>
      <c r="F38" s="2"/>
      <c r="G38" s="2"/>
      <c r="H38" s="115"/>
    </row>
    <row r="39" spans="1:8" ht="19.5" customHeight="1">
      <c r="A39" s="152" t="s">
        <v>162</v>
      </c>
      <c r="B39" s="112">
        <v>875522.391</v>
      </c>
      <c r="C39" s="113">
        <v>10.13337559243737</v>
      </c>
      <c r="D39" s="114">
        <v>18982.987</v>
      </c>
      <c r="E39" s="114">
        <v>846756.011</v>
      </c>
      <c r="F39" s="114">
        <v>505.744</v>
      </c>
      <c r="G39" s="114">
        <v>6851.398</v>
      </c>
      <c r="H39" s="114">
        <v>839398.869</v>
      </c>
    </row>
    <row r="40" spans="1:8" ht="19.5" customHeight="1">
      <c r="A40" s="24" t="s">
        <v>351</v>
      </c>
      <c r="B40" s="112">
        <v>808569.653</v>
      </c>
      <c r="C40" s="113">
        <v>9.358458527984983</v>
      </c>
      <c r="D40" s="114">
        <v>153614.557</v>
      </c>
      <c r="E40" s="114">
        <v>559558.12</v>
      </c>
      <c r="F40" s="114">
        <v>3773.804</v>
      </c>
      <c r="G40" s="114">
        <v>20078.683</v>
      </c>
      <c r="H40" s="114">
        <v>535705.633</v>
      </c>
    </row>
    <row r="41" spans="1:8" ht="19.5" customHeight="1">
      <c r="A41" s="152" t="s">
        <v>850</v>
      </c>
      <c r="B41" s="112">
        <v>773248.067</v>
      </c>
      <c r="C41" s="113">
        <v>8.949643286778231</v>
      </c>
      <c r="D41" s="114">
        <v>10412.826</v>
      </c>
      <c r="E41" s="114">
        <v>735567.868</v>
      </c>
      <c r="F41" s="114">
        <v>6358.161</v>
      </c>
      <c r="G41" s="114">
        <v>18219.283</v>
      </c>
      <c r="H41" s="114">
        <v>710990.424</v>
      </c>
    </row>
    <row r="42" spans="1:8" ht="19.5" customHeight="1">
      <c r="A42" s="24" t="s">
        <v>350</v>
      </c>
      <c r="B42" s="112">
        <v>631771.272</v>
      </c>
      <c r="C42" s="113">
        <v>7.312178024796981</v>
      </c>
      <c r="D42" s="114">
        <v>236196.091</v>
      </c>
      <c r="E42" s="114">
        <v>337809.237</v>
      </c>
      <c r="F42" s="114">
        <v>2397.534</v>
      </c>
      <c r="G42" s="114">
        <v>17238.551</v>
      </c>
      <c r="H42" s="114">
        <v>318173.152</v>
      </c>
    </row>
    <row r="43" spans="1:8" ht="19.5" customHeight="1">
      <c r="A43" s="24" t="s">
        <v>373</v>
      </c>
      <c r="B43" s="112">
        <v>578212.933</v>
      </c>
      <c r="C43" s="113">
        <v>6.692288949688122</v>
      </c>
      <c r="D43" s="114">
        <v>41326.679</v>
      </c>
      <c r="E43" s="114">
        <v>483276.955</v>
      </c>
      <c r="F43" s="114">
        <v>3897.314</v>
      </c>
      <c r="G43" s="114">
        <v>29880.569</v>
      </c>
      <c r="H43" s="114">
        <v>449499.072</v>
      </c>
    </row>
    <row r="44" spans="1:8" ht="19.5" customHeight="1">
      <c r="A44" s="24" t="s">
        <v>374</v>
      </c>
      <c r="B44" s="112">
        <v>551247.226</v>
      </c>
      <c r="C44" s="113">
        <v>6.380185410183537</v>
      </c>
      <c r="D44" s="114">
        <v>34161.719</v>
      </c>
      <c r="E44" s="114">
        <v>459480.201</v>
      </c>
      <c r="F44" s="114">
        <v>18031.797</v>
      </c>
      <c r="G44" s="114">
        <v>71805.362</v>
      </c>
      <c r="H44" s="114">
        <v>369643.042</v>
      </c>
    </row>
    <row r="45" spans="1:8" ht="19.5" customHeight="1">
      <c r="A45" s="24" t="s">
        <v>479</v>
      </c>
      <c r="B45" s="112">
        <v>496290.69</v>
      </c>
      <c r="C45" s="113">
        <v>5.744113476133703</v>
      </c>
      <c r="D45" s="114">
        <v>88490.908</v>
      </c>
      <c r="E45" s="114">
        <v>351064.304</v>
      </c>
      <c r="F45" s="114">
        <v>4855.565</v>
      </c>
      <c r="G45" s="114">
        <v>16243.068</v>
      </c>
      <c r="H45" s="114">
        <v>329965.671</v>
      </c>
    </row>
    <row r="46" spans="1:8" ht="19.5" customHeight="1">
      <c r="A46" s="24" t="s">
        <v>349</v>
      </c>
      <c r="B46" s="112">
        <v>481135.608</v>
      </c>
      <c r="C46" s="113">
        <v>5.568707181995661</v>
      </c>
      <c r="D46" s="114">
        <v>68239.09</v>
      </c>
      <c r="E46" s="114">
        <v>363709.756</v>
      </c>
      <c r="F46" s="114">
        <v>3630.868</v>
      </c>
      <c r="G46" s="114">
        <v>7716.526</v>
      </c>
      <c r="H46" s="114">
        <v>352362.362</v>
      </c>
    </row>
    <row r="47" spans="1:8" ht="19.5" customHeight="1">
      <c r="A47" s="24" t="s">
        <v>358</v>
      </c>
      <c r="B47" s="112">
        <v>398369.823</v>
      </c>
      <c r="C47" s="113">
        <v>4.610768476795923</v>
      </c>
      <c r="D47" s="114">
        <v>115945.812</v>
      </c>
      <c r="E47" s="114">
        <v>255072.359</v>
      </c>
      <c r="F47" s="114">
        <v>3234.11</v>
      </c>
      <c r="G47" s="114">
        <v>9769.508</v>
      </c>
      <c r="H47" s="114">
        <v>242068.741</v>
      </c>
    </row>
    <row r="48" spans="1:8" ht="19.5" customHeight="1">
      <c r="A48" s="24" t="s">
        <v>440</v>
      </c>
      <c r="B48" s="112">
        <v>393221.452</v>
      </c>
      <c r="C48" s="113">
        <v>4.551180763713424</v>
      </c>
      <c r="D48" s="114">
        <v>1215.635</v>
      </c>
      <c r="E48" s="114">
        <v>371806.652</v>
      </c>
      <c r="F48" s="99">
        <v>2588.513</v>
      </c>
      <c r="G48" s="114">
        <v>12175.823</v>
      </c>
      <c r="H48" s="114">
        <v>357042.316</v>
      </c>
    </row>
    <row r="49" spans="1:8" ht="19.5" customHeight="1">
      <c r="A49" s="24" t="s">
        <v>355</v>
      </c>
      <c r="B49" s="112">
        <v>294698.688</v>
      </c>
      <c r="C49" s="113">
        <v>3.4108693538855652</v>
      </c>
      <c r="D49" s="114">
        <v>118752.64</v>
      </c>
      <c r="E49" s="114">
        <v>156515.915</v>
      </c>
      <c r="F49" s="114">
        <v>91.247</v>
      </c>
      <c r="G49" s="114">
        <v>2409.125</v>
      </c>
      <c r="H49" s="114">
        <v>154015.543</v>
      </c>
    </row>
    <row r="50" spans="1:8" ht="19.5" customHeight="1">
      <c r="A50" s="24" t="s">
        <v>365</v>
      </c>
      <c r="B50" s="112">
        <v>200034.202</v>
      </c>
      <c r="C50" s="113">
        <v>2.31521400370386</v>
      </c>
      <c r="D50" s="114">
        <v>4495.507</v>
      </c>
      <c r="E50" s="114">
        <v>163817.958</v>
      </c>
      <c r="F50" s="114">
        <v>2291.099</v>
      </c>
      <c r="G50" s="114">
        <v>10109.634</v>
      </c>
      <c r="H50" s="114">
        <v>151417.225</v>
      </c>
    </row>
    <row r="51" spans="1:8" ht="19.5" customHeight="1">
      <c r="A51" s="24" t="s">
        <v>925</v>
      </c>
      <c r="B51" s="112">
        <v>169385.947</v>
      </c>
      <c r="C51" s="113">
        <v>1.9604883195176783</v>
      </c>
      <c r="D51" s="114">
        <v>230.641</v>
      </c>
      <c r="E51" s="114">
        <v>160288.32</v>
      </c>
      <c r="F51" s="114">
        <v>73.428</v>
      </c>
      <c r="G51" s="114">
        <v>26.364</v>
      </c>
      <c r="H51" s="114">
        <v>160188.528</v>
      </c>
    </row>
    <row r="52" spans="1:8" ht="19.5" customHeight="1">
      <c r="A52" s="24" t="s">
        <v>375</v>
      </c>
      <c r="B52" s="112">
        <v>153464.033</v>
      </c>
      <c r="C52" s="113">
        <v>1.776206642234468</v>
      </c>
      <c r="D52" s="99">
        <v>3408.662</v>
      </c>
      <c r="E52" s="114">
        <v>126128.189</v>
      </c>
      <c r="F52" s="114">
        <v>811.517</v>
      </c>
      <c r="G52" s="114">
        <v>6727.229</v>
      </c>
      <c r="H52" s="114">
        <v>118589.443</v>
      </c>
    </row>
    <row r="53" spans="1:8" ht="19.5" customHeight="1">
      <c r="A53" s="24" t="s">
        <v>376</v>
      </c>
      <c r="B53" s="112">
        <v>145212.751</v>
      </c>
      <c r="C53" s="113">
        <v>1.680705555700728</v>
      </c>
      <c r="D53" s="114">
        <v>16155.726</v>
      </c>
      <c r="E53" s="114">
        <v>116153.616</v>
      </c>
      <c r="F53" s="114">
        <v>489.963</v>
      </c>
      <c r="G53" s="114">
        <v>2125.236</v>
      </c>
      <c r="H53" s="114">
        <v>113538.417</v>
      </c>
    </row>
    <row r="54" spans="1:8" ht="12.75">
      <c r="A54" s="1"/>
      <c r="B54" s="4"/>
      <c r="C54" s="25"/>
      <c r="D54" s="4"/>
      <c r="E54" s="4"/>
      <c r="F54" s="4"/>
      <c r="G54" s="4"/>
      <c r="H54" s="32"/>
    </row>
    <row r="55" spans="1:8" ht="12.75">
      <c r="A55" t="s">
        <v>844</v>
      </c>
      <c r="H55" s="31"/>
    </row>
    <row r="56" spans="1:8" ht="31.5" customHeight="1">
      <c r="A56" s="519" t="s">
        <v>673</v>
      </c>
      <c r="B56" s="519"/>
      <c r="C56" s="519"/>
      <c r="D56" s="519"/>
      <c r="E56" s="519"/>
      <c r="F56" s="519"/>
      <c r="G56" s="519"/>
      <c r="H56" s="519"/>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4"/>
  <sheetViews>
    <sheetView workbookViewId="0" topLeftCell="A1">
      <selection activeCell="A2" sqref="A2"/>
    </sheetView>
  </sheetViews>
  <sheetFormatPr defaultColWidth="11.421875" defaultRowHeight="12.75"/>
  <cols>
    <col min="1" max="1" width="21.140625" style="424" customWidth="1"/>
    <col min="2" max="3" width="12.00390625" style="424" customWidth="1"/>
    <col min="4" max="4" width="12.28125" style="424" customWidth="1"/>
    <col min="5" max="6" width="11.28125" style="424" customWidth="1"/>
    <col min="7" max="7" width="12.00390625" style="424" customWidth="1"/>
    <col min="8" max="8" width="12.57421875" style="424" hidden="1" customWidth="1"/>
    <col min="9" max="9" width="3.140625" style="424" customWidth="1"/>
    <col min="10" max="16384" width="11.421875" style="424" customWidth="1"/>
  </cols>
  <sheetData>
    <row r="1" spans="1:8" ht="13.5">
      <c r="A1" s="623" t="s">
        <v>1050</v>
      </c>
      <c r="B1" s="623"/>
      <c r="C1" s="623"/>
      <c r="D1" s="623"/>
      <c r="E1" s="623"/>
      <c r="F1" s="623"/>
      <c r="G1" s="623"/>
      <c r="H1" s="423"/>
    </row>
    <row r="2" spans="1:8" ht="11.25">
      <c r="A2" s="425"/>
      <c r="B2" s="426"/>
      <c r="C2" s="427"/>
      <c r="D2" s="428"/>
      <c r="E2" s="426"/>
      <c r="F2" s="428"/>
      <c r="G2" s="428"/>
      <c r="H2" s="423"/>
    </row>
    <row r="3" spans="1:8" s="430" customFormat="1" ht="15" customHeight="1">
      <c r="A3" s="624" t="s">
        <v>472</v>
      </c>
      <c r="B3" s="617" t="s">
        <v>1170</v>
      </c>
      <c r="C3" s="618"/>
      <c r="D3" s="618"/>
      <c r="E3" s="619" t="s">
        <v>1195</v>
      </c>
      <c r="F3" s="618"/>
      <c r="G3" s="620"/>
      <c r="H3" s="429"/>
    </row>
    <row r="4" spans="1:8" s="430" customFormat="1" ht="15" customHeight="1">
      <c r="A4" s="625"/>
      <c r="B4" s="431" t="s">
        <v>473</v>
      </c>
      <c r="C4" s="627" t="s">
        <v>474</v>
      </c>
      <c r="D4" s="627"/>
      <c r="E4" s="432" t="s">
        <v>473</v>
      </c>
      <c r="F4" s="627" t="s">
        <v>474</v>
      </c>
      <c r="G4" s="628"/>
      <c r="H4" s="429"/>
    </row>
    <row r="5" spans="1:8" ht="15" customHeight="1">
      <c r="A5" s="625"/>
      <c r="B5" s="629" t="s">
        <v>475</v>
      </c>
      <c r="C5" s="621" t="s">
        <v>467</v>
      </c>
      <c r="D5" s="621" t="s">
        <v>1194</v>
      </c>
      <c r="E5" s="621" t="s">
        <v>475</v>
      </c>
      <c r="F5" s="621" t="s">
        <v>467</v>
      </c>
      <c r="G5" s="631" t="s">
        <v>1196</v>
      </c>
      <c r="H5" s="423"/>
    </row>
    <row r="6" spans="1:8" ht="15" customHeight="1">
      <c r="A6" s="625"/>
      <c r="B6" s="629"/>
      <c r="C6" s="621"/>
      <c r="D6" s="621"/>
      <c r="E6" s="621"/>
      <c r="F6" s="621"/>
      <c r="G6" s="631"/>
      <c r="H6" s="423"/>
    </row>
    <row r="7" spans="1:8" ht="28.5" customHeight="1">
      <c r="A7" s="626"/>
      <c r="B7" s="630"/>
      <c r="C7" s="622"/>
      <c r="D7" s="622"/>
      <c r="E7" s="622"/>
      <c r="F7" s="622"/>
      <c r="G7" s="632"/>
      <c r="H7" s="423"/>
    </row>
    <row r="8" spans="1:8" ht="4.5" customHeight="1">
      <c r="A8" s="433"/>
      <c r="B8" s="434"/>
      <c r="C8" s="435"/>
      <c r="D8" s="423"/>
      <c r="E8" s="434"/>
      <c r="F8" s="423"/>
      <c r="G8" s="423"/>
      <c r="H8" s="423"/>
    </row>
    <row r="9" spans="1:8" ht="12.75" customHeight="1">
      <c r="A9" s="436" t="s">
        <v>471</v>
      </c>
      <c r="B9" s="437">
        <v>885799.166</v>
      </c>
      <c r="C9" s="437">
        <v>2101514.592</v>
      </c>
      <c r="D9" s="438">
        <v>9.356389962266277</v>
      </c>
      <c r="E9" s="437">
        <v>3653698.75</v>
      </c>
      <c r="F9" s="437">
        <v>8320782.752</v>
      </c>
      <c r="G9" s="438">
        <v>9.106219645003407</v>
      </c>
      <c r="H9" s="423"/>
    </row>
    <row r="10" spans="1:8" ht="12.75" customHeight="1">
      <c r="A10" s="436"/>
      <c r="B10" s="439"/>
      <c r="C10" s="439"/>
      <c r="D10" s="440"/>
      <c r="E10" s="439"/>
      <c r="F10" s="439"/>
      <c r="G10" s="440"/>
      <c r="H10" s="423"/>
    </row>
    <row r="11" spans="1:8" ht="12.75" customHeight="1">
      <c r="A11" s="436" t="s">
        <v>203</v>
      </c>
      <c r="B11" s="437">
        <v>525132.316</v>
      </c>
      <c r="C11" s="437">
        <v>1151037.679</v>
      </c>
      <c r="D11" s="438">
        <v>9.939948544095728</v>
      </c>
      <c r="E11" s="437">
        <v>2200504.071</v>
      </c>
      <c r="F11" s="437">
        <v>4606420.277</v>
      </c>
      <c r="G11" s="438">
        <v>6.815578049730092</v>
      </c>
      <c r="H11" s="435"/>
    </row>
    <row r="12" spans="1:8" ht="12.75" customHeight="1">
      <c r="A12" s="436" t="s">
        <v>951</v>
      </c>
      <c r="B12" s="437">
        <v>59196.808</v>
      </c>
      <c r="C12" s="437">
        <v>133649.528</v>
      </c>
      <c r="D12" s="438">
        <v>2.9694522571299586</v>
      </c>
      <c r="E12" s="437">
        <v>226993.769</v>
      </c>
      <c r="F12" s="437">
        <v>535126.599</v>
      </c>
      <c r="G12" s="438">
        <v>0.7594438538932025</v>
      </c>
      <c r="H12" s="423"/>
    </row>
    <row r="13" spans="1:8" ht="12.75" customHeight="1">
      <c r="A13" s="436" t="s">
        <v>1192</v>
      </c>
      <c r="B13" s="437">
        <v>22765.687</v>
      </c>
      <c r="C13" s="437">
        <v>135150.227</v>
      </c>
      <c r="D13" s="438">
        <v>-18.5967925997568</v>
      </c>
      <c r="E13" s="437">
        <v>103269.037</v>
      </c>
      <c r="F13" s="437">
        <v>569639.95</v>
      </c>
      <c r="G13" s="438">
        <v>-9.60191818005165</v>
      </c>
      <c r="H13" s="423"/>
    </row>
    <row r="14" spans="1:8" ht="12.75" customHeight="1">
      <c r="A14" s="436" t="s">
        <v>941</v>
      </c>
      <c r="B14" s="437">
        <v>51510.411</v>
      </c>
      <c r="C14" s="437">
        <v>290518.395</v>
      </c>
      <c r="D14" s="438">
        <v>21.151494266731987</v>
      </c>
      <c r="E14" s="437">
        <v>188531.694</v>
      </c>
      <c r="F14" s="437">
        <v>1146147.56</v>
      </c>
      <c r="G14" s="438">
        <v>11.325734906191812</v>
      </c>
      <c r="H14" s="423"/>
    </row>
    <row r="15" spans="1:8" ht="12.75" customHeight="1">
      <c r="A15" s="436" t="s">
        <v>1193</v>
      </c>
      <c r="B15" s="437">
        <v>7328.781</v>
      </c>
      <c r="C15" s="437">
        <v>54996.212</v>
      </c>
      <c r="D15" s="438">
        <v>24.284092960690103</v>
      </c>
      <c r="E15" s="437">
        <v>28759.921</v>
      </c>
      <c r="F15" s="437">
        <v>225923.159</v>
      </c>
      <c r="G15" s="438">
        <v>5.392528404923183</v>
      </c>
      <c r="H15" s="423"/>
    </row>
    <row r="16" spans="1:8" ht="12.75" customHeight="1">
      <c r="A16" s="436" t="s">
        <v>943</v>
      </c>
      <c r="B16" s="437">
        <v>126611.63</v>
      </c>
      <c r="C16" s="437">
        <v>579059.578</v>
      </c>
      <c r="D16" s="438">
        <v>11.765621226157151</v>
      </c>
      <c r="E16" s="437">
        <v>514245.825</v>
      </c>
      <c r="F16" s="437">
        <v>2230115.614</v>
      </c>
      <c r="G16" s="438">
        <v>7.098008115521054</v>
      </c>
      <c r="H16" s="423"/>
    </row>
    <row r="17" spans="1:8" s="445" customFormat="1" ht="12.75" customHeight="1">
      <c r="A17" s="441" t="s">
        <v>201</v>
      </c>
      <c r="B17" s="442">
        <v>1153218.598</v>
      </c>
      <c r="C17" s="442">
        <v>3294911.436</v>
      </c>
      <c r="D17" s="443">
        <v>9.1139916149707</v>
      </c>
      <c r="E17" s="442">
        <v>4715562.969</v>
      </c>
      <c r="F17" s="442">
        <v>13028052.291</v>
      </c>
      <c r="G17" s="443">
        <v>7.543966978641578</v>
      </c>
      <c r="H17" s="444"/>
    </row>
    <row r="18" spans="1:8" s="445" customFormat="1" ht="9" customHeight="1">
      <c r="A18" s="446"/>
      <c r="B18" s="442"/>
      <c r="C18" s="442"/>
      <c r="D18" s="443"/>
      <c r="E18" s="442"/>
      <c r="F18" s="442"/>
      <c r="G18" s="443"/>
      <c r="H18" s="444"/>
    </row>
    <row r="19" spans="1:8" ht="13.5">
      <c r="A19" s="623" t="s">
        <v>1051</v>
      </c>
      <c r="B19" s="623"/>
      <c r="C19" s="623"/>
      <c r="D19" s="623"/>
      <c r="E19" s="623"/>
      <c r="F19" s="623"/>
      <c r="G19" s="623"/>
      <c r="H19" s="423"/>
    </row>
    <row r="20" spans="1:8" ht="11.25">
      <c r="A20" s="425"/>
      <c r="B20" s="426"/>
      <c r="C20" s="427"/>
      <c r="D20" s="428"/>
      <c r="E20" s="426"/>
      <c r="F20" s="428"/>
      <c r="G20" s="428"/>
      <c r="H20" s="423"/>
    </row>
    <row r="21" spans="1:8" s="430" customFormat="1" ht="15" customHeight="1">
      <c r="A21" s="624" t="s">
        <v>472</v>
      </c>
      <c r="B21" s="617" t="s">
        <v>1170</v>
      </c>
      <c r="C21" s="618"/>
      <c r="D21" s="618"/>
      <c r="E21" s="619" t="s">
        <v>1195</v>
      </c>
      <c r="F21" s="618"/>
      <c r="G21" s="620"/>
      <c r="H21" s="429"/>
    </row>
    <row r="22" spans="1:8" s="430" customFormat="1" ht="15" customHeight="1">
      <c r="A22" s="625"/>
      <c r="B22" s="431" t="s">
        <v>473</v>
      </c>
      <c r="C22" s="627" t="s">
        <v>474</v>
      </c>
      <c r="D22" s="627"/>
      <c r="E22" s="432" t="s">
        <v>473</v>
      </c>
      <c r="F22" s="627" t="s">
        <v>474</v>
      </c>
      <c r="G22" s="628"/>
      <c r="H22" s="429"/>
    </row>
    <row r="23" spans="1:8" ht="15" customHeight="1">
      <c r="A23" s="625"/>
      <c r="B23" s="629" t="s">
        <v>475</v>
      </c>
      <c r="C23" s="621" t="s">
        <v>467</v>
      </c>
      <c r="D23" s="621" t="s">
        <v>1194</v>
      </c>
      <c r="E23" s="621" t="s">
        <v>475</v>
      </c>
      <c r="F23" s="621" t="s">
        <v>467</v>
      </c>
      <c r="G23" s="631" t="s">
        <v>1196</v>
      </c>
      <c r="H23" s="423"/>
    </row>
    <row r="24" spans="1:8" ht="15" customHeight="1">
      <c r="A24" s="625"/>
      <c r="B24" s="629"/>
      <c r="C24" s="621"/>
      <c r="D24" s="621"/>
      <c r="E24" s="621"/>
      <c r="F24" s="621"/>
      <c r="G24" s="631"/>
      <c r="H24" s="423"/>
    </row>
    <row r="25" spans="1:8" ht="28.5" customHeight="1">
      <c r="A25" s="626"/>
      <c r="B25" s="630"/>
      <c r="C25" s="622"/>
      <c r="D25" s="622"/>
      <c r="E25" s="622"/>
      <c r="F25" s="622"/>
      <c r="G25" s="632"/>
      <c r="H25" s="423"/>
    </row>
    <row r="26" spans="1:8" ht="6.75" customHeight="1">
      <c r="A26" s="433"/>
      <c r="B26" s="434"/>
      <c r="C26" s="435"/>
      <c r="D26" s="423"/>
      <c r="E26" s="434"/>
      <c r="F26" s="423"/>
      <c r="G26" s="423"/>
      <c r="H26" s="423"/>
    </row>
    <row r="27" spans="1:8" ht="12.75" customHeight="1">
      <c r="A27" s="436" t="s">
        <v>471</v>
      </c>
      <c r="B27" s="437">
        <v>862326.296</v>
      </c>
      <c r="C27" s="437">
        <v>1514942.796</v>
      </c>
      <c r="D27" s="438">
        <v>-1.41302549405297</v>
      </c>
      <c r="E27" s="437">
        <v>3497897.495</v>
      </c>
      <c r="F27" s="437">
        <v>6139152.231</v>
      </c>
      <c r="G27" s="438">
        <v>0.16646606105805972</v>
      </c>
      <c r="H27" s="423"/>
    </row>
    <row r="28" spans="1:8" ht="12.75" customHeight="1">
      <c r="A28" s="436"/>
      <c r="B28" s="439"/>
      <c r="C28" s="439"/>
      <c r="D28" s="440"/>
      <c r="E28" s="439"/>
      <c r="F28" s="439"/>
      <c r="G28" s="440"/>
      <c r="H28" s="423"/>
    </row>
    <row r="29" spans="1:8" ht="12.75" customHeight="1">
      <c r="A29" s="436" t="s">
        <v>203</v>
      </c>
      <c r="B29" s="437">
        <v>494145.752</v>
      </c>
      <c r="C29" s="437">
        <v>881576.261</v>
      </c>
      <c r="D29" s="438">
        <v>-3.90826111403071</v>
      </c>
      <c r="E29" s="437">
        <v>2022091.275</v>
      </c>
      <c r="F29" s="437">
        <v>3628537.74</v>
      </c>
      <c r="G29" s="438">
        <v>-0.546188212307172</v>
      </c>
      <c r="H29" s="435"/>
    </row>
    <row r="30" spans="1:8" ht="12.75" customHeight="1">
      <c r="A30" s="436" t="s">
        <v>951</v>
      </c>
      <c r="B30" s="437">
        <v>20999.777</v>
      </c>
      <c r="C30" s="437">
        <v>57303.616</v>
      </c>
      <c r="D30" s="438">
        <v>-4.56970045703066</v>
      </c>
      <c r="E30" s="437">
        <v>85091.389</v>
      </c>
      <c r="F30" s="437">
        <v>264334.647</v>
      </c>
      <c r="G30" s="438">
        <v>14.814031663783311</v>
      </c>
      <c r="H30" s="423"/>
    </row>
    <row r="31" spans="1:8" ht="12.75" customHeight="1">
      <c r="A31" s="436" t="s">
        <v>1192</v>
      </c>
      <c r="B31" s="437">
        <v>28417.918</v>
      </c>
      <c r="C31" s="437">
        <v>65673.248</v>
      </c>
      <c r="D31" s="438">
        <v>25.942458745049592</v>
      </c>
      <c r="E31" s="437">
        <v>125382.456</v>
      </c>
      <c r="F31" s="437">
        <v>249475.572</v>
      </c>
      <c r="G31" s="438">
        <v>19.22045014719241</v>
      </c>
      <c r="H31" s="423"/>
    </row>
    <row r="32" spans="1:8" ht="12.75" customHeight="1">
      <c r="A32" s="436" t="s">
        <v>941</v>
      </c>
      <c r="B32" s="437">
        <v>6981.386</v>
      </c>
      <c r="C32" s="437">
        <v>72340.769</v>
      </c>
      <c r="D32" s="438">
        <v>9.43153177525707</v>
      </c>
      <c r="E32" s="437">
        <v>35207.191</v>
      </c>
      <c r="F32" s="437">
        <v>424504.816</v>
      </c>
      <c r="G32" s="438">
        <v>59.685564821936254</v>
      </c>
      <c r="H32" s="423"/>
    </row>
    <row r="33" spans="1:8" ht="12.75" customHeight="1">
      <c r="A33" s="436" t="s">
        <v>1193</v>
      </c>
      <c r="B33" s="437">
        <v>4405.625</v>
      </c>
      <c r="C33" s="437">
        <v>57456.245</v>
      </c>
      <c r="D33" s="438">
        <v>20.284121456214635</v>
      </c>
      <c r="E33" s="437">
        <v>20798.589</v>
      </c>
      <c r="F33" s="437">
        <v>210162.568</v>
      </c>
      <c r="G33" s="438">
        <v>17.377011941725144</v>
      </c>
      <c r="H33" s="423"/>
    </row>
    <row r="34" spans="1:8" ht="12.75" customHeight="1">
      <c r="A34" s="436" t="s">
        <v>943</v>
      </c>
      <c r="B34" s="437">
        <v>69813.879</v>
      </c>
      <c r="C34" s="437">
        <v>340339.115</v>
      </c>
      <c r="D34" s="438">
        <v>6.344572966951148</v>
      </c>
      <c r="E34" s="437">
        <v>265270.038</v>
      </c>
      <c r="F34" s="437">
        <v>1352357.73</v>
      </c>
      <c r="G34" s="438">
        <v>5.654845811589283</v>
      </c>
      <c r="H34" s="423"/>
    </row>
    <row r="35" spans="1:8" s="445" customFormat="1" ht="12.75" customHeight="1">
      <c r="A35" s="441" t="s">
        <v>201</v>
      </c>
      <c r="B35" s="442">
        <v>992944.881</v>
      </c>
      <c r="C35" s="442">
        <v>2108055.789</v>
      </c>
      <c r="D35" s="443">
        <v>1.214698991375073</v>
      </c>
      <c r="E35" s="442">
        <v>4029647.158</v>
      </c>
      <c r="F35" s="442">
        <v>8639987.564</v>
      </c>
      <c r="G35" s="443">
        <v>4.1803590412286695</v>
      </c>
      <c r="H35" s="444"/>
    </row>
    <row r="36" spans="1:8" s="445" customFormat="1" ht="6" customHeight="1">
      <c r="A36" s="446"/>
      <c r="B36" s="442"/>
      <c r="C36" s="442"/>
      <c r="D36" s="443"/>
      <c r="E36" s="442"/>
      <c r="F36" s="442"/>
      <c r="G36" s="443"/>
      <c r="H36" s="444"/>
    </row>
    <row r="37" spans="1:8" s="445" customFormat="1" ht="15" customHeight="1">
      <c r="A37" s="446"/>
      <c r="B37" s="442"/>
      <c r="C37" s="442"/>
      <c r="D37" s="443"/>
      <c r="E37" s="442"/>
      <c r="F37" s="442"/>
      <c r="G37" s="443"/>
      <c r="H37" s="444"/>
    </row>
    <row r="38" spans="1:8" ht="11.25">
      <c r="A38" s="447"/>
      <c r="B38" s="434"/>
      <c r="C38" s="434"/>
      <c r="D38" s="448"/>
      <c r="E38" s="434"/>
      <c r="F38" s="434"/>
      <c r="G38" s="448"/>
      <c r="H38" s="435"/>
    </row>
    <row r="39" spans="1:8" ht="11.25" customHeight="1">
      <c r="A39" s="424" t="s">
        <v>844</v>
      </c>
      <c r="B39" s="434"/>
      <c r="C39" s="434"/>
      <c r="D39" s="448"/>
      <c r="E39" s="434"/>
      <c r="F39" s="434"/>
      <c r="G39" s="448"/>
      <c r="H39" s="435"/>
    </row>
    <row r="40" spans="1:8" ht="25.5" customHeight="1">
      <c r="A40" s="633" t="s">
        <v>673</v>
      </c>
      <c r="B40" s="633"/>
      <c r="C40" s="633"/>
      <c r="D40" s="633"/>
      <c r="E40" s="633"/>
      <c r="F40" s="633"/>
      <c r="G40" s="633"/>
      <c r="H40" s="158"/>
    </row>
    <row r="42" ht="31.5" customHeight="1"/>
    <row r="43" spans="1:8" ht="11.25">
      <c r="A43" s="447"/>
      <c r="B43" s="434"/>
      <c r="C43" s="434"/>
      <c r="D43" s="448"/>
      <c r="E43" s="434"/>
      <c r="F43" s="434"/>
      <c r="G43" s="448"/>
      <c r="H43" s="435"/>
    </row>
    <row r="44" spans="1:8" ht="11.25">
      <c r="A44" s="447"/>
      <c r="B44" s="434"/>
      <c r="C44" s="434"/>
      <c r="D44" s="448"/>
      <c r="E44" s="434"/>
      <c r="F44" s="434"/>
      <c r="G44" s="448"/>
      <c r="H44" s="435"/>
    </row>
  </sheetData>
  <sheetProtection/>
  <mergeCells count="25">
    <mergeCell ref="A40:G40"/>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4"/>
  <sheetViews>
    <sheetView workbookViewId="0" topLeftCell="A1">
      <selection activeCell="A2" sqref="A2"/>
    </sheetView>
  </sheetViews>
  <sheetFormatPr defaultColWidth="11.421875" defaultRowHeight="12.75"/>
  <cols>
    <col min="1" max="1" width="21.140625" style="398" customWidth="1"/>
    <col min="2" max="2" width="10.140625" style="398" customWidth="1"/>
    <col min="3" max="3" width="9.8515625" style="398" customWidth="1"/>
    <col min="4" max="4" width="9.28125" style="398" customWidth="1"/>
    <col min="5" max="5" width="9.8515625" style="398" customWidth="1"/>
    <col min="6" max="6" width="10.7109375" style="398" customWidth="1"/>
    <col min="7" max="7" width="9.7109375" style="398" customWidth="1"/>
    <col min="8" max="8" width="11.00390625" style="398" customWidth="1"/>
    <col min="9" max="16384" width="11.421875" style="398" customWidth="1"/>
  </cols>
  <sheetData>
    <row r="1" spans="1:8" ht="14.25" customHeight="1">
      <c r="A1" s="634" t="s">
        <v>1197</v>
      </c>
      <c r="B1" s="634"/>
      <c r="C1" s="634"/>
      <c r="D1" s="634"/>
      <c r="E1" s="634"/>
      <c r="F1" s="634"/>
      <c r="G1" s="634"/>
      <c r="H1" s="634"/>
    </row>
    <row r="2" spans="1:8" ht="12.75">
      <c r="A2" s="399"/>
      <c r="B2" s="400"/>
      <c r="C2" s="401"/>
      <c r="D2" s="402"/>
      <c r="E2" s="400"/>
      <c r="F2" s="401"/>
      <c r="G2" s="402"/>
      <c r="H2" s="402"/>
    </row>
    <row r="3" spans="1:8" s="403" customFormat="1" ht="15" customHeight="1">
      <c r="A3" s="635" t="s">
        <v>994</v>
      </c>
      <c r="B3" s="638" t="s">
        <v>965</v>
      </c>
      <c r="C3" s="639"/>
      <c r="D3" s="639" t="s">
        <v>992</v>
      </c>
      <c r="E3" s="642" t="s">
        <v>197</v>
      </c>
      <c r="F3" s="642"/>
      <c r="G3" s="642"/>
      <c r="H3" s="643"/>
    </row>
    <row r="4" spans="1:8" s="403" customFormat="1" ht="15" customHeight="1">
      <c r="A4" s="636"/>
      <c r="B4" s="640"/>
      <c r="C4" s="641"/>
      <c r="D4" s="641"/>
      <c r="E4" s="641" t="s">
        <v>470</v>
      </c>
      <c r="F4" s="644" t="s">
        <v>477</v>
      </c>
      <c r="G4" s="644"/>
      <c r="H4" s="645"/>
    </row>
    <row r="5" spans="1:8" s="403" customFormat="1" ht="15" customHeight="1">
      <c r="A5" s="636"/>
      <c r="B5" s="640" t="s">
        <v>466</v>
      </c>
      <c r="C5" s="641" t="s">
        <v>902</v>
      </c>
      <c r="D5" s="641"/>
      <c r="E5" s="641"/>
      <c r="F5" s="641" t="s">
        <v>198</v>
      </c>
      <c r="G5" s="641" t="s">
        <v>199</v>
      </c>
      <c r="H5" s="646" t="s">
        <v>200</v>
      </c>
    </row>
    <row r="6" spans="1:8" s="403" customFormat="1" ht="15" customHeight="1">
      <c r="A6" s="636"/>
      <c r="B6" s="640"/>
      <c r="C6" s="641"/>
      <c r="D6" s="641"/>
      <c r="E6" s="641"/>
      <c r="F6" s="641"/>
      <c r="G6" s="641"/>
      <c r="H6" s="646"/>
    </row>
    <row r="7" spans="1:8" s="403" customFormat="1" ht="15" customHeight="1">
      <c r="A7" s="637"/>
      <c r="B7" s="404" t="s">
        <v>467</v>
      </c>
      <c r="C7" s="405" t="s">
        <v>476</v>
      </c>
      <c r="D7" s="647" t="s">
        <v>467</v>
      </c>
      <c r="E7" s="647"/>
      <c r="F7" s="647"/>
      <c r="G7" s="647"/>
      <c r="H7" s="648"/>
    </row>
    <row r="8" spans="1:8" s="410" customFormat="1" ht="6" customHeight="1">
      <c r="A8" s="406"/>
      <c r="B8" s="407"/>
      <c r="C8" s="408"/>
      <c r="D8" s="409"/>
      <c r="E8" s="407"/>
      <c r="F8" s="408"/>
      <c r="G8" s="409"/>
      <c r="H8" s="409"/>
    </row>
    <row r="9" spans="1:8" s="410" customFormat="1" ht="12.75" customHeight="1">
      <c r="A9" s="411" t="s">
        <v>711</v>
      </c>
      <c r="B9" s="412">
        <v>2370314.347</v>
      </c>
      <c r="C9" s="413">
        <v>71.93863607689393</v>
      </c>
      <c r="D9" s="412">
        <v>226800.288</v>
      </c>
      <c r="E9" s="412">
        <v>1955068.718</v>
      </c>
      <c r="F9" s="412">
        <v>17742.592</v>
      </c>
      <c r="G9" s="412">
        <v>93348.055</v>
      </c>
      <c r="H9" s="412">
        <v>1843978.071</v>
      </c>
    </row>
    <row r="10" spans="1:8" s="410" customFormat="1" ht="12.75" customHeight="1">
      <c r="A10" s="411" t="s">
        <v>712</v>
      </c>
      <c r="B10" s="414"/>
      <c r="C10" s="415"/>
      <c r="D10" s="416"/>
      <c r="E10" s="416"/>
      <c r="F10" s="416"/>
      <c r="G10" s="416"/>
      <c r="H10" s="416"/>
    </row>
    <row r="11" spans="1:8" s="410" customFormat="1" ht="12.75" customHeight="1">
      <c r="A11" s="411" t="s">
        <v>1137</v>
      </c>
      <c r="B11" s="412">
        <v>2101514.592</v>
      </c>
      <c r="C11" s="413">
        <v>63.78060936749257</v>
      </c>
      <c r="D11" s="412">
        <v>206959.812</v>
      </c>
      <c r="E11" s="412">
        <v>1706160.387</v>
      </c>
      <c r="F11" s="412">
        <v>11991.82</v>
      </c>
      <c r="G11" s="412">
        <v>85717.674</v>
      </c>
      <c r="H11" s="412">
        <v>1608450.893</v>
      </c>
    </row>
    <row r="12" spans="1:8" s="410" customFormat="1" ht="12.75" customHeight="1">
      <c r="A12" s="411" t="s">
        <v>713</v>
      </c>
      <c r="B12" s="414"/>
      <c r="C12" s="413"/>
      <c r="D12" s="416"/>
      <c r="E12" s="416"/>
      <c r="F12" s="416"/>
      <c r="G12" s="416"/>
      <c r="H12" s="416"/>
    </row>
    <row r="13" spans="1:8" s="410" customFormat="1" ht="12.75" customHeight="1">
      <c r="A13" s="411" t="s">
        <v>714</v>
      </c>
      <c r="B13" s="412">
        <v>1151037.679</v>
      </c>
      <c r="C13" s="413">
        <v>34.933797200854414</v>
      </c>
      <c r="D13" s="412">
        <v>142469.814</v>
      </c>
      <c r="E13" s="412">
        <v>904228.209</v>
      </c>
      <c r="F13" s="412">
        <v>9527.783</v>
      </c>
      <c r="G13" s="412">
        <v>58655.447</v>
      </c>
      <c r="H13" s="412">
        <v>836044.979</v>
      </c>
    </row>
    <row r="14" spans="1:8" s="410" customFormat="1" ht="12.75" customHeight="1">
      <c r="A14" s="411" t="s">
        <v>715</v>
      </c>
      <c r="B14" s="412">
        <v>67943.402</v>
      </c>
      <c r="C14" s="413">
        <v>2.0620706601596197</v>
      </c>
      <c r="D14" s="412">
        <v>2334.367</v>
      </c>
      <c r="E14" s="412">
        <v>65609.035</v>
      </c>
      <c r="F14" s="412">
        <v>4666.635</v>
      </c>
      <c r="G14" s="412">
        <v>2750.893</v>
      </c>
      <c r="H14" s="412">
        <v>58191.507</v>
      </c>
    </row>
    <row r="15" spans="1:8" s="410" customFormat="1" ht="12.75" customHeight="1">
      <c r="A15" s="411" t="s">
        <v>716</v>
      </c>
      <c r="B15" s="412">
        <v>344994.35</v>
      </c>
      <c r="C15" s="413">
        <v>10.470519669530807</v>
      </c>
      <c r="D15" s="412">
        <v>12209.51</v>
      </c>
      <c r="E15" s="412">
        <v>332689.94</v>
      </c>
      <c r="F15" s="412">
        <v>2738.661</v>
      </c>
      <c r="G15" s="412">
        <v>10992.962</v>
      </c>
      <c r="H15" s="412">
        <v>318958.317</v>
      </c>
    </row>
    <row r="16" spans="1:8" s="410" customFormat="1" ht="12.75" customHeight="1">
      <c r="A16" s="411" t="s">
        <v>717</v>
      </c>
      <c r="B16" s="412">
        <v>495015.266</v>
      </c>
      <c r="C16" s="413">
        <v>15.023628877896188</v>
      </c>
      <c r="D16" s="412">
        <v>9809.718</v>
      </c>
      <c r="E16" s="412">
        <v>485147.308</v>
      </c>
      <c r="F16" s="412">
        <v>2695.81</v>
      </c>
      <c r="G16" s="412">
        <v>26585.175</v>
      </c>
      <c r="H16" s="412">
        <v>455866.323</v>
      </c>
    </row>
    <row r="17" spans="1:8" s="410" customFormat="1" ht="22.5">
      <c r="A17" s="417" t="s">
        <v>1048</v>
      </c>
      <c r="B17" s="412">
        <v>16621.167</v>
      </c>
      <c r="C17" s="413">
        <v>0.504449583026668</v>
      </c>
      <c r="D17" s="412">
        <v>2667.761</v>
      </c>
      <c r="E17" s="412">
        <v>13953.406</v>
      </c>
      <c r="F17" s="412">
        <v>33.303</v>
      </c>
      <c r="G17" s="412">
        <v>479.45</v>
      </c>
      <c r="H17" s="412">
        <v>13440.653</v>
      </c>
    </row>
    <row r="18" spans="1:8" s="410" customFormat="1" ht="12.75" customHeight="1">
      <c r="A18" s="411" t="s">
        <v>718</v>
      </c>
      <c r="B18" s="412">
        <v>22.904</v>
      </c>
      <c r="C18" s="418">
        <v>0.0006951324927812111</v>
      </c>
      <c r="D18" s="412">
        <v>20.96</v>
      </c>
      <c r="E18" s="412">
        <v>1.944</v>
      </c>
      <c r="F18" s="412" t="s">
        <v>1257</v>
      </c>
      <c r="G18" s="412" t="s">
        <v>1257</v>
      </c>
      <c r="H18" s="412">
        <v>1.944</v>
      </c>
    </row>
    <row r="19" spans="1:8" s="410" customFormat="1" ht="12.75" customHeight="1">
      <c r="A19" s="419" t="s">
        <v>719</v>
      </c>
      <c r="B19" s="420">
        <v>3294911.436</v>
      </c>
      <c r="C19" s="421">
        <v>100</v>
      </c>
      <c r="D19" s="420">
        <v>253842.604</v>
      </c>
      <c r="E19" s="420">
        <v>2852470.351</v>
      </c>
      <c r="F19" s="420">
        <v>27877.001</v>
      </c>
      <c r="G19" s="420">
        <v>134156.535</v>
      </c>
      <c r="H19" s="420">
        <v>2690436.815</v>
      </c>
    </row>
    <row r="21" spans="2:8" ht="12.75">
      <c r="B21" s="422"/>
      <c r="C21" s="422"/>
      <c r="D21" s="422"/>
      <c r="E21" s="422"/>
      <c r="F21" s="422"/>
      <c r="G21" s="422"/>
      <c r="H21" s="422"/>
    </row>
    <row r="22" spans="1:8" s="424" customFormat="1" ht="11.25">
      <c r="A22" s="447"/>
      <c r="B22" s="434"/>
      <c r="C22" s="434"/>
      <c r="D22" s="448"/>
      <c r="E22" s="434"/>
      <c r="F22" s="434"/>
      <c r="G22" s="448"/>
      <c r="H22" s="435"/>
    </row>
    <row r="23" spans="1:8" s="424" customFormat="1" ht="11.25" customHeight="1">
      <c r="A23" s="424" t="s">
        <v>844</v>
      </c>
      <c r="B23" s="434"/>
      <c r="C23" s="434"/>
      <c r="D23" s="448"/>
      <c r="E23" s="434"/>
      <c r="F23" s="434"/>
      <c r="G23" s="448"/>
      <c r="H23" s="435"/>
    </row>
    <row r="24" spans="1:8" s="424" customFormat="1" ht="25.5" customHeight="1">
      <c r="A24" s="633" t="s">
        <v>673</v>
      </c>
      <c r="B24" s="633"/>
      <c r="C24" s="633"/>
      <c r="D24" s="633"/>
      <c r="E24" s="633"/>
      <c r="F24" s="633"/>
      <c r="G24" s="633"/>
      <c r="H24" s="158"/>
    </row>
    <row r="25" s="424" customFormat="1" ht="11.25"/>
  </sheetData>
  <sheetProtection/>
  <mergeCells count="14">
    <mergeCell ref="A24:G24"/>
    <mergeCell ref="G5:G6"/>
    <mergeCell ref="H5:H6"/>
    <mergeCell ref="D7:H7"/>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603" t="s">
        <v>1258</v>
      </c>
      <c r="B1" s="603"/>
      <c r="C1" s="603"/>
      <c r="D1" s="603"/>
      <c r="E1" s="603"/>
      <c r="F1" s="603"/>
      <c r="G1" s="603"/>
      <c r="H1" s="603"/>
    </row>
    <row r="2" spans="1:8" ht="12.75">
      <c r="A2" s="1"/>
      <c r="B2" s="10"/>
      <c r="C2" s="6"/>
      <c r="D2" s="11"/>
      <c r="E2" s="10"/>
      <c r="F2" s="6"/>
      <c r="G2" s="11"/>
      <c r="H2" s="11"/>
    </row>
    <row r="3" spans="1:8" s="18" customFormat="1" ht="15" customHeight="1">
      <c r="A3" s="604" t="s">
        <v>1081</v>
      </c>
      <c r="B3" s="607" t="s">
        <v>966</v>
      </c>
      <c r="C3" s="608"/>
      <c r="D3" s="649" t="s">
        <v>1256</v>
      </c>
      <c r="E3" s="612" t="s">
        <v>197</v>
      </c>
      <c r="F3" s="612"/>
      <c r="G3" s="612"/>
      <c r="H3" s="613"/>
    </row>
    <row r="4" spans="1:8" s="18" customFormat="1" ht="15" customHeight="1">
      <c r="A4" s="605"/>
      <c r="B4" s="609"/>
      <c r="C4" s="610"/>
      <c r="D4" s="610"/>
      <c r="E4" s="610" t="s">
        <v>470</v>
      </c>
      <c r="F4" s="614" t="s">
        <v>477</v>
      </c>
      <c r="G4" s="614"/>
      <c r="H4" s="615"/>
    </row>
    <row r="5" spans="1:8" s="18" customFormat="1" ht="15" customHeight="1">
      <c r="A5" s="605"/>
      <c r="B5" s="609" t="s">
        <v>466</v>
      </c>
      <c r="C5" s="610" t="s">
        <v>902</v>
      </c>
      <c r="D5" s="610"/>
      <c r="E5" s="610"/>
      <c r="F5" s="610" t="s">
        <v>198</v>
      </c>
      <c r="G5" s="610" t="s">
        <v>199</v>
      </c>
      <c r="H5" s="616" t="s">
        <v>200</v>
      </c>
    </row>
    <row r="6" spans="1:8" s="18" customFormat="1" ht="15" customHeight="1">
      <c r="A6" s="605"/>
      <c r="B6" s="609"/>
      <c r="C6" s="610"/>
      <c r="D6" s="610"/>
      <c r="E6" s="610"/>
      <c r="F6" s="610"/>
      <c r="G6" s="610"/>
      <c r="H6" s="616"/>
    </row>
    <row r="7" spans="1:8" s="18" customFormat="1" ht="15" customHeight="1">
      <c r="A7" s="606"/>
      <c r="B7" s="96" t="s">
        <v>467</v>
      </c>
      <c r="C7" s="97" t="s">
        <v>476</v>
      </c>
      <c r="D7" s="601" t="s">
        <v>467</v>
      </c>
      <c r="E7" s="601"/>
      <c r="F7" s="601"/>
      <c r="G7" s="601"/>
      <c r="H7" s="602"/>
    </row>
    <row r="8" spans="1:8" ht="12.75">
      <c r="A8" s="23"/>
      <c r="B8" s="4"/>
      <c r="C8" s="2"/>
      <c r="D8" s="3"/>
      <c r="E8" s="4"/>
      <c r="F8" s="2"/>
      <c r="G8" s="3"/>
      <c r="H8" s="3"/>
    </row>
    <row r="9" spans="1:8" ht="15" customHeight="1">
      <c r="A9" s="24" t="s">
        <v>711</v>
      </c>
      <c r="B9" s="99">
        <v>1637919.66</v>
      </c>
      <c r="C9" s="58">
        <v>77.69811731486391</v>
      </c>
      <c r="D9" s="99">
        <v>231152.54</v>
      </c>
      <c r="E9" s="99">
        <v>1214793.293</v>
      </c>
      <c r="F9" s="99">
        <v>12711.585</v>
      </c>
      <c r="G9" s="99">
        <v>83230.35</v>
      </c>
      <c r="H9" s="99">
        <v>1118851.358</v>
      </c>
    </row>
    <row r="10" spans="1:8" ht="15" customHeight="1">
      <c r="A10" s="24" t="s">
        <v>712</v>
      </c>
      <c r="B10" s="1"/>
      <c r="C10" s="1"/>
      <c r="D10" s="1"/>
      <c r="E10" s="1"/>
      <c r="F10" s="1"/>
      <c r="G10" s="1"/>
      <c r="H10" s="1"/>
    </row>
    <row r="11" spans="1:8" ht="15" customHeight="1">
      <c r="A11" s="24" t="s">
        <v>1137</v>
      </c>
      <c r="B11" s="99">
        <v>1514942.796</v>
      </c>
      <c r="C11" s="58">
        <v>71.86445462710664</v>
      </c>
      <c r="D11" s="99">
        <v>221043.605</v>
      </c>
      <c r="E11" s="99">
        <v>1105412.798</v>
      </c>
      <c r="F11" s="99">
        <v>10337.256</v>
      </c>
      <c r="G11" s="99">
        <v>58445.3</v>
      </c>
      <c r="H11" s="99">
        <v>1036630.242</v>
      </c>
    </row>
    <row r="12" spans="1:8" ht="15" customHeight="1">
      <c r="A12" s="24" t="s">
        <v>713</v>
      </c>
      <c r="B12" s="1"/>
      <c r="C12" s="1"/>
      <c r="D12" s="1"/>
      <c r="E12" s="1"/>
      <c r="F12" s="1"/>
      <c r="G12" s="1"/>
      <c r="H12" s="1"/>
    </row>
    <row r="13" spans="1:8" ht="15" customHeight="1">
      <c r="A13" s="24" t="s">
        <v>714</v>
      </c>
      <c r="B13" s="99">
        <v>881576.261</v>
      </c>
      <c r="C13" s="58">
        <v>41.81939897417013</v>
      </c>
      <c r="D13" s="99">
        <v>182728.985</v>
      </c>
      <c r="E13" s="99">
        <v>575359.344</v>
      </c>
      <c r="F13" s="99">
        <v>4698.465</v>
      </c>
      <c r="G13" s="99">
        <v>26942.381</v>
      </c>
      <c r="H13" s="99">
        <v>543718.498</v>
      </c>
    </row>
    <row r="14" spans="1:8" ht="15" customHeight="1">
      <c r="A14" s="24" t="s">
        <v>715</v>
      </c>
      <c r="B14" s="99">
        <v>13733.129</v>
      </c>
      <c r="C14" s="58">
        <v>0.6514594666640485</v>
      </c>
      <c r="D14" s="99">
        <v>334.356</v>
      </c>
      <c r="E14" s="99">
        <v>12939.954</v>
      </c>
      <c r="F14" s="99">
        <v>318.464</v>
      </c>
      <c r="G14" s="99">
        <v>2180.605</v>
      </c>
      <c r="H14" s="99">
        <v>10440.885</v>
      </c>
    </row>
    <row r="15" spans="1:8" ht="15" customHeight="1">
      <c r="A15" s="24" t="s">
        <v>716</v>
      </c>
      <c r="B15" s="99">
        <v>82929.735</v>
      </c>
      <c r="C15" s="58">
        <v>3.9339440366205602</v>
      </c>
      <c r="D15" s="99">
        <v>4043.556</v>
      </c>
      <c r="E15" s="99">
        <v>71710.39</v>
      </c>
      <c r="F15" s="99">
        <v>624.679</v>
      </c>
      <c r="G15" s="99">
        <v>3209.086</v>
      </c>
      <c r="H15" s="99">
        <v>67876.625</v>
      </c>
    </row>
    <row r="16" spans="1:8" ht="15" customHeight="1">
      <c r="A16" s="24" t="s">
        <v>717</v>
      </c>
      <c r="B16" s="99">
        <v>372758.414</v>
      </c>
      <c r="C16" s="58">
        <v>17.682568741542923</v>
      </c>
      <c r="D16" s="99">
        <v>7423.358</v>
      </c>
      <c r="E16" s="99">
        <v>355807.149</v>
      </c>
      <c r="F16" s="99">
        <v>1567.81</v>
      </c>
      <c r="G16" s="99">
        <v>9303.294</v>
      </c>
      <c r="H16" s="99">
        <v>344936.045</v>
      </c>
    </row>
    <row r="17" spans="1:8" ht="26.25" customHeight="1">
      <c r="A17" s="153" t="s">
        <v>1078</v>
      </c>
      <c r="B17" s="99">
        <v>714.851</v>
      </c>
      <c r="C17" s="58">
        <v>0.033910440308560545</v>
      </c>
      <c r="D17" s="99">
        <v>6.091</v>
      </c>
      <c r="E17" s="99">
        <v>475.956</v>
      </c>
      <c r="F17" s="99">
        <v>5.114</v>
      </c>
      <c r="G17" s="99">
        <v>0</v>
      </c>
      <c r="H17" s="99">
        <v>470.842</v>
      </c>
    </row>
    <row r="18" spans="1:8" ht="15" customHeight="1">
      <c r="A18" s="24" t="s">
        <v>718</v>
      </c>
      <c r="B18" s="99" t="s">
        <v>1257</v>
      </c>
      <c r="C18" s="58" t="s">
        <v>1257</v>
      </c>
      <c r="D18" s="99" t="s">
        <v>1257</v>
      </c>
      <c r="E18" s="99" t="s">
        <v>1257</v>
      </c>
      <c r="F18" s="99" t="s">
        <v>1257</v>
      </c>
      <c r="G18" s="99" t="s">
        <v>1257</v>
      </c>
      <c r="H18" s="99" t="s">
        <v>1257</v>
      </c>
    </row>
    <row r="19" spans="1:8" s="15" customFormat="1" ht="15" customHeight="1">
      <c r="A19" s="35" t="s">
        <v>719</v>
      </c>
      <c r="B19" s="63">
        <v>2108055.789</v>
      </c>
      <c r="C19" s="116">
        <v>100</v>
      </c>
      <c r="D19" s="63">
        <v>242959.901</v>
      </c>
      <c r="E19" s="63">
        <v>1655726.742</v>
      </c>
      <c r="F19" s="63">
        <v>15227.652</v>
      </c>
      <c r="G19" s="63">
        <v>97923.335</v>
      </c>
      <c r="H19" s="63">
        <v>1542575.755</v>
      </c>
    </row>
    <row r="22" spans="1:8" ht="17.25">
      <c r="A22" s="603" t="s">
        <v>1259</v>
      </c>
      <c r="B22" s="603"/>
      <c r="C22" s="603"/>
      <c r="D22" s="603"/>
      <c r="E22" s="603"/>
      <c r="F22" s="603"/>
      <c r="G22" s="603"/>
      <c r="H22" s="603"/>
    </row>
    <row r="23" spans="1:8" ht="12.75">
      <c r="A23" s="1"/>
      <c r="B23" s="10"/>
      <c r="C23" s="6"/>
      <c r="D23" s="11"/>
      <c r="E23" s="10"/>
      <c r="F23" s="6"/>
      <c r="G23" s="11"/>
      <c r="H23" s="11"/>
    </row>
    <row r="24" spans="1:8" s="18" customFormat="1" ht="15" customHeight="1">
      <c r="A24" s="604" t="s">
        <v>1081</v>
      </c>
      <c r="B24" s="607" t="s">
        <v>962</v>
      </c>
      <c r="C24" s="608"/>
      <c r="D24" s="649" t="s">
        <v>1256</v>
      </c>
      <c r="E24" s="612" t="s">
        <v>197</v>
      </c>
      <c r="F24" s="612"/>
      <c r="G24" s="612"/>
      <c r="H24" s="613"/>
    </row>
    <row r="25" spans="1:8" s="18" customFormat="1" ht="15" customHeight="1">
      <c r="A25" s="605"/>
      <c r="B25" s="609"/>
      <c r="C25" s="610"/>
      <c r="D25" s="610"/>
      <c r="E25" s="610" t="s">
        <v>470</v>
      </c>
      <c r="F25" s="614" t="s">
        <v>477</v>
      </c>
      <c r="G25" s="614"/>
      <c r="H25" s="615"/>
    </row>
    <row r="26" spans="1:8" s="18" customFormat="1" ht="15" customHeight="1">
      <c r="A26" s="605"/>
      <c r="B26" s="609" t="s">
        <v>466</v>
      </c>
      <c r="C26" s="610" t="s">
        <v>902</v>
      </c>
      <c r="D26" s="610"/>
      <c r="E26" s="610"/>
      <c r="F26" s="610" t="s">
        <v>198</v>
      </c>
      <c r="G26" s="610" t="s">
        <v>199</v>
      </c>
      <c r="H26" s="616" t="s">
        <v>200</v>
      </c>
    </row>
    <row r="27" spans="1:8" s="18" customFormat="1" ht="15" customHeight="1">
      <c r="A27" s="605"/>
      <c r="B27" s="609"/>
      <c r="C27" s="610"/>
      <c r="D27" s="610"/>
      <c r="E27" s="610"/>
      <c r="F27" s="610"/>
      <c r="G27" s="610"/>
      <c r="H27" s="616"/>
    </row>
    <row r="28" spans="1:8" s="18" customFormat="1" ht="15" customHeight="1">
      <c r="A28" s="606"/>
      <c r="B28" s="96" t="s">
        <v>467</v>
      </c>
      <c r="C28" s="97" t="s">
        <v>476</v>
      </c>
      <c r="D28" s="601" t="s">
        <v>467</v>
      </c>
      <c r="E28" s="601"/>
      <c r="F28" s="601"/>
      <c r="G28" s="601"/>
      <c r="H28" s="602"/>
    </row>
    <row r="29" spans="1:8" ht="12.75">
      <c r="A29" s="23"/>
      <c r="B29" s="4"/>
      <c r="C29" s="2"/>
      <c r="D29" s="3"/>
      <c r="E29" s="4"/>
      <c r="F29" s="2"/>
      <c r="G29" s="3"/>
      <c r="H29" s="3"/>
    </row>
    <row r="30" spans="1:8" ht="15" customHeight="1">
      <c r="A30" s="24" t="s">
        <v>711</v>
      </c>
      <c r="B30" s="99">
        <v>9425549.301</v>
      </c>
      <c r="C30" s="58">
        <v>72.34810768691287</v>
      </c>
      <c r="D30" s="99">
        <v>885915.339</v>
      </c>
      <c r="E30" s="99">
        <v>8051371.868</v>
      </c>
      <c r="F30" s="99">
        <v>69728.22</v>
      </c>
      <c r="G30" s="99">
        <v>410812.917</v>
      </c>
      <c r="H30" s="99">
        <v>7570830.731</v>
      </c>
    </row>
    <row r="31" spans="1:8" ht="15" customHeight="1">
      <c r="A31" s="24" t="s">
        <v>712</v>
      </c>
      <c r="B31" s="1"/>
      <c r="C31" s="1"/>
      <c r="D31" s="1"/>
      <c r="E31" s="1"/>
      <c r="F31" s="1"/>
      <c r="G31" s="1"/>
      <c r="H31" s="1"/>
    </row>
    <row r="32" spans="1:8" ht="15" customHeight="1">
      <c r="A32" s="24" t="s">
        <v>1137</v>
      </c>
      <c r="B32" s="99">
        <v>8320782.752</v>
      </c>
      <c r="C32" s="58">
        <v>63.868201985558024</v>
      </c>
      <c r="D32" s="99">
        <v>819830.152</v>
      </c>
      <c r="E32" s="99">
        <v>7013208.087</v>
      </c>
      <c r="F32" s="99">
        <v>40921.827</v>
      </c>
      <c r="G32" s="99">
        <v>371953.147</v>
      </c>
      <c r="H32" s="99">
        <v>6600333.113</v>
      </c>
    </row>
    <row r="33" spans="1:8" ht="15" customHeight="1">
      <c r="A33" s="24" t="s">
        <v>712</v>
      </c>
      <c r="B33" s="1"/>
      <c r="C33" s="1"/>
      <c r="D33" s="1"/>
      <c r="E33" s="1"/>
      <c r="F33" s="1"/>
      <c r="G33" s="1"/>
      <c r="H33" s="1"/>
    </row>
    <row r="34" spans="1:8" ht="15" customHeight="1">
      <c r="A34" s="24" t="s">
        <v>720</v>
      </c>
      <c r="B34" s="99">
        <v>4606420.277</v>
      </c>
      <c r="C34" s="58">
        <v>35.35770485187716</v>
      </c>
      <c r="D34" s="99">
        <v>587563.483</v>
      </c>
      <c r="E34" s="99">
        <v>3747666.729</v>
      </c>
      <c r="F34" s="99">
        <v>30864.31</v>
      </c>
      <c r="G34" s="99">
        <v>263472.911</v>
      </c>
      <c r="H34" s="99">
        <v>3453329.508</v>
      </c>
    </row>
    <row r="35" spans="1:8" ht="15" customHeight="1">
      <c r="A35" s="24" t="s">
        <v>715</v>
      </c>
      <c r="B35" s="99">
        <v>256668.948</v>
      </c>
      <c r="C35" s="58">
        <v>1.97012525177928</v>
      </c>
      <c r="D35" s="99">
        <v>9709.473</v>
      </c>
      <c r="E35" s="99">
        <v>246956.475</v>
      </c>
      <c r="F35" s="99">
        <v>19918.066</v>
      </c>
      <c r="G35" s="99">
        <v>16385.572</v>
      </c>
      <c r="H35" s="99">
        <v>210652.837</v>
      </c>
    </row>
    <row r="36" spans="1:8" ht="15" customHeight="1">
      <c r="A36" s="24" t="s">
        <v>716</v>
      </c>
      <c r="B36" s="99">
        <v>1352693.281</v>
      </c>
      <c r="C36" s="58">
        <v>10.382927937236355</v>
      </c>
      <c r="D36" s="99">
        <v>31975.89</v>
      </c>
      <c r="E36" s="99">
        <v>1320270.355</v>
      </c>
      <c r="F36" s="99">
        <v>10313.161</v>
      </c>
      <c r="G36" s="99">
        <v>47602.962</v>
      </c>
      <c r="H36" s="99">
        <v>1262354.232</v>
      </c>
    </row>
    <row r="37" spans="1:8" ht="15" customHeight="1">
      <c r="A37" s="24" t="s">
        <v>717</v>
      </c>
      <c r="B37" s="99">
        <v>1922374.679</v>
      </c>
      <c r="C37" s="58">
        <v>14.755656763275422</v>
      </c>
      <c r="D37" s="99">
        <v>39304.778</v>
      </c>
      <c r="E37" s="99">
        <v>1882907.095</v>
      </c>
      <c r="F37" s="99">
        <v>9881.521</v>
      </c>
      <c r="G37" s="99">
        <v>100220.729</v>
      </c>
      <c r="H37" s="99">
        <v>1772804.845</v>
      </c>
    </row>
    <row r="38" spans="1:8" ht="26.25" customHeight="1">
      <c r="A38" s="153" t="s">
        <v>1078</v>
      </c>
      <c r="B38" s="99">
        <v>70449.425</v>
      </c>
      <c r="C38" s="58">
        <v>0.5407517825873915</v>
      </c>
      <c r="D38" s="99">
        <v>9387.678</v>
      </c>
      <c r="E38" s="99">
        <v>60996.247</v>
      </c>
      <c r="F38" s="99">
        <v>33.303</v>
      </c>
      <c r="G38" s="99">
        <v>2595.485</v>
      </c>
      <c r="H38" s="99">
        <v>58367.459</v>
      </c>
    </row>
    <row r="39" spans="1:8" ht="15" customHeight="1">
      <c r="A39" s="24" t="s">
        <v>718</v>
      </c>
      <c r="B39" s="99">
        <v>316.657</v>
      </c>
      <c r="C39" s="70">
        <v>0.002430578208676304</v>
      </c>
      <c r="D39" s="99">
        <v>77.234</v>
      </c>
      <c r="E39" s="99">
        <v>239.423</v>
      </c>
      <c r="F39" s="99" t="s">
        <v>1257</v>
      </c>
      <c r="G39" s="99" t="s">
        <v>1257</v>
      </c>
      <c r="H39" s="99">
        <v>239.423</v>
      </c>
    </row>
    <row r="40" spans="1:8" s="15" customFormat="1" ht="15" customHeight="1">
      <c r="A40" s="35" t="s">
        <v>719</v>
      </c>
      <c r="B40" s="63">
        <v>13028052.291</v>
      </c>
      <c r="C40" s="116">
        <v>100</v>
      </c>
      <c r="D40" s="63">
        <v>976370.392</v>
      </c>
      <c r="E40" s="63">
        <v>11562741.463</v>
      </c>
      <c r="F40" s="63">
        <v>109874.271</v>
      </c>
      <c r="G40" s="63">
        <v>577617.665</v>
      </c>
      <c r="H40" s="63">
        <v>10875249.527</v>
      </c>
    </row>
    <row r="43" spans="1:8" ht="17.25">
      <c r="A43" s="603" t="s">
        <v>1260</v>
      </c>
      <c r="B43" s="603"/>
      <c r="C43" s="603"/>
      <c r="D43" s="603"/>
      <c r="E43" s="603"/>
      <c r="F43" s="603"/>
      <c r="G43" s="603"/>
      <c r="H43" s="603"/>
    </row>
    <row r="44" spans="1:8" ht="12.75">
      <c r="A44" s="1"/>
      <c r="B44" s="10"/>
      <c r="C44" s="6"/>
      <c r="D44" s="11"/>
      <c r="E44" s="10"/>
      <c r="F44" s="6"/>
      <c r="G44" s="11"/>
      <c r="H44" s="11"/>
    </row>
    <row r="45" spans="1:8" s="18" customFormat="1" ht="15" customHeight="1">
      <c r="A45" s="604" t="s">
        <v>1081</v>
      </c>
      <c r="B45" s="607" t="s">
        <v>995</v>
      </c>
      <c r="C45" s="608"/>
      <c r="D45" s="649" t="s">
        <v>1256</v>
      </c>
      <c r="E45" s="612" t="s">
        <v>197</v>
      </c>
      <c r="F45" s="612"/>
      <c r="G45" s="612"/>
      <c r="H45" s="613"/>
    </row>
    <row r="46" spans="1:8" s="18" customFormat="1" ht="15" customHeight="1">
      <c r="A46" s="605"/>
      <c r="B46" s="609"/>
      <c r="C46" s="610"/>
      <c r="D46" s="610"/>
      <c r="E46" s="610" t="s">
        <v>470</v>
      </c>
      <c r="F46" s="614" t="s">
        <v>477</v>
      </c>
      <c r="G46" s="614"/>
      <c r="H46" s="615"/>
    </row>
    <row r="47" spans="1:8" s="18" customFormat="1" ht="15" customHeight="1">
      <c r="A47" s="605"/>
      <c r="B47" s="609" t="s">
        <v>466</v>
      </c>
      <c r="C47" s="610" t="s">
        <v>902</v>
      </c>
      <c r="D47" s="610"/>
      <c r="E47" s="610"/>
      <c r="F47" s="610" t="s">
        <v>198</v>
      </c>
      <c r="G47" s="610" t="s">
        <v>199</v>
      </c>
      <c r="H47" s="616" t="s">
        <v>200</v>
      </c>
    </row>
    <row r="48" spans="1:8" s="18" customFormat="1" ht="15" customHeight="1">
      <c r="A48" s="605"/>
      <c r="B48" s="609"/>
      <c r="C48" s="610"/>
      <c r="D48" s="610"/>
      <c r="E48" s="610"/>
      <c r="F48" s="610"/>
      <c r="G48" s="610"/>
      <c r="H48" s="616"/>
    </row>
    <row r="49" spans="1:8" s="18" customFormat="1" ht="15" customHeight="1">
      <c r="A49" s="606"/>
      <c r="B49" s="96" t="s">
        <v>467</v>
      </c>
      <c r="C49" s="97" t="s">
        <v>476</v>
      </c>
      <c r="D49" s="601" t="s">
        <v>467</v>
      </c>
      <c r="E49" s="601"/>
      <c r="F49" s="601"/>
      <c r="G49" s="601"/>
      <c r="H49" s="602"/>
    </row>
    <row r="50" spans="1:8" ht="12.75">
      <c r="A50" s="23"/>
      <c r="B50" s="4"/>
      <c r="C50" s="2"/>
      <c r="D50" s="3"/>
      <c r="E50" s="4"/>
      <c r="F50" s="2"/>
      <c r="G50" s="3"/>
      <c r="H50" s="3"/>
    </row>
    <row r="51" spans="1:8" ht="15" customHeight="1">
      <c r="A51" s="24" t="s">
        <v>711</v>
      </c>
      <c r="B51" s="99">
        <v>6652962.45</v>
      </c>
      <c r="C51" s="58">
        <v>77.00199104129173</v>
      </c>
      <c r="D51" s="99">
        <v>969879.791</v>
      </c>
      <c r="E51" s="99">
        <v>5096039.27</v>
      </c>
      <c r="F51" s="99">
        <v>59941.78</v>
      </c>
      <c r="G51" s="99">
        <v>350457.616</v>
      </c>
      <c r="H51" s="99">
        <v>4685639.874</v>
      </c>
    </row>
    <row r="52" spans="1:8" ht="15" customHeight="1">
      <c r="A52" s="24" t="s">
        <v>712</v>
      </c>
      <c r="B52" s="1"/>
      <c r="C52" s="1"/>
      <c r="D52" s="1"/>
      <c r="E52" s="1"/>
      <c r="F52" s="1"/>
      <c r="G52" s="1"/>
      <c r="H52" s="1"/>
    </row>
    <row r="53" spans="1:8" ht="15" customHeight="1">
      <c r="A53" s="24" t="s">
        <v>1137</v>
      </c>
      <c r="B53" s="99">
        <v>6139152.231</v>
      </c>
      <c r="C53" s="58">
        <v>71.055104946908</v>
      </c>
      <c r="D53" s="99">
        <v>936210.237</v>
      </c>
      <c r="E53" s="99">
        <v>4653478.492</v>
      </c>
      <c r="F53" s="99">
        <v>51032.473</v>
      </c>
      <c r="G53" s="99">
        <v>249789.762</v>
      </c>
      <c r="H53" s="99">
        <v>4352656.257</v>
      </c>
    </row>
    <row r="54" spans="1:8" ht="15" customHeight="1">
      <c r="A54" s="24" t="s">
        <v>713</v>
      </c>
      <c r="B54" s="1"/>
      <c r="C54" s="1"/>
      <c r="D54" s="1"/>
      <c r="E54" s="1"/>
      <c r="F54" s="1"/>
      <c r="G54" s="1"/>
      <c r="H54" s="1"/>
    </row>
    <row r="55" spans="1:8" ht="15" customHeight="1">
      <c r="A55" s="24" t="s">
        <v>714</v>
      </c>
      <c r="B55" s="99">
        <v>3628537.74</v>
      </c>
      <c r="C55" s="58">
        <v>41.99702503182908</v>
      </c>
      <c r="D55" s="99">
        <v>801654.687</v>
      </c>
      <c r="E55" s="99">
        <v>2470365.204</v>
      </c>
      <c r="F55" s="99">
        <v>19567.379</v>
      </c>
      <c r="G55" s="99">
        <v>112107.786</v>
      </c>
      <c r="H55" s="99">
        <v>2338690.039</v>
      </c>
    </row>
    <row r="56" spans="1:8" ht="15" customHeight="1">
      <c r="A56" s="24" t="s">
        <v>715</v>
      </c>
      <c r="B56" s="99">
        <v>50674.076</v>
      </c>
      <c r="C56" s="58">
        <v>0.5865063534482652</v>
      </c>
      <c r="D56" s="99">
        <v>3333.848</v>
      </c>
      <c r="E56" s="99">
        <v>46166.245</v>
      </c>
      <c r="F56" s="99">
        <v>1981.731</v>
      </c>
      <c r="G56" s="99">
        <v>7252.608</v>
      </c>
      <c r="H56" s="99">
        <v>36931.906</v>
      </c>
    </row>
    <row r="57" spans="1:8" ht="15" customHeight="1">
      <c r="A57" s="24" t="s">
        <v>716</v>
      </c>
      <c r="B57" s="99">
        <v>477588.19</v>
      </c>
      <c r="C57" s="58">
        <v>5.527649044194851</v>
      </c>
      <c r="D57" s="99">
        <v>15989.921</v>
      </c>
      <c r="E57" s="99">
        <v>436027.269</v>
      </c>
      <c r="F57" s="99">
        <v>3707.463</v>
      </c>
      <c r="G57" s="99">
        <v>15287.099</v>
      </c>
      <c r="H57" s="99">
        <v>417032.707</v>
      </c>
    </row>
    <row r="58" spans="1:8" ht="15" customHeight="1">
      <c r="A58" s="24" t="s">
        <v>717</v>
      </c>
      <c r="B58" s="99">
        <v>1456007.77</v>
      </c>
      <c r="C58" s="58">
        <v>16.851966038315933</v>
      </c>
      <c r="D58" s="99">
        <v>33296.853</v>
      </c>
      <c r="E58" s="99">
        <v>1388437.922</v>
      </c>
      <c r="F58" s="99">
        <v>10641.208</v>
      </c>
      <c r="G58" s="99">
        <v>37290.205</v>
      </c>
      <c r="H58" s="99">
        <v>1340506.509</v>
      </c>
    </row>
    <row r="59" spans="1:8" ht="26.25" customHeight="1">
      <c r="A59" s="153" t="s">
        <v>1078</v>
      </c>
      <c r="B59" s="99">
        <v>2755.078</v>
      </c>
      <c r="C59" s="58">
        <v>0.03188752274921677</v>
      </c>
      <c r="D59" s="99">
        <v>128.26</v>
      </c>
      <c r="E59" s="99">
        <v>1458.128</v>
      </c>
      <c r="F59" s="99">
        <v>36.832</v>
      </c>
      <c r="G59" s="99">
        <v>0.343</v>
      </c>
      <c r="H59" s="99">
        <v>1420.953</v>
      </c>
    </row>
    <row r="60" spans="1:8" ht="15" customHeight="1">
      <c r="A60" s="24" t="s">
        <v>718</v>
      </c>
      <c r="B60" s="99" t="s">
        <v>1257</v>
      </c>
      <c r="C60" s="58" t="s">
        <v>1257</v>
      </c>
      <c r="D60" s="99" t="s">
        <v>1257</v>
      </c>
      <c r="E60" s="99" t="s">
        <v>1257</v>
      </c>
      <c r="F60" s="99" t="s">
        <v>1257</v>
      </c>
      <c r="G60" s="99" t="s">
        <v>1257</v>
      </c>
      <c r="H60" s="99" t="s">
        <v>1257</v>
      </c>
    </row>
    <row r="61" spans="1:8" s="15" customFormat="1" ht="15" customHeight="1">
      <c r="A61" s="35" t="s">
        <v>719</v>
      </c>
      <c r="B61" s="63">
        <v>8639987.564</v>
      </c>
      <c r="C61" s="116">
        <v>100</v>
      </c>
      <c r="D61" s="63">
        <v>1022628.673</v>
      </c>
      <c r="E61" s="63">
        <v>6968128.834</v>
      </c>
      <c r="F61" s="63">
        <v>76309.014</v>
      </c>
      <c r="G61" s="63">
        <v>410287.871</v>
      </c>
      <c r="H61" s="63">
        <v>6481531.949</v>
      </c>
    </row>
    <row r="62" spans="1:8" ht="21" customHeight="1">
      <c r="A62" s="603"/>
      <c r="B62" s="603"/>
      <c r="C62" s="603"/>
      <c r="D62" s="603"/>
      <c r="E62" s="603"/>
      <c r="F62" s="603"/>
      <c r="G62" s="603"/>
      <c r="H62" s="603"/>
    </row>
    <row r="63" spans="1:8" ht="12.75">
      <c r="A63" s="1" t="s">
        <v>844</v>
      </c>
      <c r="B63" s="32"/>
      <c r="C63" s="69"/>
      <c r="D63" s="151"/>
      <c r="E63" s="32"/>
      <c r="F63" s="69"/>
      <c r="G63" s="151"/>
      <c r="H63" s="151"/>
    </row>
    <row r="64" spans="1:8" ht="29.25" customHeight="1">
      <c r="A64" s="519" t="s">
        <v>673</v>
      </c>
      <c r="B64" s="519"/>
      <c r="C64" s="519"/>
      <c r="D64" s="519"/>
      <c r="E64" s="519"/>
      <c r="F64" s="519"/>
      <c r="G64" s="519"/>
      <c r="H64" s="519"/>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I282"/>
  <sheetViews>
    <sheetView zoomScaleSheetLayoutView="70"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421875" style="0" customWidth="1"/>
    <col min="5" max="5" width="13.28125" style="0" customWidth="1"/>
    <col min="6" max="6" width="11.140625" style="104" customWidth="1"/>
    <col min="7" max="7" width="12.421875" style="0" customWidth="1"/>
    <col min="8" max="8" width="13.7109375" style="0" customWidth="1"/>
    <col min="9" max="9" width="11.28125" style="22" customWidth="1"/>
    <col min="10" max="10" width="10.421875" style="0" customWidth="1"/>
  </cols>
  <sheetData>
    <row r="1" spans="1:9" ht="17.25">
      <c r="A1" s="603" t="s">
        <v>64</v>
      </c>
      <c r="B1" s="603"/>
      <c r="C1" s="603"/>
      <c r="D1" s="603"/>
      <c r="E1" s="603"/>
      <c r="F1" s="603"/>
      <c r="G1" s="603"/>
      <c r="H1" s="603"/>
      <c r="I1" s="603"/>
    </row>
    <row r="2" spans="2:9" ht="12.75">
      <c r="B2" s="12"/>
      <c r="C2" s="9"/>
      <c r="D2" s="8"/>
      <c r="E2" s="8"/>
      <c r="F2" s="101"/>
      <c r="G2" s="7"/>
      <c r="H2" s="7"/>
      <c r="I2" s="7"/>
    </row>
    <row r="3" spans="1:9" ht="18" customHeight="1">
      <c r="A3" s="653" t="s">
        <v>1079</v>
      </c>
      <c r="B3" s="664" t="s">
        <v>736</v>
      </c>
      <c r="C3" s="665"/>
      <c r="D3" s="651" t="s">
        <v>1170</v>
      </c>
      <c r="E3" s="652"/>
      <c r="F3" s="652"/>
      <c r="G3" s="613" t="s">
        <v>1195</v>
      </c>
      <c r="H3" s="652"/>
      <c r="I3" s="652"/>
    </row>
    <row r="4" spans="1:9" ht="16.5" customHeight="1">
      <c r="A4" s="654"/>
      <c r="B4" s="666"/>
      <c r="C4" s="667"/>
      <c r="D4" s="51" t="s">
        <v>473</v>
      </c>
      <c r="E4" s="659" t="s">
        <v>474</v>
      </c>
      <c r="F4" s="660"/>
      <c r="G4" s="126" t="s">
        <v>473</v>
      </c>
      <c r="H4" s="659" t="s">
        <v>474</v>
      </c>
      <c r="I4" s="660"/>
    </row>
    <row r="5" spans="1:9" ht="15" customHeight="1">
      <c r="A5" s="654"/>
      <c r="B5" s="666"/>
      <c r="C5" s="667"/>
      <c r="D5" s="661" t="s">
        <v>111</v>
      </c>
      <c r="E5" s="670" t="s">
        <v>107</v>
      </c>
      <c r="F5" s="656" t="s">
        <v>1198</v>
      </c>
      <c r="G5" s="670" t="s">
        <v>111</v>
      </c>
      <c r="H5" s="670" t="s">
        <v>107</v>
      </c>
      <c r="I5" s="656" t="s">
        <v>1199</v>
      </c>
    </row>
    <row r="6" spans="1:9" ht="12.75">
      <c r="A6" s="654"/>
      <c r="B6" s="666"/>
      <c r="C6" s="667"/>
      <c r="D6" s="662"/>
      <c r="E6" s="671"/>
      <c r="F6" s="657"/>
      <c r="G6" s="671"/>
      <c r="H6" s="671"/>
      <c r="I6" s="657"/>
    </row>
    <row r="7" spans="1:9" ht="18.75" customHeight="1">
      <c r="A7" s="654"/>
      <c r="B7" s="666"/>
      <c r="C7" s="667"/>
      <c r="D7" s="662"/>
      <c r="E7" s="671"/>
      <c r="F7" s="657"/>
      <c r="G7" s="671"/>
      <c r="H7" s="671"/>
      <c r="I7" s="657"/>
    </row>
    <row r="8" spans="1:9" ht="27.75" customHeight="1">
      <c r="A8" s="655"/>
      <c r="B8" s="668"/>
      <c r="C8" s="669"/>
      <c r="D8" s="663"/>
      <c r="E8" s="672"/>
      <c r="F8" s="658"/>
      <c r="G8" s="672"/>
      <c r="H8" s="672"/>
      <c r="I8" s="658"/>
    </row>
    <row r="9" spans="1:9" ht="12.75">
      <c r="A9" s="95"/>
      <c r="B9" s="33"/>
      <c r="C9" s="23"/>
      <c r="D9" s="8"/>
      <c r="E9" s="8"/>
      <c r="F9" s="101"/>
      <c r="G9" s="8"/>
      <c r="H9" s="8"/>
      <c r="I9" s="8"/>
    </row>
    <row r="10" spans="1:9" s="15" customFormat="1" ht="12.75">
      <c r="A10" s="98" t="s">
        <v>208</v>
      </c>
      <c r="B10" s="35" t="s">
        <v>482</v>
      </c>
      <c r="C10" s="39"/>
      <c r="D10" s="102">
        <v>141403263</v>
      </c>
      <c r="E10" s="102">
        <v>253842604</v>
      </c>
      <c r="F10" s="449">
        <v>15.074158990446591</v>
      </c>
      <c r="G10" s="102">
        <v>596987012</v>
      </c>
      <c r="H10" s="102">
        <v>976370392</v>
      </c>
      <c r="I10" s="449">
        <v>17.066856455972385</v>
      </c>
    </row>
    <row r="11" spans="1:9" s="15" customFormat="1" ht="24" customHeight="1">
      <c r="A11" s="127">
        <v>1</v>
      </c>
      <c r="B11" s="55" t="s">
        <v>209</v>
      </c>
      <c r="C11" s="39"/>
      <c r="D11" s="102">
        <v>2896091</v>
      </c>
      <c r="E11" s="102">
        <v>4786351</v>
      </c>
      <c r="F11" s="449">
        <v>74.76604938294145</v>
      </c>
      <c r="G11" s="102">
        <v>8812729</v>
      </c>
      <c r="H11" s="102">
        <v>16860665</v>
      </c>
      <c r="I11" s="449">
        <v>30.316869278476474</v>
      </c>
    </row>
    <row r="12" spans="1:9" ht="24" customHeight="1">
      <c r="A12" s="128">
        <v>101</v>
      </c>
      <c r="B12" s="31"/>
      <c r="C12" s="24" t="s">
        <v>210</v>
      </c>
      <c r="D12" s="105">
        <v>1000</v>
      </c>
      <c r="E12" s="105">
        <v>19250</v>
      </c>
      <c r="F12" s="450">
        <v>-57.47735807377955</v>
      </c>
      <c r="G12" s="105">
        <v>7464</v>
      </c>
      <c r="H12" s="105">
        <v>81200</v>
      </c>
      <c r="I12" s="450">
        <v>68.22042676610732</v>
      </c>
    </row>
    <row r="13" spans="1:9" ht="12.75">
      <c r="A13" s="128">
        <v>102</v>
      </c>
      <c r="B13" s="31"/>
      <c r="C13" s="24" t="s">
        <v>211</v>
      </c>
      <c r="D13" s="105">
        <v>270802</v>
      </c>
      <c r="E13" s="105">
        <v>754703</v>
      </c>
      <c r="F13" s="450">
        <v>98.71272999189037</v>
      </c>
      <c r="G13" s="105">
        <v>644770</v>
      </c>
      <c r="H13" s="105">
        <v>1932285</v>
      </c>
      <c r="I13" s="450">
        <v>51.311091064565545</v>
      </c>
    </row>
    <row r="14" spans="1:9" ht="12.75">
      <c r="A14" s="128">
        <v>103</v>
      </c>
      <c r="B14" s="31"/>
      <c r="C14" s="24" t="s">
        <v>212</v>
      </c>
      <c r="D14" s="105">
        <v>2430623</v>
      </c>
      <c r="E14" s="105">
        <v>3918122</v>
      </c>
      <c r="F14" s="450">
        <v>70.87072013355237</v>
      </c>
      <c r="G14" s="105">
        <v>7796699</v>
      </c>
      <c r="H14" s="105">
        <v>14638865</v>
      </c>
      <c r="I14" s="450">
        <v>30.320300322558836</v>
      </c>
    </row>
    <row r="15" spans="1:9" ht="12.75">
      <c r="A15" s="128">
        <v>105</v>
      </c>
      <c r="B15" s="31"/>
      <c r="C15" s="24" t="s">
        <v>213</v>
      </c>
      <c r="D15" s="105">
        <v>720</v>
      </c>
      <c r="E15" s="105">
        <v>3200</v>
      </c>
      <c r="F15" s="450" t="s">
        <v>721</v>
      </c>
      <c r="G15" s="105">
        <v>720</v>
      </c>
      <c r="H15" s="105">
        <v>3200</v>
      </c>
      <c r="I15" s="450" t="s">
        <v>721</v>
      </c>
    </row>
    <row r="16" spans="1:9" ht="12.75">
      <c r="A16" s="128">
        <v>107</v>
      </c>
      <c r="B16" s="31"/>
      <c r="C16" s="24" t="s">
        <v>533</v>
      </c>
      <c r="D16" s="105">
        <v>192940</v>
      </c>
      <c r="E16" s="105">
        <v>79491</v>
      </c>
      <c r="F16" s="451" t="s">
        <v>721</v>
      </c>
      <c r="G16" s="105">
        <v>363020</v>
      </c>
      <c r="H16" s="105">
        <v>150579</v>
      </c>
      <c r="I16" s="450">
        <v>-48.16718242808312</v>
      </c>
    </row>
    <row r="17" spans="1:9" ht="12.75">
      <c r="A17" s="128">
        <v>109</v>
      </c>
      <c r="B17" s="31"/>
      <c r="C17" s="24" t="s">
        <v>214</v>
      </c>
      <c r="D17" s="105">
        <v>6</v>
      </c>
      <c r="E17" s="105">
        <v>11585</v>
      </c>
      <c r="F17" s="451">
        <v>-43.81668283220175</v>
      </c>
      <c r="G17" s="105">
        <v>56</v>
      </c>
      <c r="H17" s="105">
        <v>54536</v>
      </c>
      <c r="I17" s="451">
        <v>-39.00458561682139</v>
      </c>
    </row>
    <row r="18" spans="1:9" s="15" customFormat="1" ht="24" customHeight="1">
      <c r="A18" s="127">
        <v>2</v>
      </c>
      <c r="B18" s="55" t="s">
        <v>215</v>
      </c>
      <c r="C18" s="39"/>
      <c r="D18" s="102">
        <v>30841687</v>
      </c>
      <c r="E18" s="102">
        <v>49411213</v>
      </c>
      <c r="F18" s="449">
        <v>-13.773406472723664</v>
      </c>
      <c r="G18" s="102">
        <v>133288748</v>
      </c>
      <c r="H18" s="102">
        <v>220025721</v>
      </c>
      <c r="I18" s="449">
        <v>-3.9067359853680017</v>
      </c>
    </row>
    <row r="19" spans="1:9" ht="24" customHeight="1">
      <c r="A19" s="128">
        <v>201</v>
      </c>
      <c r="B19" s="31"/>
      <c r="C19" s="24" t="s">
        <v>532</v>
      </c>
      <c r="D19" s="105">
        <v>14202086</v>
      </c>
      <c r="E19" s="105">
        <v>9056367</v>
      </c>
      <c r="F19" s="450">
        <v>-30.333778909329354</v>
      </c>
      <c r="G19" s="105">
        <v>64814293</v>
      </c>
      <c r="H19" s="105">
        <v>43243330</v>
      </c>
      <c r="I19" s="450">
        <v>-21.271386672243025</v>
      </c>
    </row>
    <row r="20" spans="1:9" ht="12.75">
      <c r="A20" s="128">
        <v>202</v>
      </c>
      <c r="B20" s="31"/>
      <c r="C20" s="24" t="s">
        <v>216</v>
      </c>
      <c r="D20" s="105">
        <v>2636441</v>
      </c>
      <c r="E20" s="105">
        <v>8464820</v>
      </c>
      <c r="F20" s="450">
        <v>-33.92553135852465</v>
      </c>
      <c r="G20" s="105">
        <v>11319776</v>
      </c>
      <c r="H20" s="105">
        <v>40571061</v>
      </c>
      <c r="I20" s="450">
        <v>-17.176132749570655</v>
      </c>
    </row>
    <row r="21" spans="1:9" ht="12.75">
      <c r="A21" s="128">
        <v>203</v>
      </c>
      <c r="B21" s="31"/>
      <c r="C21" s="24" t="s">
        <v>531</v>
      </c>
      <c r="D21" s="105">
        <v>1552690</v>
      </c>
      <c r="E21" s="105">
        <v>4309152</v>
      </c>
      <c r="F21" s="450">
        <v>28.323617830070276</v>
      </c>
      <c r="G21" s="105">
        <v>5625306</v>
      </c>
      <c r="H21" s="105">
        <v>16662393</v>
      </c>
      <c r="I21" s="450">
        <v>55.44949004309885</v>
      </c>
    </row>
    <row r="22" spans="1:9" ht="12.75">
      <c r="A22" s="128">
        <v>204</v>
      </c>
      <c r="B22" s="31"/>
      <c r="C22" s="24" t="s">
        <v>218</v>
      </c>
      <c r="D22" s="105">
        <v>10957322</v>
      </c>
      <c r="E22" s="105">
        <v>25736126</v>
      </c>
      <c r="F22" s="450">
        <v>-5.192452374783713</v>
      </c>
      <c r="G22" s="105">
        <v>45687382</v>
      </c>
      <c r="H22" s="105">
        <v>112550498</v>
      </c>
      <c r="I22" s="450">
        <v>1.9161657538713115</v>
      </c>
    </row>
    <row r="23" spans="1:9" ht="12.75">
      <c r="A23" s="128">
        <v>206</v>
      </c>
      <c r="B23" s="31"/>
      <c r="C23" s="24" t="s">
        <v>865</v>
      </c>
      <c r="D23" s="105">
        <v>16190</v>
      </c>
      <c r="E23" s="105">
        <v>123616</v>
      </c>
      <c r="F23" s="450" t="s">
        <v>721</v>
      </c>
      <c r="G23" s="105">
        <v>33860</v>
      </c>
      <c r="H23" s="105">
        <v>265115</v>
      </c>
      <c r="I23" s="450">
        <v>427.0152072358612</v>
      </c>
    </row>
    <row r="24" spans="1:9" ht="12.75">
      <c r="A24" s="128">
        <v>208</v>
      </c>
      <c r="B24" s="31"/>
      <c r="C24" s="24" t="s">
        <v>540</v>
      </c>
      <c r="D24" s="105">
        <v>282881</v>
      </c>
      <c r="E24" s="105">
        <v>199055</v>
      </c>
      <c r="F24" s="450">
        <v>-23.174153508890427</v>
      </c>
      <c r="G24" s="105">
        <v>1102853</v>
      </c>
      <c r="H24" s="105">
        <v>771031</v>
      </c>
      <c r="I24" s="450">
        <v>66.37270302695518</v>
      </c>
    </row>
    <row r="25" spans="1:9" ht="12.75">
      <c r="A25" s="129">
        <v>209</v>
      </c>
      <c r="B25" s="106"/>
      <c r="C25" s="24" t="s">
        <v>541</v>
      </c>
      <c r="D25" s="105">
        <v>683191</v>
      </c>
      <c r="E25" s="105">
        <v>595443</v>
      </c>
      <c r="F25" s="450">
        <v>-3.200776418719883</v>
      </c>
      <c r="G25" s="105">
        <v>3195126</v>
      </c>
      <c r="H25" s="105">
        <v>2999650</v>
      </c>
      <c r="I25" s="450">
        <v>-1.8671944646639815</v>
      </c>
    </row>
    <row r="26" spans="1:9" ht="12.75">
      <c r="A26" s="129">
        <v>211</v>
      </c>
      <c r="B26" s="106"/>
      <c r="C26" s="24" t="s">
        <v>530</v>
      </c>
      <c r="D26" s="105" t="s">
        <v>106</v>
      </c>
      <c r="E26" s="105" t="s">
        <v>106</v>
      </c>
      <c r="F26" s="450" t="s">
        <v>106</v>
      </c>
      <c r="G26" s="105" t="s">
        <v>106</v>
      </c>
      <c r="H26" s="105" t="s">
        <v>106</v>
      </c>
      <c r="I26" s="450" t="s">
        <v>106</v>
      </c>
    </row>
    <row r="27" spans="1:9" ht="12.75">
      <c r="A27" s="129">
        <v>219</v>
      </c>
      <c r="B27" s="106"/>
      <c r="C27" s="24" t="s">
        <v>219</v>
      </c>
      <c r="D27" s="105">
        <v>510886</v>
      </c>
      <c r="E27" s="105">
        <v>926634</v>
      </c>
      <c r="F27" s="450">
        <v>787.8866275727262</v>
      </c>
      <c r="G27" s="105">
        <v>1510152</v>
      </c>
      <c r="H27" s="105">
        <v>2962643</v>
      </c>
      <c r="I27" s="450">
        <v>783.1030669397074</v>
      </c>
    </row>
    <row r="28" spans="1:9" s="15" customFormat="1" ht="24" customHeight="1">
      <c r="A28" s="125">
        <v>3</v>
      </c>
      <c r="B28" s="107" t="s">
        <v>220</v>
      </c>
      <c r="C28" s="39"/>
      <c r="D28" s="102">
        <v>99575853</v>
      </c>
      <c r="E28" s="102">
        <v>186199675</v>
      </c>
      <c r="F28" s="449">
        <v>25.456300081752232</v>
      </c>
      <c r="G28" s="102">
        <v>408914082</v>
      </c>
      <c r="H28" s="102">
        <v>680272189</v>
      </c>
      <c r="I28" s="449">
        <v>26.951478516124936</v>
      </c>
    </row>
    <row r="29" spans="1:9" ht="24" customHeight="1">
      <c r="A29" s="129">
        <v>301</v>
      </c>
      <c r="B29" s="106"/>
      <c r="C29" s="24" t="s">
        <v>221</v>
      </c>
      <c r="D29" s="105">
        <v>19668759</v>
      </c>
      <c r="E29" s="105">
        <v>4406593</v>
      </c>
      <c r="F29" s="450">
        <v>-18.718661277660715</v>
      </c>
      <c r="G29" s="105">
        <v>99625538</v>
      </c>
      <c r="H29" s="105">
        <v>23890533</v>
      </c>
      <c r="I29" s="450">
        <v>-23.90038671374353</v>
      </c>
    </row>
    <row r="30" spans="1:9" ht="12.75">
      <c r="A30" s="129">
        <v>302</v>
      </c>
      <c r="B30" s="106"/>
      <c r="C30" s="24" t="s">
        <v>222</v>
      </c>
      <c r="D30" s="105">
        <v>102460</v>
      </c>
      <c r="E30" s="105">
        <v>15062</v>
      </c>
      <c r="F30" s="450">
        <v>-76.05862156663275</v>
      </c>
      <c r="G30" s="105">
        <v>798560</v>
      </c>
      <c r="H30" s="105">
        <v>135211</v>
      </c>
      <c r="I30" s="450">
        <v>-73.86999835734508</v>
      </c>
    </row>
    <row r="31" spans="1:9" ht="12.75">
      <c r="A31" s="129">
        <v>303</v>
      </c>
      <c r="B31" s="106"/>
      <c r="C31" s="24" t="s">
        <v>223</v>
      </c>
      <c r="D31" s="105">
        <v>4365817</v>
      </c>
      <c r="E31" s="105">
        <v>679878</v>
      </c>
      <c r="F31" s="450">
        <v>-26.119169430450455</v>
      </c>
      <c r="G31" s="105">
        <v>12129712</v>
      </c>
      <c r="H31" s="105">
        <v>2126069</v>
      </c>
      <c r="I31" s="450">
        <v>-18.633477142528008</v>
      </c>
    </row>
    <row r="32" spans="1:9" ht="12.75">
      <c r="A32" s="129">
        <v>304</v>
      </c>
      <c r="B32" s="106"/>
      <c r="C32" s="24" t="s">
        <v>224</v>
      </c>
      <c r="D32" s="105">
        <v>120100</v>
      </c>
      <c r="E32" s="105">
        <v>16966</v>
      </c>
      <c r="F32" s="450">
        <v>7.679614115257678</v>
      </c>
      <c r="G32" s="105">
        <v>169180</v>
      </c>
      <c r="H32" s="105">
        <v>24701</v>
      </c>
      <c r="I32" s="450">
        <v>-31.663254578653238</v>
      </c>
    </row>
    <row r="33" spans="1:9" ht="12.75">
      <c r="A33" s="129">
        <v>305</v>
      </c>
      <c r="B33" s="106"/>
      <c r="C33" s="24" t="s">
        <v>225</v>
      </c>
      <c r="D33" s="105">
        <v>26073</v>
      </c>
      <c r="E33" s="105">
        <v>5640</v>
      </c>
      <c r="F33" s="450">
        <v>-73.36859004627443</v>
      </c>
      <c r="G33" s="105">
        <v>45885</v>
      </c>
      <c r="H33" s="105">
        <v>13877</v>
      </c>
      <c r="I33" s="450">
        <v>-96.70223384030419</v>
      </c>
    </row>
    <row r="34" spans="1:9" ht="12.75">
      <c r="A34" s="129">
        <v>308</v>
      </c>
      <c r="B34" s="106"/>
      <c r="C34" s="24" t="s">
        <v>866</v>
      </c>
      <c r="D34" s="105">
        <v>323625</v>
      </c>
      <c r="E34" s="105">
        <v>68548</v>
      </c>
      <c r="F34" s="450">
        <v>-62.55926241506631</v>
      </c>
      <c r="G34" s="105">
        <v>5406151</v>
      </c>
      <c r="H34" s="105">
        <v>1075171</v>
      </c>
      <c r="I34" s="450">
        <v>44.55167202879281</v>
      </c>
    </row>
    <row r="35" spans="1:9" ht="12.75">
      <c r="A35" s="129">
        <v>309</v>
      </c>
      <c r="B35" s="106"/>
      <c r="C35" s="24" t="s">
        <v>226</v>
      </c>
      <c r="D35" s="105">
        <v>34</v>
      </c>
      <c r="E35" s="105">
        <v>90</v>
      </c>
      <c r="F35" s="450">
        <v>-62.655601659751035</v>
      </c>
      <c r="G35" s="105">
        <v>289</v>
      </c>
      <c r="H35" s="105">
        <v>685</v>
      </c>
      <c r="I35" s="450">
        <v>-16.053921568627445</v>
      </c>
    </row>
    <row r="36" spans="1:9" ht="12.75">
      <c r="A36" s="129">
        <v>310</v>
      </c>
      <c r="B36" s="106"/>
      <c r="C36" s="24" t="s">
        <v>227</v>
      </c>
      <c r="D36" s="105">
        <v>1591353</v>
      </c>
      <c r="E36" s="105">
        <v>457390</v>
      </c>
      <c r="F36" s="450">
        <v>-65.43432112928105</v>
      </c>
      <c r="G36" s="105">
        <v>12307029</v>
      </c>
      <c r="H36" s="105">
        <v>3787994</v>
      </c>
      <c r="I36" s="450">
        <v>-30.467556859566272</v>
      </c>
    </row>
    <row r="37" spans="1:9" ht="12.75">
      <c r="A37" s="129">
        <v>315</v>
      </c>
      <c r="B37" s="106"/>
      <c r="C37" s="24" t="s">
        <v>856</v>
      </c>
      <c r="D37" s="105">
        <v>19004233</v>
      </c>
      <c r="E37" s="105">
        <v>52332827</v>
      </c>
      <c r="F37" s="450">
        <v>-18.956512676356468</v>
      </c>
      <c r="G37" s="105">
        <v>85850500</v>
      </c>
      <c r="H37" s="105">
        <v>223700780</v>
      </c>
      <c r="I37" s="450">
        <v>-9.004910951629583</v>
      </c>
    </row>
    <row r="38" spans="1:9" ht="12.75">
      <c r="A38" s="129">
        <v>316</v>
      </c>
      <c r="B38" s="106"/>
      <c r="C38" s="24" t="s">
        <v>228</v>
      </c>
      <c r="D38" s="105">
        <v>529100</v>
      </c>
      <c r="E38" s="105">
        <v>265443</v>
      </c>
      <c r="F38" s="450">
        <v>37.54022166607078</v>
      </c>
      <c r="G38" s="105">
        <v>2002600</v>
      </c>
      <c r="H38" s="105">
        <v>1022884</v>
      </c>
      <c r="I38" s="450">
        <v>0.4729541907277337</v>
      </c>
    </row>
    <row r="39" spans="1:9" ht="12.75">
      <c r="A39" s="129">
        <v>320</v>
      </c>
      <c r="B39" s="106"/>
      <c r="C39" s="24" t="s">
        <v>904</v>
      </c>
      <c r="D39" s="105">
        <v>239630</v>
      </c>
      <c r="E39" s="105">
        <v>812542</v>
      </c>
      <c r="F39" s="450">
        <v>8.297635834868302</v>
      </c>
      <c r="G39" s="105">
        <v>910792</v>
      </c>
      <c r="H39" s="105">
        <v>2596498</v>
      </c>
      <c r="I39" s="450">
        <v>17.639719078037345</v>
      </c>
    </row>
    <row r="40" spans="1:9" ht="12.75">
      <c r="A40" s="129">
        <v>325</v>
      </c>
      <c r="B40" s="106"/>
      <c r="C40" s="24" t="s">
        <v>896</v>
      </c>
      <c r="D40" s="105">
        <v>83204</v>
      </c>
      <c r="E40" s="105">
        <v>62521</v>
      </c>
      <c r="F40" s="450">
        <v>-36.279136133391766</v>
      </c>
      <c r="G40" s="105">
        <v>801851</v>
      </c>
      <c r="H40" s="105">
        <v>309916</v>
      </c>
      <c r="I40" s="450">
        <v>-40.40374904331706</v>
      </c>
    </row>
    <row r="41" spans="1:9" ht="12.75">
      <c r="A41" s="129">
        <v>335</v>
      </c>
      <c r="B41" s="106"/>
      <c r="C41" s="24" t="s">
        <v>529</v>
      </c>
      <c r="D41" s="105">
        <v>643826</v>
      </c>
      <c r="E41" s="105">
        <v>240469</v>
      </c>
      <c r="F41" s="450">
        <v>256.03411261307946</v>
      </c>
      <c r="G41" s="105">
        <v>2392374</v>
      </c>
      <c r="H41" s="105">
        <v>1013957</v>
      </c>
      <c r="I41" s="450">
        <v>275.61892695865424</v>
      </c>
    </row>
    <row r="42" spans="1:9" ht="12.75">
      <c r="A42" s="129">
        <v>340</v>
      </c>
      <c r="B42" s="106"/>
      <c r="C42" s="24" t="s">
        <v>229</v>
      </c>
      <c r="D42" s="105">
        <v>272200</v>
      </c>
      <c r="E42" s="105">
        <v>201589</v>
      </c>
      <c r="F42" s="450">
        <v>-85.55424976173244</v>
      </c>
      <c r="G42" s="105">
        <v>1163737</v>
      </c>
      <c r="H42" s="105">
        <v>874989</v>
      </c>
      <c r="I42" s="450">
        <v>-62.77174837980612</v>
      </c>
    </row>
    <row r="43" spans="1:9" ht="12.75">
      <c r="A43" s="129">
        <v>345</v>
      </c>
      <c r="B43" s="106"/>
      <c r="C43" s="24" t="s">
        <v>867</v>
      </c>
      <c r="D43" s="105">
        <v>105810</v>
      </c>
      <c r="E43" s="105">
        <v>12095</v>
      </c>
      <c r="F43" s="450">
        <v>-98.28448476389858</v>
      </c>
      <c r="G43" s="105">
        <v>138764</v>
      </c>
      <c r="H43" s="105">
        <v>15886</v>
      </c>
      <c r="I43" s="450">
        <v>-99.54196831375661</v>
      </c>
    </row>
    <row r="44" spans="1:9" ht="12.75">
      <c r="A44" s="129">
        <v>350</v>
      </c>
      <c r="B44" s="106"/>
      <c r="C44" s="24" t="s">
        <v>528</v>
      </c>
      <c r="D44" s="105">
        <v>37143</v>
      </c>
      <c r="E44" s="105">
        <v>27447</v>
      </c>
      <c r="F44" s="451" t="s">
        <v>721</v>
      </c>
      <c r="G44" s="105">
        <v>151124</v>
      </c>
      <c r="H44" s="105">
        <v>100106</v>
      </c>
      <c r="I44" s="451">
        <v>181.62381139931358</v>
      </c>
    </row>
    <row r="45" spans="1:9" ht="12.75">
      <c r="A45" s="129">
        <v>355</v>
      </c>
      <c r="B45" s="106"/>
      <c r="C45" s="24" t="s">
        <v>527</v>
      </c>
      <c r="D45" s="105" t="s">
        <v>106</v>
      </c>
      <c r="E45" s="105" t="s">
        <v>106</v>
      </c>
      <c r="F45" s="450" t="s">
        <v>106</v>
      </c>
      <c r="G45" s="105" t="s">
        <v>106</v>
      </c>
      <c r="H45" s="105" t="s">
        <v>106</v>
      </c>
      <c r="I45" s="450" t="s">
        <v>106</v>
      </c>
    </row>
    <row r="46" spans="1:9" ht="12.75">
      <c r="A46" s="129">
        <v>360</v>
      </c>
      <c r="B46" s="106"/>
      <c r="C46" s="24" t="s">
        <v>526</v>
      </c>
      <c r="D46" s="105">
        <v>7070</v>
      </c>
      <c r="E46" s="105">
        <v>50382</v>
      </c>
      <c r="F46" s="450">
        <v>-41.82082727083766</v>
      </c>
      <c r="G46" s="105">
        <v>84237</v>
      </c>
      <c r="H46" s="105">
        <v>336130</v>
      </c>
      <c r="I46" s="450">
        <v>71.40831926730885</v>
      </c>
    </row>
    <row r="47" spans="1:9" ht="12.75">
      <c r="A47" s="129">
        <v>370</v>
      </c>
      <c r="B47" s="106"/>
      <c r="C47" s="24" t="s">
        <v>854</v>
      </c>
      <c r="D47" s="105">
        <v>2958471</v>
      </c>
      <c r="E47" s="105">
        <v>2372223</v>
      </c>
      <c r="F47" s="450">
        <v>23.707658098335216</v>
      </c>
      <c r="G47" s="105">
        <v>6333806</v>
      </c>
      <c r="H47" s="105">
        <v>8136298</v>
      </c>
      <c r="I47" s="450">
        <v>-13.833386391214717</v>
      </c>
    </row>
    <row r="48" spans="1:9" ht="12.75">
      <c r="A48" s="129">
        <v>372</v>
      </c>
      <c r="B48" s="106"/>
      <c r="C48" s="24" t="s">
        <v>230</v>
      </c>
      <c r="D48" s="105">
        <v>41772</v>
      </c>
      <c r="E48" s="105">
        <v>78687</v>
      </c>
      <c r="F48" s="450">
        <v>-79.5952607544518</v>
      </c>
      <c r="G48" s="105">
        <v>422744</v>
      </c>
      <c r="H48" s="105">
        <v>813925</v>
      </c>
      <c r="I48" s="450">
        <v>-43.44157094046434</v>
      </c>
    </row>
    <row r="49" spans="1:9" ht="12.75">
      <c r="A49" s="129">
        <v>375</v>
      </c>
      <c r="B49" s="106"/>
      <c r="C49" s="24" t="s">
        <v>525</v>
      </c>
      <c r="D49" s="105">
        <v>3967340</v>
      </c>
      <c r="E49" s="105">
        <v>2106774</v>
      </c>
      <c r="F49" s="450">
        <v>96.07874890758367</v>
      </c>
      <c r="G49" s="105">
        <v>11186366</v>
      </c>
      <c r="H49" s="105">
        <v>5804762</v>
      </c>
      <c r="I49" s="450">
        <v>58.892486280761545</v>
      </c>
    </row>
    <row r="50" spans="1:9" ht="12.75">
      <c r="A50" s="129">
        <v>377</v>
      </c>
      <c r="B50" s="106"/>
      <c r="C50" s="24" t="s">
        <v>232</v>
      </c>
      <c r="D50" s="105">
        <v>10985941</v>
      </c>
      <c r="E50" s="105">
        <v>60785997</v>
      </c>
      <c r="F50" s="450">
        <v>40.44193210087633</v>
      </c>
      <c r="G50" s="105">
        <v>35078151</v>
      </c>
      <c r="H50" s="105">
        <v>178966564</v>
      </c>
      <c r="I50" s="450">
        <v>39.05044985785844</v>
      </c>
    </row>
    <row r="51" spans="1:9" ht="12.75">
      <c r="A51" s="129">
        <v>379</v>
      </c>
      <c r="B51" s="106"/>
      <c r="C51" s="24" t="s">
        <v>524</v>
      </c>
      <c r="D51" s="105">
        <v>19489</v>
      </c>
      <c r="E51" s="105">
        <v>85209</v>
      </c>
      <c r="F51" s="450">
        <v>-18.240436004951107</v>
      </c>
      <c r="G51" s="105">
        <v>117635</v>
      </c>
      <c r="H51" s="105">
        <v>432628</v>
      </c>
      <c r="I51" s="450">
        <v>-58.31321075422574</v>
      </c>
    </row>
    <row r="52" spans="1:9" ht="12.75">
      <c r="A52" s="129">
        <v>381</v>
      </c>
      <c r="B52" s="106"/>
      <c r="C52" s="24" t="s">
        <v>523</v>
      </c>
      <c r="D52" s="105">
        <v>7474578</v>
      </c>
      <c r="E52" s="105">
        <v>11566893</v>
      </c>
      <c r="F52" s="450">
        <v>99.30881400423158</v>
      </c>
      <c r="G52" s="105">
        <v>25032242</v>
      </c>
      <c r="H52" s="105">
        <v>36551453</v>
      </c>
      <c r="I52" s="450">
        <v>140.34537473877864</v>
      </c>
    </row>
    <row r="53" spans="1:9" ht="12.75">
      <c r="A53" s="129">
        <v>383</v>
      </c>
      <c r="B53" s="106"/>
      <c r="C53" s="24" t="s">
        <v>512</v>
      </c>
      <c r="D53" s="105">
        <v>14223</v>
      </c>
      <c r="E53" s="105">
        <v>20024</v>
      </c>
      <c r="F53" s="450">
        <v>-92.124937566612</v>
      </c>
      <c r="G53" s="105">
        <v>73782</v>
      </c>
      <c r="H53" s="105">
        <v>92648</v>
      </c>
      <c r="I53" s="450">
        <v>-83.27822458379659</v>
      </c>
    </row>
    <row r="54" spans="1:9" ht="12.75">
      <c r="A54" s="129">
        <v>385</v>
      </c>
      <c r="B54" s="106"/>
      <c r="C54" s="24" t="s">
        <v>522</v>
      </c>
      <c r="D54" s="105">
        <v>445008</v>
      </c>
      <c r="E54" s="105">
        <v>229313</v>
      </c>
      <c r="F54" s="450">
        <v>26.046711043440496</v>
      </c>
      <c r="G54" s="105">
        <v>698542</v>
      </c>
      <c r="H54" s="105">
        <v>928792</v>
      </c>
      <c r="I54" s="450">
        <v>-0.5775075011748214</v>
      </c>
    </row>
    <row r="55" spans="1:9" ht="12.75">
      <c r="A55" s="129">
        <v>389</v>
      </c>
      <c r="B55" s="106"/>
      <c r="C55" s="24" t="s">
        <v>511</v>
      </c>
      <c r="D55" s="105">
        <v>316000</v>
      </c>
      <c r="E55" s="105">
        <v>125417</v>
      </c>
      <c r="F55" s="450">
        <v>29.26522577120889</v>
      </c>
      <c r="G55" s="105">
        <v>1034480</v>
      </c>
      <c r="H55" s="105">
        <v>398599</v>
      </c>
      <c r="I55" s="450">
        <v>29.62400489099329</v>
      </c>
    </row>
    <row r="56" spans="1:9" ht="12.75">
      <c r="A56" s="129">
        <v>393</v>
      </c>
      <c r="B56" s="106"/>
      <c r="C56" s="24" t="s">
        <v>534</v>
      </c>
      <c r="D56" s="105">
        <v>20851406</v>
      </c>
      <c r="E56" s="105">
        <v>38726191</v>
      </c>
      <c r="F56" s="450">
        <v>403.9980358671584</v>
      </c>
      <c r="G56" s="105">
        <v>75964034</v>
      </c>
      <c r="H56" s="105">
        <v>134719120</v>
      </c>
      <c r="I56" s="450">
        <v>514.5772265443076</v>
      </c>
    </row>
    <row r="57" spans="1:9" ht="12.75">
      <c r="A57" s="129">
        <v>395</v>
      </c>
      <c r="B57" s="106"/>
      <c r="C57" s="24" t="s">
        <v>857</v>
      </c>
      <c r="D57" s="105">
        <v>5365639</v>
      </c>
      <c r="E57" s="105">
        <v>10418427</v>
      </c>
      <c r="F57" s="450">
        <v>-11.377835295422614</v>
      </c>
      <c r="G57" s="105">
        <v>28945130</v>
      </c>
      <c r="H57" s="105">
        <v>52228765</v>
      </c>
      <c r="I57" s="450">
        <v>-5.785847231286695</v>
      </c>
    </row>
    <row r="58" spans="1:9" ht="12.75">
      <c r="A58" s="129">
        <v>396</v>
      </c>
      <c r="B58" s="106"/>
      <c r="C58" s="24" t="s">
        <v>858</v>
      </c>
      <c r="D58" s="105">
        <v>15549</v>
      </c>
      <c r="E58" s="105">
        <v>29038</v>
      </c>
      <c r="F58" s="450">
        <v>-51.336495114879924</v>
      </c>
      <c r="G58" s="105">
        <v>48847</v>
      </c>
      <c r="H58" s="105">
        <v>173248</v>
      </c>
      <c r="I58" s="450">
        <v>27.92816741246142</v>
      </c>
    </row>
    <row r="59" spans="1:9" s="15" customFormat="1" ht="24" customHeight="1">
      <c r="A59" s="125">
        <v>4</v>
      </c>
      <c r="B59" s="107" t="s">
        <v>233</v>
      </c>
      <c r="C59" s="39"/>
      <c r="D59" s="102">
        <v>8089632</v>
      </c>
      <c r="E59" s="102">
        <v>13445365</v>
      </c>
      <c r="F59" s="449">
        <v>10.845169619008828</v>
      </c>
      <c r="G59" s="102">
        <v>45971453</v>
      </c>
      <c r="H59" s="102">
        <v>59211817</v>
      </c>
      <c r="I59" s="449">
        <v>5.234235760748376</v>
      </c>
    </row>
    <row r="60" spans="1:9" ht="24" customHeight="1">
      <c r="A60" s="129">
        <v>401</v>
      </c>
      <c r="B60" s="106"/>
      <c r="C60" s="24" t="s">
        <v>234</v>
      </c>
      <c r="D60" s="105" t="s">
        <v>106</v>
      </c>
      <c r="E60" s="105" t="s">
        <v>106</v>
      </c>
      <c r="F60" s="450" t="s">
        <v>106</v>
      </c>
      <c r="G60" s="105" t="s">
        <v>106</v>
      </c>
      <c r="H60" s="105" t="s">
        <v>106</v>
      </c>
      <c r="I60" s="450" t="s">
        <v>106</v>
      </c>
    </row>
    <row r="61" spans="1:9" ht="12.75">
      <c r="A61" s="129">
        <v>402</v>
      </c>
      <c r="B61" s="106"/>
      <c r="C61" s="24" t="s">
        <v>235</v>
      </c>
      <c r="D61" s="105">
        <v>40629</v>
      </c>
      <c r="E61" s="105">
        <v>169885</v>
      </c>
      <c r="F61" s="450">
        <v>157.28456762077843</v>
      </c>
      <c r="G61" s="105">
        <v>145075</v>
      </c>
      <c r="H61" s="105">
        <v>599630</v>
      </c>
      <c r="I61" s="450">
        <v>191.90154900643552</v>
      </c>
    </row>
    <row r="62" spans="1:9" ht="12.75">
      <c r="A62" s="129">
        <v>403</v>
      </c>
      <c r="B62" s="106"/>
      <c r="C62" s="24" t="s">
        <v>236</v>
      </c>
      <c r="D62" s="105">
        <v>10</v>
      </c>
      <c r="E62" s="105">
        <v>155</v>
      </c>
      <c r="F62" s="451">
        <v>-24.75728155339806</v>
      </c>
      <c r="G62" s="105">
        <v>567</v>
      </c>
      <c r="H62" s="105">
        <v>2209</v>
      </c>
      <c r="I62" s="451">
        <v>222.48175182481754</v>
      </c>
    </row>
    <row r="63" spans="1:9" ht="12.75">
      <c r="A63" s="129">
        <v>411</v>
      </c>
      <c r="B63" s="106"/>
      <c r="C63" s="24" t="s">
        <v>237</v>
      </c>
      <c r="D63" s="105">
        <v>798287</v>
      </c>
      <c r="E63" s="105">
        <v>8918482</v>
      </c>
      <c r="F63" s="450">
        <v>19.941632815268534</v>
      </c>
      <c r="G63" s="105">
        <v>3018451</v>
      </c>
      <c r="H63" s="105">
        <v>33387243</v>
      </c>
      <c r="I63" s="450">
        <v>11.795510833658554</v>
      </c>
    </row>
    <row r="64" spans="1:9" ht="12.75">
      <c r="A64" s="129">
        <v>421</v>
      </c>
      <c r="B64" s="106"/>
      <c r="C64" s="24" t="s">
        <v>238</v>
      </c>
      <c r="D64" s="105">
        <v>7076669</v>
      </c>
      <c r="E64" s="105">
        <v>4152870</v>
      </c>
      <c r="F64" s="450">
        <v>0.38603785443206107</v>
      </c>
      <c r="G64" s="105">
        <v>42272181</v>
      </c>
      <c r="H64" s="105">
        <v>24364112</v>
      </c>
      <c r="I64" s="450">
        <v>-0.33455104284171</v>
      </c>
    </row>
    <row r="65" spans="1:9" ht="12.75">
      <c r="A65" s="129">
        <v>423</v>
      </c>
      <c r="B65" s="106"/>
      <c r="C65" s="24" t="s">
        <v>239</v>
      </c>
      <c r="D65" s="105">
        <v>89192</v>
      </c>
      <c r="E65" s="105">
        <v>126050</v>
      </c>
      <c r="F65" s="450">
        <v>-71.57764905104749</v>
      </c>
      <c r="G65" s="105">
        <v>408888</v>
      </c>
      <c r="H65" s="105">
        <v>760500</v>
      </c>
      <c r="I65" s="450">
        <v>-52.20284847140247</v>
      </c>
    </row>
    <row r="66" spans="1:9" ht="12.75">
      <c r="A66" s="129">
        <v>425</v>
      </c>
      <c r="B66" s="106"/>
      <c r="C66" s="24" t="s">
        <v>240</v>
      </c>
      <c r="D66" s="105">
        <v>84845</v>
      </c>
      <c r="E66" s="105">
        <v>77923</v>
      </c>
      <c r="F66" s="450">
        <v>63.8724737650102</v>
      </c>
      <c r="G66" s="105">
        <v>126291</v>
      </c>
      <c r="H66" s="105">
        <v>98123</v>
      </c>
      <c r="I66" s="450">
        <v>-38.29479496160836</v>
      </c>
    </row>
    <row r="67" spans="1:9" ht="16.5">
      <c r="A67" s="650" t="s">
        <v>65</v>
      </c>
      <c r="B67" s="650"/>
      <c r="C67" s="650"/>
      <c r="D67" s="650"/>
      <c r="E67" s="650"/>
      <c r="F67" s="650"/>
      <c r="G67" s="650"/>
      <c r="H67" s="650"/>
      <c r="I67" s="650"/>
    </row>
    <row r="68" spans="3:9" ht="12.75">
      <c r="C68" s="1"/>
      <c r="D68" s="8"/>
      <c r="E68" s="8"/>
      <c r="F68" s="101"/>
      <c r="G68" s="13"/>
      <c r="H68" s="13"/>
      <c r="I68" s="13"/>
    </row>
    <row r="69" spans="1:9" ht="18" customHeight="1">
      <c r="A69" s="653" t="s">
        <v>1079</v>
      </c>
      <c r="B69" s="664" t="s">
        <v>736</v>
      </c>
      <c r="C69" s="665"/>
      <c r="D69" s="651" t="s">
        <v>1170</v>
      </c>
      <c r="E69" s="652"/>
      <c r="F69" s="652"/>
      <c r="G69" s="613" t="s">
        <v>1195</v>
      </c>
      <c r="H69" s="652"/>
      <c r="I69" s="652"/>
    </row>
    <row r="70" spans="1:9" ht="16.5" customHeight="1">
      <c r="A70" s="654"/>
      <c r="B70" s="666"/>
      <c r="C70" s="667"/>
      <c r="D70" s="51" t="s">
        <v>473</v>
      </c>
      <c r="E70" s="659" t="s">
        <v>474</v>
      </c>
      <c r="F70" s="660"/>
      <c r="G70" s="126" t="s">
        <v>473</v>
      </c>
      <c r="H70" s="659" t="s">
        <v>474</v>
      </c>
      <c r="I70" s="660"/>
    </row>
    <row r="71" spans="1:9" ht="15" customHeight="1">
      <c r="A71" s="654"/>
      <c r="B71" s="666"/>
      <c r="C71" s="667"/>
      <c r="D71" s="661" t="s">
        <v>111</v>
      </c>
      <c r="E71" s="670" t="s">
        <v>107</v>
      </c>
      <c r="F71" s="656" t="s">
        <v>1198</v>
      </c>
      <c r="G71" s="670" t="s">
        <v>111</v>
      </c>
      <c r="H71" s="670" t="s">
        <v>107</v>
      </c>
      <c r="I71" s="656" t="s">
        <v>1199</v>
      </c>
    </row>
    <row r="72" spans="1:9" ht="12.75">
      <c r="A72" s="654"/>
      <c r="B72" s="666"/>
      <c r="C72" s="667"/>
      <c r="D72" s="662"/>
      <c r="E72" s="671"/>
      <c r="F72" s="657"/>
      <c r="G72" s="671"/>
      <c r="H72" s="671"/>
      <c r="I72" s="657"/>
    </row>
    <row r="73" spans="1:9" ht="18.75" customHeight="1">
      <c r="A73" s="654"/>
      <c r="B73" s="666"/>
      <c r="C73" s="667"/>
      <c r="D73" s="662"/>
      <c r="E73" s="671"/>
      <c r="F73" s="657"/>
      <c r="G73" s="671"/>
      <c r="H73" s="671"/>
      <c r="I73" s="657"/>
    </row>
    <row r="74" spans="1:9" ht="27.75" customHeight="1">
      <c r="A74" s="655"/>
      <c r="B74" s="668"/>
      <c r="C74" s="669"/>
      <c r="D74" s="663"/>
      <c r="E74" s="672"/>
      <c r="F74" s="658"/>
      <c r="G74" s="672"/>
      <c r="H74" s="672"/>
      <c r="I74" s="658"/>
    </row>
    <row r="75" spans="1:9" ht="12.75">
      <c r="A75" s="94"/>
      <c r="B75" s="93"/>
      <c r="C75" s="23"/>
      <c r="D75" s="4"/>
      <c r="E75" s="4"/>
      <c r="G75" s="4"/>
      <c r="H75" s="4"/>
      <c r="I75" s="21"/>
    </row>
    <row r="76" spans="1:9" s="15" customFormat="1" ht="12.75">
      <c r="A76" s="98" t="s">
        <v>241</v>
      </c>
      <c r="B76" s="55" t="s">
        <v>197</v>
      </c>
      <c r="C76" s="39"/>
      <c r="D76" s="102">
        <v>926096186</v>
      </c>
      <c r="E76" s="102">
        <v>2852470351</v>
      </c>
      <c r="F76" s="449">
        <v>4.805007364220131</v>
      </c>
      <c r="G76" s="102">
        <v>3893429174</v>
      </c>
      <c r="H76" s="102">
        <v>11562741463</v>
      </c>
      <c r="I76" s="449">
        <v>4.866087764901053</v>
      </c>
    </row>
    <row r="77" spans="1:9" s="15" customFormat="1" ht="24" customHeight="1">
      <c r="A77" s="127">
        <v>5</v>
      </c>
      <c r="B77" s="55" t="s">
        <v>198</v>
      </c>
      <c r="C77" s="39"/>
      <c r="D77" s="102">
        <v>62985775</v>
      </c>
      <c r="E77" s="102">
        <v>27877001</v>
      </c>
      <c r="F77" s="449">
        <v>-0.6078795768435157</v>
      </c>
      <c r="G77" s="102">
        <v>243122766</v>
      </c>
      <c r="H77" s="102">
        <v>109874271</v>
      </c>
      <c r="I77" s="449">
        <v>8.487087832973145</v>
      </c>
    </row>
    <row r="78" spans="1:9" ht="24" customHeight="1">
      <c r="A78" s="128">
        <v>502</v>
      </c>
      <c r="B78" s="31"/>
      <c r="C78" s="24" t="s">
        <v>868</v>
      </c>
      <c r="D78" s="105">
        <v>18920</v>
      </c>
      <c r="E78" s="105">
        <v>70181</v>
      </c>
      <c r="F78" s="450">
        <v>-46.82975612343079</v>
      </c>
      <c r="G78" s="105">
        <v>69933</v>
      </c>
      <c r="H78" s="105">
        <v>311488</v>
      </c>
      <c r="I78" s="450">
        <v>-29.266110462660606</v>
      </c>
    </row>
    <row r="79" spans="1:9" ht="12.75">
      <c r="A79" s="128">
        <v>503</v>
      </c>
      <c r="B79" s="31"/>
      <c r="C79" s="24" t="s">
        <v>242</v>
      </c>
      <c r="D79" s="105">
        <v>5127</v>
      </c>
      <c r="E79" s="105">
        <v>8203</v>
      </c>
      <c r="F79" s="450">
        <v>-3.8673385679128103</v>
      </c>
      <c r="G79" s="105">
        <v>37982</v>
      </c>
      <c r="H79" s="105">
        <v>44124</v>
      </c>
      <c r="I79" s="450">
        <v>-12.874180554458576</v>
      </c>
    </row>
    <row r="80" spans="1:9" ht="12.75">
      <c r="A80" s="128">
        <v>504</v>
      </c>
      <c r="B80" s="31"/>
      <c r="C80" s="38" t="s">
        <v>869</v>
      </c>
      <c r="D80" s="105">
        <v>1879</v>
      </c>
      <c r="E80" s="105">
        <v>3792</v>
      </c>
      <c r="F80" s="450" t="s">
        <v>721</v>
      </c>
      <c r="G80" s="105">
        <v>27011</v>
      </c>
      <c r="H80" s="105">
        <v>18162</v>
      </c>
      <c r="I80" s="450">
        <v>-59.01428474713966</v>
      </c>
    </row>
    <row r="81" spans="1:9" ht="12.75">
      <c r="A81" s="128">
        <v>505</v>
      </c>
      <c r="B81" s="31"/>
      <c r="C81" s="24" t="s">
        <v>243</v>
      </c>
      <c r="D81" s="105">
        <v>65790</v>
      </c>
      <c r="E81" s="105">
        <v>75430</v>
      </c>
      <c r="F81" s="451" t="s">
        <v>721</v>
      </c>
      <c r="G81" s="105">
        <v>136314</v>
      </c>
      <c r="H81" s="105">
        <v>192742</v>
      </c>
      <c r="I81" s="451" t="s">
        <v>721</v>
      </c>
    </row>
    <row r="82" spans="1:9" ht="12.75">
      <c r="A82" s="128">
        <v>506</v>
      </c>
      <c r="B82" s="31"/>
      <c r="C82" s="24" t="s">
        <v>852</v>
      </c>
      <c r="D82" s="105">
        <v>10023273</v>
      </c>
      <c r="E82" s="105">
        <v>8501156</v>
      </c>
      <c r="F82" s="450">
        <v>-13.280596744221015</v>
      </c>
      <c r="G82" s="105">
        <v>41203309</v>
      </c>
      <c r="H82" s="105">
        <v>34403015</v>
      </c>
      <c r="I82" s="450">
        <v>-1.9337930392036355</v>
      </c>
    </row>
    <row r="83" spans="1:9" ht="12.75">
      <c r="A83" s="128">
        <v>507</v>
      </c>
      <c r="B83" s="31"/>
      <c r="C83" s="24" t="s">
        <v>244</v>
      </c>
      <c r="D83" s="105" t="s">
        <v>106</v>
      </c>
      <c r="E83" s="105" t="s">
        <v>106</v>
      </c>
      <c r="F83" s="450" t="s">
        <v>106</v>
      </c>
      <c r="G83" s="105" t="s">
        <v>106</v>
      </c>
      <c r="H83" s="105" t="s">
        <v>106</v>
      </c>
      <c r="I83" s="450" t="s">
        <v>106</v>
      </c>
    </row>
    <row r="84" spans="1:9" ht="12.75">
      <c r="A84" s="128">
        <v>508</v>
      </c>
      <c r="B84" s="31"/>
      <c r="C84" s="24" t="s">
        <v>510</v>
      </c>
      <c r="D84" s="105" t="s">
        <v>106</v>
      </c>
      <c r="E84" s="105" t="s">
        <v>106</v>
      </c>
      <c r="F84" s="450" t="s">
        <v>106</v>
      </c>
      <c r="G84" s="105" t="s">
        <v>106</v>
      </c>
      <c r="H84" s="105" t="s">
        <v>106</v>
      </c>
      <c r="I84" s="450" t="s">
        <v>106</v>
      </c>
    </row>
    <row r="85" spans="1:9" ht="12.75">
      <c r="A85" s="128">
        <v>511</v>
      </c>
      <c r="B85" s="31"/>
      <c r="C85" s="24" t="s">
        <v>245</v>
      </c>
      <c r="D85" s="105">
        <v>19248581</v>
      </c>
      <c r="E85" s="105">
        <v>1695114</v>
      </c>
      <c r="F85" s="450">
        <v>77.27442431518634</v>
      </c>
      <c r="G85" s="105">
        <v>74314872</v>
      </c>
      <c r="H85" s="105">
        <v>5949019</v>
      </c>
      <c r="I85" s="450">
        <v>42.23680954458783</v>
      </c>
    </row>
    <row r="86" spans="1:9" ht="12.75">
      <c r="A86" s="128">
        <v>513</v>
      </c>
      <c r="B86" s="31"/>
      <c r="C86" s="24" t="s">
        <v>246</v>
      </c>
      <c r="D86" s="103">
        <v>4614059</v>
      </c>
      <c r="E86" s="103">
        <v>13968239</v>
      </c>
      <c r="F86" s="450">
        <v>-1.7048097037535825</v>
      </c>
      <c r="G86" s="105">
        <v>19339996</v>
      </c>
      <c r="H86" s="105">
        <v>55272433</v>
      </c>
      <c r="I86" s="450">
        <v>8.937499727766792</v>
      </c>
    </row>
    <row r="87" spans="1:9" ht="12.75">
      <c r="A87" s="128">
        <v>516</v>
      </c>
      <c r="B87" s="31"/>
      <c r="C87" s="24" t="s">
        <v>247</v>
      </c>
      <c r="D87" s="105" t="s">
        <v>106</v>
      </c>
      <c r="E87" s="105" t="s">
        <v>106</v>
      </c>
      <c r="F87" s="450" t="s">
        <v>106</v>
      </c>
      <c r="G87" s="105" t="s">
        <v>106</v>
      </c>
      <c r="H87" s="105" t="s">
        <v>106</v>
      </c>
      <c r="I87" s="450" t="s">
        <v>106</v>
      </c>
    </row>
    <row r="88" spans="1:9" ht="12.75">
      <c r="A88" s="128">
        <v>517</v>
      </c>
      <c r="B88" s="31"/>
      <c r="C88" s="24" t="s">
        <v>248</v>
      </c>
      <c r="D88" s="105" t="s">
        <v>106</v>
      </c>
      <c r="E88" s="105" t="s">
        <v>106</v>
      </c>
      <c r="F88" s="450" t="s">
        <v>106</v>
      </c>
      <c r="G88" s="105" t="s">
        <v>106</v>
      </c>
      <c r="H88" s="105" t="s">
        <v>106</v>
      </c>
      <c r="I88" s="450" t="s">
        <v>106</v>
      </c>
    </row>
    <row r="89" spans="1:9" ht="12.75">
      <c r="A89" s="128">
        <v>518</v>
      </c>
      <c r="B89" s="31"/>
      <c r="C89" s="24" t="s">
        <v>483</v>
      </c>
      <c r="D89" s="105" t="s">
        <v>106</v>
      </c>
      <c r="E89" s="105" t="s">
        <v>106</v>
      </c>
      <c r="F89" s="450" t="s">
        <v>106</v>
      </c>
      <c r="G89" s="105" t="s">
        <v>106</v>
      </c>
      <c r="H89" s="105" t="s">
        <v>106</v>
      </c>
      <c r="I89" s="450" t="s">
        <v>106</v>
      </c>
    </row>
    <row r="90" spans="1:9" ht="12.75">
      <c r="A90" s="128">
        <v>519</v>
      </c>
      <c r="B90" s="31"/>
      <c r="C90" s="24" t="s">
        <v>249</v>
      </c>
      <c r="D90" s="105" t="s">
        <v>106</v>
      </c>
      <c r="E90" s="105" t="s">
        <v>106</v>
      </c>
      <c r="F90" s="451">
        <v>-100</v>
      </c>
      <c r="G90" s="105" t="s">
        <v>106</v>
      </c>
      <c r="H90" s="105" t="s">
        <v>106</v>
      </c>
      <c r="I90" s="450">
        <v>-100</v>
      </c>
    </row>
    <row r="91" spans="1:9" ht="12.75">
      <c r="A91" s="128">
        <v>520</v>
      </c>
      <c r="B91" s="31"/>
      <c r="C91" s="24" t="s">
        <v>509</v>
      </c>
      <c r="D91" s="105" t="s">
        <v>106</v>
      </c>
      <c r="E91" s="105" t="s">
        <v>106</v>
      </c>
      <c r="F91" s="450" t="s">
        <v>106</v>
      </c>
      <c r="G91" s="105" t="s">
        <v>106</v>
      </c>
      <c r="H91" s="105" t="s">
        <v>106</v>
      </c>
      <c r="I91" s="450" t="s">
        <v>106</v>
      </c>
    </row>
    <row r="92" spans="1:9" ht="12.75">
      <c r="A92" s="128">
        <v>522</v>
      </c>
      <c r="B92" s="31"/>
      <c r="C92" s="24" t="s">
        <v>250</v>
      </c>
      <c r="D92" s="105" t="s">
        <v>106</v>
      </c>
      <c r="E92" s="105" t="s">
        <v>106</v>
      </c>
      <c r="F92" s="450" t="s">
        <v>106</v>
      </c>
      <c r="G92" s="105" t="s">
        <v>106</v>
      </c>
      <c r="H92" s="105" t="s">
        <v>106</v>
      </c>
      <c r="I92" s="450" t="s">
        <v>106</v>
      </c>
    </row>
    <row r="93" spans="1:9" ht="12.75">
      <c r="A93" s="128">
        <v>523</v>
      </c>
      <c r="B93" s="31"/>
      <c r="C93" s="24" t="s">
        <v>251</v>
      </c>
      <c r="D93" s="105" t="s">
        <v>106</v>
      </c>
      <c r="E93" s="105" t="s">
        <v>106</v>
      </c>
      <c r="F93" s="450" t="s">
        <v>106</v>
      </c>
      <c r="G93" s="105" t="s">
        <v>106</v>
      </c>
      <c r="H93" s="105" t="s">
        <v>106</v>
      </c>
      <c r="I93" s="450" t="s">
        <v>106</v>
      </c>
    </row>
    <row r="94" spans="1:9" ht="12.75">
      <c r="A94" s="128">
        <v>524</v>
      </c>
      <c r="B94" s="31"/>
      <c r="C94" s="24" t="s">
        <v>252</v>
      </c>
      <c r="D94" s="105" t="s">
        <v>106</v>
      </c>
      <c r="E94" s="105" t="s">
        <v>106</v>
      </c>
      <c r="F94" s="450" t="s">
        <v>106</v>
      </c>
      <c r="G94" s="105" t="s">
        <v>106</v>
      </c>
      <c r="H94" s="105" t="s">
        <v>106</v>
      </c>
      <c r="I94" s="450" t="s">
        <v>106</v>
      </c>
    </row>
    <row r="95" spans="1:9" ht="12.75">
      <c r="A95" s="128">
        <v>526</v>
      </c>
      <c r="B95" s="31"/>
      <c r="C95" s="24" t="s">
        <v>253</v>
      </c>
      <c r="D95" s="105" t="s">
        <v>106</v>
      </c>
      <c r="E95" s="105" t="s">
        <v>106</v>
      </c>
      <c r="F95" s="450" t="s">
        <v>106</v>
      </c>
      <c r="G95" s="105" t="s">
        <v>106</v>
      </c>
      <c r="H95" s="105" t="s">
        <v>106</v>
      </c>
      <c r="I95" s="450" t="s">
        <v>106</v>
      </c>
    </row>
    <row r="96" spans="1:9" ht="12.75">
      <c r="A96" s="128">
        <v>528</v>
      </c>
      <c r="B96" s="31"/>
      <c r="C96" s="24" t="s">
        <v>895</v>
      </c>
      <c r="D96" s="103">
        <v>263589</v>
      </c>
      <c r="E96" s="103">
        <v>305650</v>
      </c>
      <c r="F96" s="450">
        <v>2.853585489786994</v>
      </c>
      <c r="G96" s="105">
        <v>1139668</v>
      </c>
      <c r="H96" s="105">
        <v>1317848</v>
      </c>
      <c r="I96" s="450">
        <v>135.78936821557713</v>
      </c>
    </row>
    <row r="97" spans="1:9" ht="12.75">
      <c r="A97" s="128">
        <v>529</v>
      </c>
      <c r="B97" s="31"/>
      <c r="C97" s="24" t="s">
        <v>255</v>
      </c>
      <c r="D97" s="105" t="s">
        <v>106</v>
      </c>
      <c r="E97" s="105" t="s">
        <v>106</v>
      </c>
      <c r="F97" s="450" t="s">
        <v>106</v>
      </c>
      <c r="G97" s="105" t="s">
        <v>106</v>
      </c>
      <c r="H97" s="105" t="s">
        <v>106</v>
      </c>
      <c r="I97" s="450" t="s">
        <v>106</v>
      </c>
    </row>
    <row r="98" spans="1:9" ht="12.75">
      <c r="A98" s="128">
        <v>530</v>
      </c>
      <c r="B98" s="31"/>
      <c r="C98" s="24" t="s">
        <v>256</v>
      </c>
      <c r="D98" s="103">
        <v>22104</v>
      </c>
      <c r="E98" s="103">
        <v>20825</v>
      </c>
      <c r="F98" s="450">
        <v>-15.43490619670267</v>
      </c>
      <c r="G98" s="105">
        <v>77223</v>
      </c>
      <c r="H98" s="105">
        <v>111086</v>
      </c>
      <c r="I98" s="450">
        <v>3.187991156854366</v>
      </c>
    </row>
    <row r="99" spans="1:9" ht="12.75">
      <c r="A99" s="128">
        <v>532</v>
      </c>
      <c r="B99" s="31"/>
      <c r="C99" s="24" t="s">
        <v>257</v>
      </c>
      <c r="D99" s="105">
        <v>20956605</v>
      </c>
      <c r="E99" s="105">
        <v>1295092</v>
      </c>
      <c r="F99" s="450">
        <v>-10.308896379160728</v>
      </c>
      <c r="G99" s="105">
        <v>82434238</v>
      </c>
      <c r="H99" s="105">
        <v>5272328</v>
      </c>
      <c r="I99" s="450">
        <v>0.04081456846705578</v>
      </c>
    </row>
    <row r="100" spans="1:9" ht="12.75">
      <c r="A100" s="128">
        <v>534</v>
      </c>
      <c r="B100" s="31"/>
      <c r="C100" s="24" t="s">
        <v>535</v>
      </c>
      <c r="D100" s="105">
        <v>631652</v>
      </c>
      <c r="E100" s="105">
        <v>348904</v>
      </c>
      <c r="F100" s="450">
        <v>27.781663962614502</v>
      </c>
      <c r="G100" s="105">
        <v>3390449</v>
      </c>
      <c r="H100" s="105">
        <v>1298845</v>
      </c>
      <c r="I100" s="450">
        <v>6.826967364126858</v>
      </c>
    </row>
    <row r="101" spans="1:9" ht="12.75">
      <c r="A101" s="128">
        <v>537</v>
      </c>
      <c r="B101" s="31"/>
      <c r="C101" s="24" t="s">
        <v>258</v>
      </c>
      <c r="D101" s="105" t="s">
        <v>106</v>
      </c>
      <c r="E101" s="105" t="s">
        <v>106</v>
      </c>
      <c r="F101" s="451" t="s">
        <v>106</v>
      </c>
      <c r="G101" s="105" t="s">
        <v>106</v>
      </c>
      <c r="H101" s="105" t="s">
        <v>106</v>
      </c>
      <c r="I101" s="451">
        <v>-100</v>
      </c>
    </row>
    <row r="102" spans="1:9" ht="12.75">
      <c r="A102" s="128">
        <v>590</v>
      </c>
      <c r="B102" s="31"/>
      <c r="C102" s="24" t="s">
        <v>508</v>
      </c>
      <c r="D102" s="105">
        <v>7134196</v>
      </c>
      <c r="E102" s="105">
        <v>1584415</v>
      </c>
      <c r="F102" s="450">
        <v>79.52307411658464</v>
      </c>
      <c r="G102" s="105">
        <v>20951771</v>
      </c>
      <c r="H102" s="105">
        <v>5683181</v>
      </c>
      <c r="I102" s="450">
        <v>60.964618367678725</v>
      </c>
    </row>
    <row r="103" spans="1:9" s="15" customFormat="1" ht="24" customHeight="1">
      <c r="A103" s="127">
        <v>6</v>
      </c>
      <c r="B103" s="55" t="s">
        <v>199</v>
      </c>
      <c r="C103" s="39"/>
      <c r="D103" s="102">
        <v>276892725</v>
      </c>
      <c r="E103" s="102">
        <v>134156535</v>
      </c>
      <c r="F103" s="449">
        <v>-0.48518213091414</v>
      </c>
      <c r="G103" s="102">
        <v>1201316628</v>
      </c>
      <c r="H103" s="102">
        <v>577617665</v>
      </c>
      <c r="I103" s="449">
        <v>2.981464329423332</v>
      </c>
    </row>
    <row r="104" spans="1:9" ht="24" customHeight="1">
      <c r="A104" s="128">
        <v>602</v>
      </c>
      <c r="B104" s="31"/>
      <c r="C104" s="24" t="s">
        <v>507</v>
      </c>
      <c r="D104" s="105">
        <v>666310</v>
      </c>
      <c r="E104" s="105">
        <v>2240165</v>
      </c>
      <c r="F104" s="450">
        <v>-9.420686872182998</v>
      </c>
      <c r="G104" s="105">
        <v>2909292</v>
      </c>
      <c r="H104" s="105">
        <v>9776012</v>
      </c>
      <c r="I104" s="450">
        <v>-0.9261910150016206</v>
      </c>
    </row>
    <row r="105" spans="1:9" ht="12.75">
      <c r="A105" s="128">
        <v>603</v>
      </c>
      <c r="B105" s="31"/>
      <c r="C105" s="24" t="s">
        <v>259</v>
      </c>
      <c r="D105" s="105">
        <v>117854</v>
      </c>
      <c r="E105" s="105">
        <v>829127</v>
      </c>
      <c r="F105" s="450">
        <v>-22.951034472504517</v>
      </c>
      <c r="G105" s="105">
        <v>559177</v>
      </c>
      <c r="H105" s="105">
        <v>4131433</v>
      </c>
      <c r="I105" s="450">
        <v>-15.725922343385662</v>
      </c>
    </row>
    <row r="106" spans="1:9" ht="12.75">
      <c r="A106" s="128">
        <v>604</v>
      </c>
      <c r="B106" s="31"/>
      <c r="C106" s="24" t="s">
        <v>905</v>
      </c>
      <c r="D106" s="105">
        <v>36489</v>
      </c>
      <c r="E106" s="105">
        <v>508943</v>
      </c>
      <c r="F106" s="450">
        <v>341.54549555802333</v>
      </c>
      <c r="G106" s="105">
        <v>91671</v>
      </c>
      <c r="H106" s="105">
        <v>1405150</v>
      </c>
      <c r="I106" s="450">
        <v>-14.21597805628663</v>
      </c>
    </row>
    <row r="107" spans="1:9" ht="12.75">
      <c r="A107" s="128">
        <v>605</v>
      </c>
      <c r="B107" s="31"/>
      <c r="C107" s="24" t="s">
        <v>260</v>
      </c>
      <c r="D107" s="105">
        <v>6000</v>
      </c>
      <c r="E107" s="105">
        <v>55153</v>
      </c>
      <c r="F107" s="450">
        <v>-93.07066531814783</v>
      </c>
      <c r="G107" s="105">
        <v>94121</v>
      </c>
      <c r="H107" s="105">
        <v>1080696</v>
      </c>
      <c r="I107" s="450">
        <v>-61.86802554890558</v>
      </c>
    </row>
    <row r="108" spans="1:9" ht="12.75">
      <c r="A108" s="128">
        <v>606</v>
      </c>
      <c r="B108" s="31"/>
      <c r="C108" s="24" t="s">
        <v>261</v>
      </c>
      <c r="D108" s="105" t="s">
        <v>106</v>
      </c>
      <c r="E108" s="105" t="s">
        <v>106</v>
      </c>
      <c r="F108" s="450" t="s">
        <v>106</v>
      </c>
      <c r="G108" s="105" t="s">
        <v>106</v>
      </c>
      <c r="H108" s="105" t="s">
        <v>106</v>
      </c>
      <c r="I108" s="450">
        <v>-100</v>
      </c>
    </row>
    <row r="109" spans="1:9" ht="12.75">
      <c r="A109" s="128">
        <v>607</v>
      </c>
      <c r="B109" s="31"/>
      <c r="C109" s="24" t="s">
        <v>262</v>
      </c>
      <c r="D109" s="105">
        <v>97470164</v>
      </c>
      <c r="E109" s="105">
        <v>39481616</v>
      </c>
      <c r="F109" s="450">
        <v>-0.07595738651923511</v>
      </c>
      <c r="G109" s="105">
        <v>446747513</v>
      </c>
      <c r="H109" s="105">
        <v>172651412</v>
      </c>
      <c r="I109" s="450">
        <v>8.07652759648495</v>
      </c>
    </row>
    <row r="110" spans="1:9" ht="12.75">
      <c r="A110" s="128">
        <v>608</v>
      </c>
      <c r="B110" s="31"/>
      <c r="C110" s="24" t="s">
        <v>264</v>
      </c>
      <c r="D110" s="105">
        <v>50174935</v>
      </c>
      <c r="E110" s="105">
        <v>28570224</v>
      </c>
      <c r="F110" s="450">
        <v>6.769571247108885</v>
      </c>
      <c r="G110" s="105">
        <v>212431302</v>
      </c>
      <c r="H110" s="105">
        <v>116508340</v>
      </c>
      <c r="I110" s="450">
        <v>2.274244318541335</v>
      </c>
    </row>
    <row r="111" spans="1:9" ht="12.75">
      <c r="A111" s="128">
        <v>609</v>
      </c>
      <c r="B111" s="31"/>
      <c r="C111" s="24" t="s">
        <v>265</v>
      </c>
      <c r="D111" s="105">
        <v>3070251</v>
      </c>
      <c r="E111" s="105">
        <v>17085256</v>
      </c>
      <c r="F111" s="450">
        <v>-11.581006756641713</v>
      </c>
      <c r="G111" s="105">
        <v>15838533</v>
      </c>
      <c r="H111" s="105">
        <v>78238989</v>
      </c>
      <c r="I111" s="450">
        <v>-11.884104701821997</v>
      </c>
    </row>
    <row r="112" spans="1:9" ht="12.75">
      <c r="A112" s="128">
        <v>611</v>
      </c>
      <c r="B112" s="31"/>
      <c r="C112" s="24" t="s">
        <v>266</v>
      </c>
      <c r="D112" s="105">
        <v>61788397</v>
      </c>
      <c r="E112" s="105">
        <v>5127480</v>
      </c>
      <c r="F112" s="450">
        <v>41.85230648185265</v>
      </c>
      <c r="G112" s="105">
        <v>196058757</v>
      </c>
      <c r="H112" s="105">
        <v>16421050</v>
      </c>
      <c r="I112" s="450">
        <v>53.23442537452084</v>
      </c>
    </row>
    <row r="113" spans="1:9" ht="12.75">
      <c r="A113" s="128">
        <v>612</v>
      </c>
      <c r="B113" s="31"/>
      <c r="C113" s="24" t="s">
        <v>267</v>
      </c>
      <c r="D113" s="105">
        <v>19709308</v>
      </c>
      <c r="E113" s="105">
        <v>8293651</v>
      </c>
      <c r="F113" s="450">
        <v>-33.943743570514</v>
      </c>
      <c r="G113" s="105">
        <v>97799780</v>
      </c>
      <c r="H113" s="105">
        <v>39920063</v>
      </c>
      <c r="I113" s="450">
        <v>-13.432472512576453</v>
      </c>
    </row>
    <row r="114" spans="1:9" ht="12.75">
      <c r="A114" s="128">
        <v>641</v>
      </c>
      <c r="B114" s="31"/>
      <c r="C114" s="24" t="s">
        <v>268</v>
      </c>
      <c r="D114" s="105" t="s">
        <v>106</v>
      </c>
      <c r="E114" s="105" t="s">
        <v>106</v>
      </c>
      <c r="F114" s="450" t="s">
        <v>106</v>
      </c>
      <c r="G114" s="105" t="s">
        <v>106</v>
      </c>
      <c r="H114" s="105" t="s">
        <v>106</v>
      </c>
      <c r="I114" s="450" t="s">
        <v>106</v>
      </c>
    </row>
    <row r="115" spans="1:9" ht="12.75">
      <c r="A115" s="128">
        <v>642</v>
      </c>
      <c r="B115" s="31"/>
      <c r="C115" s="24" t="s">
        <v>481</v>
      </c>
      <c r="D115" s="105">
        <v>12540855</v>
      </c>
      <c r="E115" s="105">
        <v>6912111</v>
      </c>
      <c r="F115" s="450">
        <v>-15.959611655018293</v>
      </c>
      <c r="G115" s="105">
        <v>54808977</v>
      </c>
      <c r="H115" s="105">
        <v>27790246</v>
      </c>
      <c r="I115" s="450">
        <v>16.677055129105653</v>
      </c>
    </row>
    <row r="116" spans="1:9" ht="12.75">
      <c r="A116" s="128">
        <v>643</v>
      </c>
      <c r="B116" s="31"/>
      <c r="C116" s="24" t="s">
        <v>269</v>
      </c>
      <c r="D116" s="105" t="s">
        <v>106</v>
      </c>
      <c r="E116" s="105" t="s">
        <v>106</v>
      </c>
      <c r="F116" s="450">
        <v>-100</v>
      </c>
      <c r="G116" s="105" t="s">
        <v>106</v>
      </c>
      <c r="H116" s="105" t="s">
        <v>106</v>
      </c>
      <c r="I116" s="450">
        <v>-100</v>
      </c>
    </row>
    <row r="117" spans="1:9" ht="12.75">
      <c r="A117" s="128">
        <v>644</v>
      </c>
      <c r="B117" s="31"/>
      <c r="C117" s="24" t="s">
        <v>270</v>
      </c>
      <c r="D117" s="105">
        <v>85936</v>
      </c>
      <c r="E117" s="105">
        <v>176368</v>
      </c>
      <c r="F117" s="450">
        <v>-2.016689074323054</v>
      </c>
      <c r="G117" s="105">
        <v>592090</v>
      </c>
      <c r="H117" s="105">
        <v>849821</v>
      </c>
      <c r="I117" s="450">
        <v>8.356836843984297</v>
      </c>
    </row>
    <row r="118" spans="1:9" ht="12.75">
      <c r="A118" s="128">
        <v>645</v>
      </c>
      <c r="B118" s="31"/>
      <c r="C118" s="24" t="s">
        <v>271</v>
      </c>
      <c r="D118" s="105">
        <v>1700297</v>
      </c>
      <c r="E118" s="105">
        <v>2420621</v>
      </c>
      <c r="F118" s="450">
        <v>4.11094002683825</v>
      </c>
      <c r="G118" s="105">
        <v>7546388</v>
      </c>
      <c r="H118" s="105">
        <v>10157520</v>
      </c>
      <c r="I118" s="450">
        <v>-30.03771860113457</v>
      </c>
    </row>
    <row r="119" spans="1:9" ht="12.75">
      <c r="A119" s="128">
        <v>646</v>
      </c>
      <c r="B119" s="31"/>
      <c r="C119" s="24" t="s">
        <v>272</v>
      </c>
      <c r="D119" s="105">
        <v>1241421</v>
      </c>
      <c r="E119" s="105">
        <v>2164504</v>
      </c>
      <c r="F119" s="450">
        <v>27.227969528825355</v>
      </c>
      <c r="G119" s="105">
        <v>3597276</v>
      </c>
      <c r="H119" s="105">
        <v>7811080</v>
      </c>
      <c r="I119" s="450">
        <v>-34.79135618231051</v>
      </c>
    </row>
    <row r="120" spans="1:9" ht="12.75">
      <c r="A120" s="128">
        <v>647</v>
      </c>
      <c r="B120" s="31"/>
      <c r="C120" s="24" t="s">
        <v>273</v>
      </c>
      <c r="D120" s="105" t="s">
        <v>106</v>
      </c>
      <c r="E120" s="105" t="s">
        <v>106</v>
      </c>
      <c r="F120" s="450">
        <v>-100</v>
      </c>
      <c r="G120" s="105">
        <v>3670</v>
      </c>
      <c r="H120" s="105">
        <v>48822</v>
      </c>
      <c r="I120" s="450">
        <v>323.6917469409008</v>
      </c>
    </row>
    <row r="121" spans="1:9" ht="12.75">
      <c r="A121" s="128">
        <v>648</v>
      </c>
      <c r="B121" s="31"/>
      <c r="C121" s="24" t="s">
        <v>274</v>
      </c>
      <c r="D121" s="105">
        <v>8420</v>
      </c>
      <c r="E121" s="105">
        <v>11564</v>
      </c>
      <c r="F121" s="451" t="s">
        <v>721</v>
      </c>
      <c r="G121" s="105">
        <v>8420</v>
      </c>
      <c r="H121" s="105">
        <v>11564</v>
      </c>
      <c r="I121" s="450" t="s">
        <v>721</v>
      </c>
    </row>
    <row r="122" spans="1:9" ht="12.75">
      <c r="A122" s="128">
        <v>649</v>
      </c>
      <c r="B122" s="31"/>
      <c r="C122" s="24" t="s">
        <v>275</v>
      </c>
      <c r="D122" s="105" t="s">
        <v>106</v>
      </c>
      <c r="E122" s="105" t="s">
        <v>106</v>
      </c>
      <c r="F122" s="450">
        <v>-100</v>
      </c>
      <c r="G122" s="105" t="s">
        <v>106</v>
      </c>
      <c r="H122" s="105" t="s">
        <v>106</v>
      </c>
      <c r="I122" s="450">
        <v>-100</v>
      </c>
    </row>
    <row r="123" spans="1:9" ht="12.75">
      <c r="A123" s="128">
        <v>650</v>
      </c>
      <c r="B123" s="31"/>
      <c r="C123" s="24" t="s">
        <v>276</v>
      </c>
      <c r="D123" s="105">
        <v>21560</v>
      </c>
      <c r="E123" s="105">
        <v>31133</v>
      </c>
      <c r="F123" s="450">
        <v>-76.57076632475673</v>
      </c>
      <c r="G123" s="105">
        <v>81012</v>
      </c>
      <c r="H123" s="105">
        <v>192214</v>
      </c>
      <c r="I123" s="450">
        <v>-38.30376602075436</v>
      </c>
    </row>
    <row r="124" spans="1:9" ht="12.75">
      <c r="A124" s="128">
        <v>656</v>
      </c>
      <c r="B124" s="31"/>
      <c r="C124" s="24" t="s">
        <v>277</v>
      </c>
      <c r="D124" s="105" t="s">
        <v>106</v>
      </c>
      <c r="E124" s="105" t="s">
        <v>106</v>
      </c>
      <c r="F124" s="450" t="s">
        <v>106</v>
      </c>
      <c r="G124" s="105" t="s">
        <v>106</v>
      </c>
      <c r="H124" s="105" t="s">
        <v>106</v>
      </c>
      <c r="I124" s="450" t="s">
        <v>106</v>
      </c>
    </row>
    <row r="125" spans="1:9" ht="12.75">
      <c r="A125" s="128">
        <v>659</v>
      </c>
      <c r="B125" s="31"/>
      <c r="C125" s="24" t="s">
        <v>278</v>
      </c>
      <c r="D125" s="105">
        <v>404963</v>
      </c>
      <c r="E125" s="105">
        <v>7866132</v>
      </c>
      <c r="F125" s="450">
        <v>40.34411743033627</v>
      </c>
      <c r="G125" s="105">
        <v>1803253</v>
      </c>
      <c r="H125" s="105">
        <v>32001928</v>
      </c>
      <c r="I125" s="450">
        <v>81.21077518544956</v>
      </c>
    </row>
    <row r="126" spans="1:9" ht="12.75">
      <c r="A126" s="128">
        <v>661</v>
      </c>
      <c r="B126" s="31"/>
      <c r="C126" s="24" t="s">
        <v>506</v>
      </c>
      <c r="D126" s="105">
        <v>14866</v>
      </c>
      <c r="E126" s="105">
        <v>34570</v>
      </c>
      <c r="F126" s="450">
        <v>-43.073097633672006</v>
      </c>
      <c r="G126" s="105">
        <v>69315</v>
      </c>
      <c r="H126" s="105">
        <v>147480</v>
      </c>
      <c r="I126" s="450">
        <v>-57.43268400954792</v>
      </c>
    </row>
    <row r="127" spans="1:9" ht="12.75">
      <c r="A127" s="128">
        <v>665</v>
      </c>
      <c r="B127" s="31"/>
      <c r="C127" s="24" t="s">
        <v>894</v>
      </c>
      <c r="D127" s="105" t="s">
        <v>106</v>
      </c>
      <c r="E127" s="105" t="s">
        <v>106</v>
      </c>
      <c r="F127" s="450" t="s">
        <v>106</v>
      </c>
      <c r="G127" s="105" t="s">
        <v>106</v>
      </c>
      <c r="H127" s="105" t="s">
        <v>106</v>
      </c>
      <c r="I127" s="450" t="s">
        <v>106</v>
      </c>
    </row>
    <row r="128" spans="1:9" ht="12.75">
      <c r="A128" s="128">
        <v>667</v>
      </c>
      <c r="B128" s="31"/>
      <c r="C128" s="24" t="s">
        <v>893</v>
      </c>
      <c r="D128" s="105">
        <v>46877</v>
      </c>
      <c r="E128" s="105">
        <v>36817</v>
      </c>
      <c r="F128" s="451">
        <v>9.19741369082928</v>
      </c>
      <c r="G128" s="105">
        <v>377996</v>
      </c>
      <c r="H128" s="105">
        <v>294624</v>
      </c>
      <c r="I128" s="450">
        <v>-54.733817813080954</v>
      </c>
    </row>
    <row r="129" spans="1:9" ht="12.75">
      <c r="A129" s="128">
        <v>669</v>
      </c>
      <c r="B129" s="31"/>
      <c r="C129" s="24" t="s">
        <v>536</v>
      </c>
      <c r="D129" s="103">
        <v>932510</v>
      </c>
      <c r="E129" s="103">
        <v>1212330</v>
      </c>
      <c r="F129" s="450">
        <v>-8.802043722481628</v>
      </c>
      <c r="G129" s="105">
        <v>3455957</v>
      </c>
      <c r="H129" s="105">
        <v>5310926</v>
      </c>
      <c r="I129" s="450">
        <v>-4.537712353074824</v>
      </c>
    </row>
    <row r="130" spans="1:9" ht="12.75">
      <c r="A130" s="128">
        <v>671</v>
      </c>
      <c r="B130" s="31"/>
      <c r="C130" s="24" t="s">
        <v>279</v>
      </c>
      <c r="D130" s="105">
        <v>1101</v>
      </c>
      <c r="E130" s="105">
        <v>2059</v>
      </c>
      <c r="F130" s="450" t="s">
        <v>721</v>
      </c>
      <c r="G130" s="105">
        <v>507095</v>
      </c>
      <c r="H130" s="105">
        <v>234528</v>
      </c>
      <c r="I130" s="450" t="s">
        <v>721</v>
      </c>
    </row>
    <row r="131" spans="1:9" ht="12.75">
      <c r="A131" s="128">
        <v>673</v>
      </c>
      <c r="B131" s="31"/>
      <c r="C131" s="24" t="s">
        <v>505</v>
      </c>
      <c r="D131" s="105">
        <v>17214461</v>
      </c>
      <c r="E131" s="105">
        <v>4982454</v>
      </c>
      <c r="F131" s="450">
        <v>9.77344050874538</v>
      </c>
      <c r="G131" s="105">
        <v>93874988</v>
      </c>
      <c r="H131" s="105">
        <v>26743707</v>
      </c>
      <c r="I131" s="450">
        <v>8.14217082582276</v>
      </c>
    </row>
    <row r="132" spans="1:9" ht="12.75">
      <c r="A132" s="128">
        <v>679</v>
      </c>
      <c r="B132" s="31"/>
      <c r="C132" s="24" t="s">
        <v>280</v>
      </c>
      <c r="D132" s="105">
        <v>9130947</v>
      </c>
      <c r="E132" s="105">
        <v>5640691</v>
      </c>
      <c r="F132" s="450">
        <v>47.76527166094016</v>
      </c>
      <c r="G132" s="105">
        <v>59051344</v>
      </c>
      <c r="H132" s="105">
        <v>23172530</v>
      </c>
      <c r="I132" s="450">
        <v>22.98242217394747</v>
      </c>
    </row>
    <row r="133" spans="1:9" ht="12.75">
      <c r="A133" s="128">
        <v>683</v>
      </c>
      <c r="B133" s="31"/>
      <c r="C133" s="24" t="s">
        <v>504</v>
      </c>
      <c r="D133" s="105" t="s">
        <v>106</v>
      </c>
      <c r="E133" s="105" t="s">
        <v>106</v>
      </c>
      <c r="F133" s="450" t="s">
        <v>106</v>
      </c>
      <c r="G133" s="105" t="s">
        <v>106</v>
      </c>
      <c r="H133" s="105" t="s">
        <v>106</v>
      </c>
      <c r="I133" s="450" t="s">
        <v>106</v>
      </c>
    </row>
    <row r="134" spans="1:9" ht="12.75">
      <c r="A134" s="128">
        <v>690</v>
      </c>
      <c r="B134" s="31"/>
      <c r="C134" s="24" t="s">
        <v>281</v>
      </c>
      <c r="D134" s="105">
        <v>508803</v>
      </c>
      <c r="E134" s="105">
        <v>473566</v>
      </c>
      <c r="F134" s="450">
        <v>-24.14229466811473</v>
      </c>
      <c r="G134" s="105">
        <v>3008701</v>
      </c>
      <c r="H134" s="105">
        <v>2717530</v>
      </c>
      <c r="I134" s="450">
        <v>-13.089684379118594</v>
      </c>
    </row>
    <row r="135" spans="1:9" ht="12.75">
      <c r="A135" s="19"/>
      <c r="B135" s="19"/>
      <c r="C135" s="1"/>
      <c r="D135" s="105"/>
      <c r="E135" s="105"/>
      <c r="G135" s="4"/>
      <c r="H135" s="4"/>
      <c r="I135" s="21"/>
    </row>
    <row r="136" spans="1:9" ht="12.75">
      <c r="A136" s="19"/>
      <c r="B136" s="19"/>
      <c r="C136" s="1"/>
      <c r="D136" s="105"/>
      <c r="E136" s="105"/>
      <c r="G136" s="4"/>
      <c r="H136" s="4"/>
      <c r="I136" s="21"/>
    </row>
    <row r="137" spans="1:9" ht="16.5">
      <c r="A137" s="650" t="s">
        <v>65</v>
      </c>
      <c r="B137" s="650"/>
      <c r="C137" s="650"/>
      <c r="D137" s="650"/>
      <c r="E137" s="650"/>
      <c r="F137" s="650"/>
      <c r="G137" s="650"/>
      <c r="H137" s="650"/>
      <c r="I137" s="650"/>
    </row>
    <row r="138" spans="3:9" ht="12.75">
      <c r="C138" s="1"/>
      <c r="D138" s="8"/>
      <c r="E138" s="8"/>
      <c r="F138" s="101"/>
      <c r="G138" s="13"/>
      <c r="H138" s="13"/>
      <c r="I138" s="13"/>
    </row>
    <row r="139" spans="1:9" ht="18" customHeight="1">
      <c r="A139" s="653" t="s">
        <v>1079</v>
      </c>
      <c r="B139" s="664" t="s">
        <v>736</v>
      </c>
      <c r="C139" s="665"/>
      <c r="D139" s="651" t="s">
        <v>1170</v>
      </c>
      <c r="E139" s="652"/>
      <c r="F139" s="652"/>
      <c r="G139" s="613" t="s">
        <v>1195</v>
      </c>
      <c r="H139" s="652"/>
      <c r="I139" s="652"/>
    </row>
    <row r="140" spans="1:9" ht="16.5" customHeight="1">
      <c r="A140" s="654"/>
      <c r="B140" s="666"/>
      <c r="C140" s="667"/>
      <c r="D140" s="51" t="s">
        <v>473</v>
      </c>
      <c r="E140" s="659" t="s">
        <v>474</v>
      </c>
      <c r="F140" s="660"/>
      <c r="G140" s="126" t="s">
        <v>473</v>
      </c>
      <c r="H140" s="659" t="s">
        <v>474</v>
      </c>
      <c r="I140" s="660"/>
    </row>
    <row r="141" spans="1:9" ht="15" customHeight="1">
      <c r="A141" s="654"/>
      <c r="B141" s="666"/>
      <c r="C141" s="667"/>
      <c r="D141" s="661" t="s">
        <v>111</v>
      </c>
      <c r="E141" s="670" t="s">
        <v>107</v>
      </c>
      <c r="F141" s="656" t="s">
        <v>1198</v>
      </c>
      <c r="G141" s="670" t="s">
        <v>111</v>
      </c>
      <c r="H141" s="670" t="s">
        <v>107</v>
      </c>
      <c r="I141" s="656" t="s">
        <v>1199</v>
      </c>
    </row>
    <row r="142" spans="1:9" ht="12.75">
      <c r="A142" s="654"/>
      <c r="B142" s="666"/>
      <c r="C142" s="667"/>
      <c r="D142" s="662"/>
      <c r="E142" s="671"/>
      <c r="F142" s="657"/>
      <c r="G142" s="671"/>
      <c r="H142" s="671"/>
      <c r="I142" s="657"/>
    </row>
    <row r="143" spans="1:9" ht="18.75" customHeight="1">
      <c r="A143" s="654"/>
      <c r="B143" s="666"/>
      <c r="C143" s="667"/>
      <c r="D143" s="662"/>
      <c r="E143" s="671"/>
      <c r="F143" s="657"/>
      <c r="G143" s="671"/>
      <c r="H143" s="671"/>
      <c r="I143" s="657"/>
    </row>
    <row r="144" spans="1:9" ht="27.75" customHeight="1">
      <c r="A144" s="655"/>
      <c r="B144" s="668"/>
      <c r="C144" s="669"/>
      <c r="D144" s="663"/>
      <c r="E144" s="672"/>
      <c r="F144" s="658"/>
      <c r="G144" s="672"/>
      <c r="H144" s="672"/>
      <c r="I144" s="658"/>
    </row>
    <row r="145" spans="1:9" ht="12.75">
      <c r="A145" s="94"/>
      <c r="B145" s="93"/>
      <c r="C145" s="23"/>
      <c r="D145" s="4"/>
      <c r="E145" s="4"/>
      <c r="G145" s="14"/>
      <c r="H145" s="14"/>
      <c r="I145" s="14"/>
    </row>
    <row r="146" spans="1:9" s="15" customFormat="1" ht="12.75">
      <c r="A146" s="98" t="s">
        <v>282</v>
      </c>
      <c r="B146" s="55" t="s">
        <v>200</v>
      </c>
      <c r="C146" s="39"/>
      <c r="D146" s="102">
        <v>586217686</v>
      </c>
      <c r="E146" s="102">
        <v>2690436815</v>
      </c>
      <c r="F146" s="449">
        <v>5.143048585581113</v>
      </c>
      <c r="G146" s="102">
        <v>2448989780</v>
      </c>
      <c r="H146" s="102">
        <v>10875249527</v>
      </c>
      <c r="I146" s="449">
        <v>4.932697553318931</v>
      </c>
    </row>
    <row r="147" spans="1:9" s="15" customFormat="1" ht="24" customHeight="1">
      <c r="A147" s="127">
        <v>7</v>
      </c>
      <c r="B147" s="55" t="s">
        <v>283</v>
      </c>
      <c r="C147" s="39"/>
      <c r="D147" s="102">
        <v>281261832</v>
      </c>
      <c r="E147" s="102">
        <v>267333994</v>
      </c>
      <c r="F147" s="449">
        <v>12.194389847273285</v>
      </c>
      <c r="G147" s="102">
        <v>1148116072</v>
      </c>
      <c r="H147" s="102">
        <v>1075478067</v>
      </c>
      <c r="I147" s="449">
        <v>6.0291775098787355</v>
      </c>
    </row>
    <row r="148" spans="1:9" ht="24" customHeight="1">
      <c r="A148" s="128">
        <v>701</v>
      </c>
      <c r="B148" s="31"/>
      <c r="C148" s="24" t="s">
        <v>870</v>
      </c>
      <c r="D148" s="105">
        <v>3777</v>
      </c>
      <c r="E148" s="105">
        <v>138244</v>
      </c>
      <c r="F148" s="450">
        <v>-57.8496118642104</v>
      </c>
      <c r="G148" s="105">
        <v>48508</v>
      </c>
      <c r="H148" s="105">
        <v>809308</v>
      </c>
      <c r="I148" s="450">
        <v>-69.8126635613021</v>
      </c>
    </row>
    <row r="149" spans="1:9" ht="12.75">
      <c r="A149" s="128">
        <v>702</v>
      </c>
      <c r="B149" s="31"/>
      <c r="C149" s="24" t="s">
        <v>871</v>
      </c>
      <c r="D149" s="105">
        <v>52894</v>
      </c>
      <c r="E149" s="105">
        <v>733937</v>
      </c>
      <c r="F149" s="450">
        <v>-57.41784971852175</v>
      </c>
      <c r="G149" s="105">
        <v>373954</v>
      </c>
      <c r="H149" s="105">
        <v>3976018</v>
      </c>
      <c r="I149" s="450">
        <v>-25.05495976151903</v>
      </c>
    </row>
    <row r="150" spans="1:9" ht="12.75">
      <c r="A150" s="128">
        <v>703</v>
      </c>
      <c r="B150" s="31"/>
      <c r="C150" s="24" t="s">
        <v>872</v>
      </c>
      <c r="D150" s="105">
        <v>65</v>
      </c>
      <c r="E150" s="105">
        <v>3803</v>
      </c>
      <c r="F150" s="450">
        <v>-46.751610193223186</v>
      </c>
      <c r="G150" s="105">
        <v>69</v>
      </c>
      <c r="H150" s="105">
        <v>4027</v>
      </c>
      <c r="I150" s="450">
        <v>-80.09293588412675</v>
      </c>
    </row>
    <row r="151" spans="1:9" ht="12.75">
      <c r="A151" s="128">
        <v>704</v>
      </c>
      <c r="B151" s="31"/>
      <c r="C151" s="24" t="s">
        <v>873</v>
      </c>
      <c r="D151" s="105">
        <v>187533</v>
      </c>
      <c r="E151" s="105">
        <v>2702194</v>
      </c>
      <c r="F151" s="450">
        <v>-9.7213925561244</v>
      </c>
      <c r="G151" s="105">
        <v>751431</v>
      </c>
      <c r="H151" s="105">
        <v>10716912</v>
      </c>
      <c r="I151" s="450">
        <v>-3.6491877407891025</v>
      </c>
    </row>
    <row r="152" spans="1:9" ht="12.75">
      <c r="A152" s="128">
        <v>705</v>
      </c>
      <c r="B152" s="31"/>
      <c r="C152" s="24" t="s">
        <v>906</v>
      </c>
      <c r="D152" s="105">
        <v>3194</v>
      </c>
      <c r="E152" s="105">
        <v>70205</v>
      </c>
      <c r="F152" s="450">
        <v>13.767845857168325</v>
      </c>
      <c r="G152" s="105">
        <v>16401</v>
      </c>
      <c r="H152" s="105">
        <v>211910</v>
      </c>
      <c r="I152" s="450">
        <v>-13.463383956974667</v>
      </c>
    </row>
    <row r="153" spans="1:9" ht="12.75">
      <c r="A153" s="128">
        <v>706</v>
      </c>
      <c r="B153" s="31"/>
      <c r="C153" s="24" t="s">
        <v>284</v>
      </c>
      <c r="D153" s="105">
        <v>30403</v>
      </c>
      <c r="E153" s="105">
        <v>1279870</v>
      </c>
      <c r="F153" s="450">
        <v>-23.14385568793236</v>
      </c>
      <c r="G153" s="105">
        <v>103980</v>
      </c>
      <c r="H153" s="105">
        <v>4504896</v>
      </c>
      <c r="I153" s="450">
        <v>8.09409514275589</v>
      </c>
    </row>
    <row r="154" spans="1:9" ht="12.75">
      <c r="A154" s="128">
        <v>707</v>
      </c>
      <c r="B154" s="31"/>
      <c r="C154" s="24" t="s">
        <v>892</v>
      </c>
      <c r="D154" s="105" t="s">
        <v>106</v>
      </c>
      <c r="E154" s="105" t="s">
        <v>106</v>
      </c>
      <c r="F154" s="451" t="s">
        <v>106</v>
      </c>
      <c r="G154" s="105">
        <v>47</v>
      </c>
      <c r="H154" s="105">
        <v>2802</v>
      </c>
      <c r="I154" s="450" t="s">
        <v>721</v>
      </c>
    </row>
    <row r="155" spans="1:9" ht="12.75">
      <c r="A155" s="128">
        <v>708</v>
      </c>
      <c r="B155" s="31"/>
      <c r="C155" s="24" t="s">
        <v>286</v>
      </c>
      <c r="D155" s="105">
        <v>64388682</v>
      </c>
      <c r="E155" s="105">
        <v>40787890</v>
      </c>
      <c r="F155" s="450">
        <v>-0.03790129512634621</v>
      </c>
      <c r="G155" s="105">
        <v>269461501</v>
      </c>
      <c r="H155" s="105">
        <v>162745604</v>
      </c>
      <c r="I155" s="450">
        <v>0.8830427420299145</v>
      </c>
    </row>
    <row r="156" spans="1:9" ht="12.75">
      <c r="A156" s="128">
        <v>709</v>
      </c>
      <c r="B156" s="31"/>
      <c r="C156" s="24" t="s">
        <v>287</v>
      </c>
      <c r="D156" s="103">
        <v>13618135</v>
      </c>
      <c r="E156" s="103">
        <v>8425261</v>
      </c>
      <c r="F156" s="450">
        <v>83.00893425197714</v>
      </c>
      <c r="G156" s="105">
        <v>56003794</v>
      </c>
      <c r="H156" s="105">
        <v>34289143</v>
      </c>
      <c r="I156" s="450">
        <v>80.37931630374658</v>
      </c>
    </row>
    <row r="157" spans="1:9" ht="12.75">
      <c r="A157" s="128">
        <v>711</v>
      </c>
      <c r="B157" s="31"/>
      <c r="C157" s="24" t="s">
        <v>288</v>
      </c>
      <c r="D157" s="105">
        <v>4317431</v>
      </c>
      <c r="E157" s="105">
        <v>18517136</v>
      </c>
      <c r="F157" s="450">
        <v>-9.723982262016548</v>
      </c>
      <c r="G157" s="105">
        <v>21719603</v>
      </c>
      <c r="H157" s="105">
        <v>84797068</v>
      </c>
      <c r="I157" s="450">
        <v>9.232241855965299</v>
      </c>
    </row>
    <row r="158" spans="1:9" ht="12.75">
      <c r="A158" s="128">
        <v>732</v>
      </c>
      <c r="B158" s="31"/>
      <c r="C158" s="24" t="s">
        <v>290</v>
      </c>
      <c r="D158" s="105">
        <v>18885714</v>
      </c>
      <c r="E158" s="105">
        <v>33657352</v>
      </c>
      <c r="F158" s="450">
        <v>14.348487138146552</v>
      </c>
      <c r="G158" s="105">
        <v>85361974</v>
      </c>
      <c r="H158" s="105">
        <v>144201658</v>
      </c>
      <c r="I158" s="450">
        <v>5.881915838839802</v>
      </c>
    </row>
    <row r="159" spans="1:9" ht="12.75">
      <c r="A159" s="128">
        <v>734</v>
      </c>
      <c r="B159" s="31"/>
      <c r="C159" s="24" t="s">
        <v>293</v>
      </c>
      <c r="D159" s="105">
        <v>9598807</v>
      </c>
      <c r="E159" s="105">
        <v>9312204</v>
      </c>
      <c r="F159" s="450">
        <v>-3.7664602045000635</v>
      </c>
      <c r="G159" s="105">
        <v>35575967</v>
      </c>
      <c r="H159" s="105">
        <v>35165668</v>
      </c>
      <c r="I159" s="450">
        <v>-2.1658590066683416</v>
      </c>
    </row>
    <row r="160" spans="1:9" ht="12.75">
      <c r="A160" s="128">
        <v>736</v>
      </c>
      <c r="B160" s="31"/>
      <c r="C160" s="24" t="s">
        <v>294</v>
      </c>
      <c r="D160" s="105">
        <v>630614</v>
      </c>
      <c r="E160" s="105">
        <v>1209197</v>
      </c>
      <c r="F160" s="450">
        <v>-3.9584284789541186</v>
      </c>
      <c r="G160" s="105">
        <v>2377356</v>
      </c>
      <c r="H160" s="105">
        <v>4397082</v>
      </c>
      <c r="I160" s="450">
        <v>-19.47529712273773</v>
      </c>
    </row>
    <row r="161" spans="1:9" ht="12.75">
      <c r="A161" s="128">
        <v>738</v>
      </c>
      <c r="B161" s="31"/>
      <c r="C161" s="24" t="s">
        <v>503</v>
      </c>
      <c r="D161" s="105">
        <v>2466595</v>
      </c>
      <c r="E161" s="105">
        <v>3376295</v>
      </c>
      <c r="F161" s="450">
        <v>-48.59433158905307</v>
      </c>
      <c r="G161" s="105">
        <v>10878994</v>
      </c>
      <c r="H161" s="105">
        <v>14629979</v>
      </c>
      <c r="I161" s="450">
        <v>-20.62390352453704</v>
      </c>
    </row>
    <row r="162" spans="1:9" ht="12.75">
      <c r="A162" s="128">
        <v>740</v>
      </c>
      <c r="B162" s="31"/>
      <c r="C162" s="24" t="s">
        <v>295</v>
      </c>
      <c r="D162" s="105">
        <v>11053</v>
      </c>
      <c r="E162" s="105">
        <v>867108</v>
      </c>
      <c r="F162" s="450">
        <v>47.21022975177709</v>
      </c>
      <c r="G162" s="105">
        <v>54357</v>
      </c>
      <c r="H162" s="105">
        <v>3117753</v>
      </c>
      <c r="I162" s="450">
        <v>58.3081821043759</v>
      </c>
    </row>
    <row r="163" spans="1:9" ht="12.75">
      <c r="A163" s="128">
        <v>749</v>
      </c>
      <c r="B163" s="31"/>
      <c r="C163" s="24" t="s">
        <v>296</v>
      </c>
      <c r="D163" s="105">
        <v>9456534</v>
      </c>
      <c r="E163" s="105">
        <v>25157128</v>
      </c>
      <c r="F163" s="450">
        <v>27.606333547370554</v>
      </c>
      <c r="G163" s="105">
        <v>45293923</v>
      </c>
      <c r="H163" s="105">
        <v>97842095</v>
      </c>
      <c r="I163" s="450">
        <v>10.251947236558166</v>
      </c>
    </row>
    <row r="164" spans="1:9" ht="12.75">
      <c r="A164" s="128">
        <v>751</v>
      </c>
      <c r="B164" s="31"/>
      <c r="C164" s="24" t="s">
        <v>297</v>
      </c>
      <c r="D164" s="105">
        <v>4773700</v>
      </c>
      <c r="E164" s="105">
        <v>11172096</v>
      </c>
      <c r="F164" s="450">
        <v>31.16943970865887</v>
      </c>
      <c r="G164" s="105">
        <v>21867519</v>
      </c>
      <c r="H164" s="105">
        <v>46700345</v>
      </c>
      <c r="I164" s="450">
        <v>31.862067536202574</v>
      </c>
    </row>
    <row r="165" spans="1:9" ht="12.75">
      <c r="A165" s="128">
        <v>753</v>
      </c>
      <c r="B165" s="31"/>
      <c r="C165" s="24" t="s">
        <v>502</v>
      </c>
      <c r="D165" s="105">
        <v>133255358</v>
      </c>
      <c r="E165" s="105">
        <v>73969829</v>
      </c>
      <c r="F165" s="450">
        <v>18.718202843959943</v>
      </c>
      <c r="G165" s="105">
        <v>523058978</v>
      </c>
      <c r="H165" s="105">
        <v>295069369</v>
      </c>
      <c r="I165" s="450">
        <v>4.424364722700815</v>
      </c>
    </row>
    <row r="166" spans="1:9" ht="12.75">
      <c r="A166" s="128">
        <v>755</v>
      </c>
      <c r="B166" s="31"/>
      <c r="C166" s="24" t="s">
        <v>298</v>
      </c>
      <c r="D166" s="103">
        <v>15389182</v>
      </c>
      <c r="E166" s="103">
        <v>19553523</v>
      </c>
      <c r="F166" s="450">
        <v>34.81825257796038</v>
      </c>
      <c r="G166" s="105">
        <v>60967608</v>
      </c>
      <c r="H166" s="105">
        <v>71967196</v>
      </c>
      <c r="I166" s="450">
        <v>16.282063742083864</v>
      </c>
    </row>
    <row r="167" spans="1:9" ht="12.75">
      <c r="A167" s="128">
        <v>757</v>
      </c>
      <c r="B167" s="31"/>
      <c r="C167" s="24" t="s">
        <v>299</v>
      </c>
      <c r="D167" s="105">
        <v>1943765</v>
      </c>
      <c r="E167" s="105">
        <v>3823856</v>
      </c>
      <c r="F167" s="450">
        <v>28.802225559918355</v>
      </c>
      <c r="G167" s="105">
        <v>5178786</v>
      </c>
      <c r="H167" s="105">
        <v>11296081</v>
      </c>
      <c r="I167" s="450">
        <v>-26.055588831174788</v>
      </c>
    </row>
    <row r="168" spans="1:9" ht="12.75">
      <c r="A168" s="128">
        <v>759</v>
      </c>
      <c r="B168" s="31"/>
      <c r="C168" s="24" t="s">
        <v>300</v>
      </c>
      <c r="D168" s="103">
        <v>1240235</v>
      </c>
      <c r="E168" s="103">
        <v>2526189</v>
      </c>
      <c r="F168" s="450">
        <v>76.55829342547784</v>
      </c>
      <c r="G168" s="105">
        <v>5424682</v>
      </c>
      <c r="H168" s="105">
        <v>9623060</v>
      </c>
      <c r="I168" s="450">
        <v>-26.68423501460782</v>
      </c>
    </row>
    <row r="169" spans="1:9" ht="12.75">
      <c r="A169" s="128">
        <v>771</v>
      </c>
      <c r="B169" s="31"/>
      <c r="C169" s="24" t="s">
        <v>301</v>
      </c>
      <c r="D169" s="105">
        <v>95248</v>
      </c>
      <c r="E169" s="105">
        <v>2047919</v>
      </c>
      <c r="F169" s="450">
        <v>-7.91304633263141</v>
      </c>
      <c r="G169" s="105">
        <v>476754</v>
      </c>
      <c r="H169" s="105">
        <v>9937442</v>
      </c>
      <c r="I169" s="450">
        <v>-1.994249901278664</v>
      </c>
    </row>
    <row r="170" spans="1:9" ht="12.75">
      <c r="A170" s="128">
        <v>772</v>
      </c>
      <c r="B170" s="31"/>
      <c r="C170" s="24" t="s">
        <v>302</v>
      </c>
      <c r="D170" s="105">
        <v>848287</v>
      </c>
      <c r="E170" s="105">
        <v>4132039</v>
      </c>
      <c r="F170" s="450">
        <v>45.47583916269798</v>
      </c>
      <c r="G170" s="105">
        <v>2916877</v>
      </c>
      <c r="H170" s="105">
        <v>13629511</v>
      </c>
      <c r="I170" s="450">
        <v>19.003414114782785</v>
      </c>
    </row>
    <row r="171" spans="1:9" ht="12.75">
      <c r="A171" s="128">
        <v>779</v>
      </c>
      <c r="B171" s="31"/>
      <c r="C171" s="24" t="s">
        <v>304</v>
      </c>
      <c r="D171" s="105">
        <v>41544</v>
      </c>
      <c r="E171" s="105">
        <v>1223434</v>
      </c>
      <c r="F171" s="450">
        <v>26.829880181541867</v>
      </c>
      <c r="G171" s="105">
        <v>112935</v>
      </c>
      <c r="H171" s="105">
        <v>4439336</v>
      </c>
      <c r="I171" s="450">
        <v>13.034754728818598</v>
      </c>
    </row>
    <row r="172" spans="1:9" ht="12.75">
      <c r="A172" s="128">
        <v>781</v>
      </c>
      <c r="B172" s="31"/>
      <c r="C172" s="24" t="s">
        <v>305</v>
      </c>
      <c r="D172" s="105">
        <v>16952</v>
      </c>
      <c r="E172" s="105">
        <v>2589994</v>
      </c>
      <c r="F172" s="450">
        <v>2.1864397885722155</v>
      </c>
      <c r="G172" s="105">
        <v>75948</v>
      </c>
      <c r="H172" s="105">
        <v>11130633</v>
      </c>
      <c r="I172" s="450">
        <v>-8.287783325607307</v>
      </c>
    </row>
    <row r="173" spans="1:9" ht="12.75">
      <c r="A173" s="128">
        <v>790</v>
      </c>
      <c r="B173" s="31"/>
      <c r="C173" s="24" t="s">
        <v>306</v>
      </c>
      <c r="D173" s="105">
        <v>6130</v>
      </c>
      <c r="E173" s="105">
        <v>57291</v>
      </c>
      <c r="F173" s="450">
        <v>20.599936848752762</v>
      </c>
      <c r="G173" s="105">
        <v>14126</v>
      </c>
      <c r="H173" s="105">
        <v>273171</v>
      </c>
      <c r="I173" s="450">
        <v>84.97870352187545</v>
      </c>
    </row>
    <row r="174" spans="1:9" s="15" customFormat="1" ht="24" customHeight="1">
      <c r="A174" s="127">
        <v>8</v>
      </c>
      <c r="B174" s="55" t="s">
        <v>307</v>
      </c>
      <c r="C174" s="39"/>
      <c r="D174" s="102">
        <v>304955854</v>
      </c>
      <c r="E174" s="102">
        <v>2423102821</v>
      </c>
      <c r="F174" s="449">
        <v>4.419008681732578</v>
      </c>
      <c r="G174" s="102">
        <v>1300873708</v>
      </c>
      <c r="H174" s="102">
        <v>9799771460</v>
      </c>
      <c r="I174" s="449">
        <v>4.813743526705849</v>
      </c>
    </row>
    <row r="175" spans="1:9" ht="24" customHeight="1">
      <c r="A175" s="128">
        <v>801</v>
      </c>
      <c r="B175" s="31"/>
      <c r="C175" s="24" t="s">
        <v>907</v>
      </c>
      <c r="D175" s="105">
        <v>28897</v>
      </c>
      <c r="E175" s="105">
        <v>2569875</v>
      </c>
      <c r="F175" s="450">
        <v>-1.792019774011294</v>
      </c>
      <c r="G175" s="105">
        <v>107411</v>
      </c>
      <c r="H175" s="105">
        <v>9470634</v>
      </c>
      <c r="I175" s="450">
        <v>-0.25938196761900656</v>
      </c>
    </row>
    <row r="176" spans="1:9" ht="12.75">
      <c r="A176" s="128">
        <v>802</v>
      </c>
      <c r="B176" s="31"/>
      <c r="C176" s="24" t="s">
        <v>874</v>
      </c>
      <c r="D176" s="105">
        <v>387</v>
      </c>
      <c r="E176" s="105">
        <v>61981</v>
      </c>
      <c r="F176" s="450">
        <v>-42.4588733335809</v>
      </c>
      <c r="G176" s="105">
        <v>1490</v>
      </c>
      <c r="H176" s="105">
        <v>233301</v>
      </c>
      <c r="I176" s="450">
        <v>-24.130002829259098</v>
      </c>
    </row>
    <row r="177" spans="1:9" ht="12.75">
      <c r="A177" s="128">
        <v>803</v>
      </c>
      <c r="B177" s="31"/>
      <c r="C177" s="24" t="s">
        <v>875</v>
      </c>
      <c r="D177" s="105">
        <v>6730</v>
      </c>
      <c r="E177" s="105">
        <v>625433</v>
      </c>
      <c r="F177" s="450">
        <v>-46.297892728531025</v>
      </c>
      <c r="G177" s="105">
        <v>237924</v>
      </c>
      <c r="H177" s="105">
        <v>3504480</v>
      </c>
      <c r="I177" s="450">
        <v>25.615670845993847</v>
      </c>
    </row>
    <row r="178" spans="1:9" ht="12.75">
      <c r="A178" s="128">
        <v>804</v>
      </c>
      <c r="B178" s="31"/>
      <c r="C178" s="24" t="s">
        <v>876</v>
      </c>
      <c r="D178" s="105">
        <v>17786</v>
      </c>
      <c r="E178" s="105">
        <v>915125</v>
      </c>
      <c r="F178" s="450">
        <v>28.782377659379847</v>
      </c>
      <c r="G178" s="105">
        <v>64539</v>
      </c>
      <c r="H178" s="105">
        <v>3109004</v>
      </c>
      <c r="I178" s="450">
        <v>38.428110532188384</v>
      </c>
    </row>
    <row r="179" spans="1:9" ht="12.75">
      <c r="A179" s="128">
        <v>805</v>
      </c>
      <c r="B179" s="31"/>
      <c r="C179" s="24" t="s">
        <v>877</v>
      </c>
      <c r="D179" s="105">
        <v>125</v>
      </c>
      <c r="E179" s="105">
        <v>27839</v>
      </c>
      <c r="F179" s="451">
        <v>12.978369384359397</v>
      </c>
      <c r="G179" s="105">
        <v>647</v>
      </c>
      <c r="H179" s="105">
        <v>110697</v>
      </c>
      <c r="I179" s="450">
        <v>-6.42213468138705</v>
      </c>
    </row>
    <row r="180" spans="1:9" ht="12.75">
      <c r="A180" s="128">
        <v>806</v>
      </c>
      <c r="B180" s="31"/>
      <c r="C180" s="24" t="s">
        <v>878</v>
      </c>
      <c r="D180" s="105">
        <v>509</v>
      </c>
      <c r="E180" s="105">
        <v>33158</v>
      </c>
      <c r="F180" s="450">
        <v>2.758150489649182</v>
      </c>
      <c r="G180" s="105">
        <v>3395</v>
      </c>
      <c r="H180" s="105">
        <v>215319</v>
      </c>
      <c r="I180" s="450">
        <v>19.31674609331708</v>
      </c>
    </row>
    <row r="181" spans="1:9" ht="12.75">
      <c r="A181" s="128">
        <v>807</v>
      </c>
      <c r="B181" s="31"/>
      <c r="C181" s="24" t="s">
        <v>308</v>
      </c>
      <c r="D181" s="105">
        <v>66</v>
      </c>
      <c r="E181" s="105">
        <v>4017</v>
      </c>
      <c r="F181" s="450">
        <v>-79.25960346964064</v>
      </c>
      <c r="G181" s="105">
        <v>753</v>
      </c>
      <c r="H181" s="105">
        <v>102311</v>
      </c>
      <c r="I181" s="450">
        <v>-36.5572194834589</v>
      </c>
    </row>
    <row r="182" spans="1:9" ht="12.75">
      <c r="A182" s="128">
        <v>808</v>
      </c>
      <c r="B182" s="31"/>
      <c r="C182" s="24" t="s">
        <v>309</v>
      </c>
      <c r="D182" s="105">
        <v>322</v>
      </c>
      <c r="E182" s="105">
        <v>63091</v>
      </c>
      <c r="F182" s="450">
        <v>798.860236500926</v>
      </c>
      <c r="G182" s="105">
        <v>1021</v>
      </c>
      <c r="H182" s="105">
        <v>159197</v>
      </c>
      <c r="I182" s="450">
        <v>64.91458879346959</v>
      </c>
    </row>
    <row r="183" spans="1:9" ht="12.75">
      <c r="A183" s="128">
        <v>809</v>
      </c>
      <c r="B183" s="31"/>
      <c r="C183" s="24" t="s">
        <v>310</v>
      </c>
      <c r="D183" s="105">
        <v>2189239</v>
      </c>
      <c r="E183" s="105">
        <v>14728324</v>
      </c>
      <c r="F183" s="450">
        <v>33.42182027457946</v>
      </c>
      <c r="G183" s="105">
        <v>8108338</v>
      </c>
      <c r="H183" s="105">
        <v>56236672</v>
      </c>
      <c r="I183" s="450">
        <v>20.657144043311263</v>
      </c>
    </row>
    <row r="184" spans="1:9" ht="12.75">
      <c r="A184" s="128">
        <v>810</v>
      </c>
      <c r="B184" s="31"/>
      <c r="C184" s="24" t="s">
        <v>311</v>
      </c>
      <c r="D184" s="105">
        <v>3534</v>
      </c>
      <c r="E184" s="105">
        <v>321441</v>
      </c>
      <c r="F184" s="451">
        <v>21.147627482757315</v>
      </c>
      <c r="G184" s="105">
        <v>15002</v>
      </c>
      <c r="H184" s="105">
        <v>1208485</v>
      </c>
      <c r="I184" s="450">
        <v>54.87222402349832</v>
      </c>
    </row>
    <row r="185" spans="1:9" ht="12.75">
      <c r="A185" s="128">
        <v>811</v>
      </c>
      <c r="B185" s="31"/>
      <c r="C185" s="24" t="s">
        <v>312</v>
      </c>
      <c r="D185" s="105">
        <v>24185</v>
      </c>
      <c r="E185" s="105">
        <v>870427</v>
      </c>
      <c r="F185" s="450">
        <v>10.686990867080539</v>
      </c>
      <c r="G185" s="105">
        <v>78732</v>
      </c>
      <c r="H185" s="105">
        <v>2912161</v>
      </c>
      <c r="I185" s="450">
        <v>-3.090451676023207</v>
      </c>
    </row>
    <row r="186" spans="1:9" ht="12.75">
      <c r="A186" s="128">
        <v>812</v>
      </c>
      <c r="B186" s="31"/>
      <c r="C186" s="24" t="s">
        <v>908</v>
      </c>
      <c r="D186" s="105">
        <v>169566</v>
      </c>
      <c r="E186" s="105">
        <v>1458277</v>
      </c>
      <c r="F186" s="450">
        <v>75.71910046018093</v>
      </c>
      <c r="G186" s="105">
        <v>713541</v>
      </c>
      <c r="H186" s="105">
        <v>5320772</v>
      </c>
      <c r="I186" s="450">
        <v>50.25306343289168</v>
      </c>
    </row>
    <row r="187" spans="1:9" ht="12.75">
      <c r="A187" s="128">
        <v>813</v>
      </c>
      <c r="B187" s="31"/>
      <c r="C187" s="24" t="s">
        <v>313</v>
      </c>
      <c r="D187" s="105">
        <v>20706777</v>
      </c>
      <c r="E187" s="105">
        <v>34454804</v>
      </c>
      <c r="F187" s="450">
        <v>-7.8938260389845425</v>
      </c>
      <c r="G187" s="105">
        <v>86428207</v>
      </c>
      <c r="H187" s="105">
        <v>150859164</v>
      </c>
      <c r="I187" s="450">
        <v>8.555504144636288</v>
      </c>
    </row>
    <row r="188" spans="1:9" ht="12.75">
      <c r="A188" s="128">
        <v>814</v>
      </c>
      <c r="B188" s="31"/>
      <c r="C188" s="24" t="s">
        <v>314</v>
      </c>
      <c r="D188" s="105">
        <v>5771696</v>
      </c>
      <c r="E188" s="105">
        <v>24522969</v>
      </c>
      <c r="F188" s="450">
        <v>17.00603214260869</v>
      </c>
      <c r="G188" s="105">
        <v>21790221</v>
      </c>
      <c r="H188" s="105">
        <v>78871335</v>
      </c>
      <c r="I188" s="450">
        <v>-4.3038084619578285</v>
      </c>
    </row>
    <row r="189" spans="1:9" ht="12.75">
      <c r="A189" s="128">
        <v>815</v>
      </c>
      <c r="B189" s="31"/>
      <c r="C189" s="24" t="s">
        <v>501</v>
      </c>
      <c r="D189" s="105">
        <v>6639985</v>
      </c>
      <c r="E189" s="105">
        <v>8210488</v>
      </c>
      <c r="F189" s="450">
        <v>-13.189936425187966</v>
      </c>
      <c r="G189" s="105">
        <v>29185737</v>
      </c>
      <c r="H189" s="105">
        <v>37682430</v>
      </c>
      <c r="I189" s="450">
        <v>-1.3445080526541346</v>
      </c>
    </row>
    <row r="190" spans="1:9" ht="12.75">
      <c r="A190" s="128">
        <v>816</v>
      </c>
      <c r="B190" s="31"/>
      <c r="C190" s="24" t="s">
        <v>315</v>
      </c>
      <c r="D190" s="105">
        <v>4330953</v>
      </c>
      <c r="E190" s="105">
        <v>35648212</v>
      </c>
      <c r="F190" s="450">
        <v>-22.782539591529257</v>
      </c>
      <c r="G190" s="105">
        <v>19046099</v>
      </c>
      <c r="H190" s="105">
        <v>146094101</v>
      </c>
      <c r="I190" s="450">
        <v>-13.34542983493661</v>
      </c>
    </row>
    <row r="191" spans="1:9" ht="12.75">
      <c r="A191" s="128">
        <v>817</v>
      </c>
      <c r="B191" s="31"/>
      <c r="C191" s="24" t="s">
        <v>316</v>
      </c>
      <c r="D191" s="105">
        <v>19818</v>
      </c>
      <c r="E191" s="105">
        <v>207619</v>
      </c>
      <c r="F191" s="450">
        <v>-17.31555010394348</v>
      </c>
      <c r="G191" s="105">
        <v>80797</v>
      </c>
      <c r="H191" s="105">
        <v>625515</v>
      </c>
      <c r="I191" s="450">
        <v>-38.32885558650268</v>
      </c>
    </row>
    <row r="192" spans="1:9" ht="12.75">
      <c r="A192" s="128">
        <v>818</v>
      </c>
      <c r="B192" s="31"/>
      <c r="C192" s="24" t="s">
        <v>317</v>
      </c>
      <c r="D192" s="105">
        <v>3362387</v>
      </c>
      <c r="E192" s="105">
        <v>16662888</v>
      </c>
      <c r="F192" s="450">
        <v>-9.603505387288621</v>
      </c>
      <c r="G192" s="105">
        <v>13413276</v>
      </c>
      <c r="H192" s="105">
        <v>65393083</v>
      </c>
      <c r="I192" s="450">
        <v>11.411480102522347</v>
      </c>
    </row>
    <row r="193" spans="1:9" ht="12.75">
      <c r="A193" s="128">
        <v>819</v>
      </c>
      <c r="B193" s="31"/>
      <c r="C193" s="24" t="s">
        <v>318</v>
      </c>
      <c r="D193" s="105">
        <v>56376977</v>
      </c>
      <c r="E193" s="105">
        <v>62458135</v>
      </c>
      <c r="F193" s="450">
        <v>1.527663082987516</v>
      </c>
      <c r="G193" s="105">
        <v>231520600</v>
      </c>
      <c r="H193" s="105">
        <v>256684847</v>
      </c>
      <c r="I193" s="450">
        <v>11.019010928648143</v>
      </c>
    </row>
    <row r="194" spans="1:9" ht="12.75">
      <c r="A194" s="128">
        <v>820</v>
      </c>
      <c r="B194" s="31"/>
      <c r="C194" s="24" t="s">
        <v>879</v>
      </c>
      <c r="D194" s="105">
        <v>1017538</v>
      </c>
      <c r="E194" s="105">
        <v>29881807</v>
      </c>
      <c r="F194" s="450">
        <v>7.1345157429096275</v>
      </c>
      <c r="G194" s="105">
        <v>4307068</v>
      </c>
      <c r="H194" s="105">
        <v>121511009</v>
      </c>
      <c r="I194" s="450">
        <v>4.248390786608709</v>
      </c>
    </row>
    <row r="195" spans="1:9" ht="12.75">
      <c r="A195" s="128">
        <v>823</v>
      </c>
      <c r="B195" s="31"/>
      <c r="C195" s="24" t="s">
        <v>319</v>
      </c>
      <c r="D195" s="105">
        <v>71106</v>
      </c>
      <c r="E195" s="105">
        <v>1227534</v>
      </c>
      <c r="F195" s="450">
        <v>-17.58303069854756</v>
      </c>
      <c r="G195" s="105">
        <v>365290</v>
      </c>
      <c r="H195" s="105">
        <v>6459356</v>
      </c>
      <c r="I195" s="450">
        <v>5.5648692156205755</v>
      </c>
    </row>
    <row r="196" spans="1:9" ht="12.75">
      <c r="A196" s="128">
        <v>829</v>
      </c>
      <c r="B196" s="31"/>
      <c r="C196" s="24" t="s">
        <v>320</v>
      </c>
      <c r="D196" s="105">
        <v>22705496</v>
      </c>
      <c r="E196" s="105">
        <v>99102884</v>
      </c>
      <c r="F196" s="450">
        <v>-10.636707732818891</v>
      </c>
      <c r="G196" s="105">
        <v>95891760</v>
      </c>
      <c r="H196" s="105">
        <v>430747939</v>
      </c>
      <c r="I196" s="450">
        <v>2.4898392764614385</v>
      </c>
    </row>
    <row r="197" spans="1:9" ht="12.75">
      <c r="A197" s="128">
        <v>831</v>
      </c>
      <c r="B197" s="31"/>
      <c r="C197" s="24" t="s">
        <v>321</v>
      </c>
      <c r="D197" s="103">
        <v>384000</v>
      </c>
      <c r="E197" s="103">
        <v>513718</v>
      </c>
      <c r="F197" s="450">
        <v>-38.8717672901044</v>
      </c>
      <c r="G197" s="105">
        <v>1880608</v>
      </c>
      <c r="H197" s="105">
        <v>2374685</v>
      </c>
      <c r="I197" s="450">
        <v>-23.45052168539503</v>
      </c>
    </row>
    <row r="198" spans="1:9" ht="12.75">
      <c r="A198" s="128">
        <v>832</v>
      </c>
      <c r="B198" s="31"/>
      <c r="C198" s="24" t="s">
        <v>322</v>
      </c>
      <c r="D198" s="105">
        <v>49284300</v>
      </c>
      <c r="E198" s="105">
        <v>186488933</v>
      </c>
      <c r="F198" s="450">
        <v>14.877779513469463</v>
      </c>
      <c r="G198" s="105">
        <v>221877979</v>
      </c>
      <c r="H198" s="105">
        <v>781092005</v>
      </c>
      <c r="I198" s="450">
        <v>11.06866533251609</v>
      </c>
    </row>
    <row r="199" spans="1:9" ht="12.75">
      <c r="A199" s="128">
        <v>833</v>
      </c>
      <c r="B199" s="31"/>
      <c r="C199" s="24" t="s">
        <v>323</v>
      </c>
      <c r="D199" s="103">
        <v>50882</v>
      </c>
      <c r="E199" s="103">
        <v>124085</v>
      </c>
      <c r="F199" s="450">
        <v>72.12989679280878</v>
      </c>
      <c r="G199" s="105">
        <v>123169</v>
      </c>
      <c r="H199" s="105">
        <v>425250</v>
      </c>
      <c r="I199" s="450">
        <v>17.629648480288566</v>
      </c>
    </row>
    <row r="200" spans="1:9" ht="12.75">
      <c r="A200" s="128">
        <v>834</v>
      </c>
      <c r="B200" s="31"/>
      <c r="C200" s="24" t="s">
        <v>324</v>
      </c>
      <c r="D200" s="105">
        <v>1335022</v>
      </c>
      <c r="E200" s="105">
        <v>174067587</v>
      </c>
      <c r="F200" s="450">
        <v>17.52845118182144</v>
      </c>
      <c r="G200" s="105">
        <v>5240796</v>
      </c>
      <c r="H200" s="105">
        <v>627085301</v>
      </c>
      <c r="I200" s="450">
        <v>3.8902172123826375</v>
      </c>
    </row>
    <row r="201" spans="1:9" ht="12.75">
      <c r="A201" s="128">
        <v>835</v>
      </c>
      <c r="B201" s="31"/>
      <c r="C201" s="24" t="s">
        <v>500</v>
      </c>
      <c r="D201" s="105">
        <v>602785</v>
      </c>
      <c r="E201" s="105">
        <v>6099138</v>
      </c>
      <c r="F201" s="450">
        <v>70.31003879429142</v>
      </c>
      <c r="G201" s="105">
        <v>2104119</v>
      </c>
      <c r="H201" s="105">
        <v>16538133</v>
      </c>
      <c r="I201" s="450">
        <v>16.52008771698064</v>
      </c>
    </row>
    <row r="202" spans="1:9" ht="12.75">
      <c r="A202" s="128">
        <v>839</v>
      </c>
      <c r="B202" s="31"/>
      <c r="C202" s="24" t="s">
        <v>325</v>
      </c>
      <c r="D202" s="105">
        <v>5391044</v>
      </c>
      <c r="E202" s="105">
        <v>15997735</v>
      </c>
      <c r="F202" s="450">
        <v>-10.532893435853296</v>
      </c>
      <c r="G202" s="105">
        <v>28242015</v>
      </c>
      <c r="H202" s="105">
        <v>78307386</v>
      </c>
      <c r="I202" s="450">
        <v>-11.216700488628305</v>
      </c>
    </row>
    <row r="203" spans="1:9" ht="12.75">
      <c r="A203" s="128">
        <v>841</v>
      </c>
      <c r="B203" s="31"/>
      <c r="C203" s="24" t="s">
        <v>880</v>
      </c>
      <c r="D203" s="105">
        <v>47881</v>
      </c>
      <c r="E203" s="105">
        <v>1023335</v>
      </c>
      <c r="F203" s="450">
        <v>-23.69782598808048</v>
      </c>
      <c r="G203" s="105">
        <v>744828</v>
      </c>
      <c r="H203" s="105">
        <v>8562447</v>
      </c>
      <c r="I203" s="450">
        <v>-13.168335416799138</v>
      </c>
    </row>
    <row r="204" spans="1:9" ht="12.75">
      <c r="A204" s="128">
        <v>842</v>
      </c>
      <c r="B204" s="31"/>
      <c r="C204" s="24" t="s">
        <v>326</v>
      </c>
      <c r="D204" s="105">
        <v>3116398</v>
      </c>
      <c r="E204" s="105">
        <v>73896532</v>
      </c>
      <c r="F204" s="450">
        <v>150.33265316893667</v>
      </c>
      <c r="G204" s="105">
        <v>10859221</v>
      </c>
      <c r="H204" s="105">
        <v>232120457</v>
      </c>
      <c r="I204" s="450">
        <v>23.3246123792388</v>
      </c>
    </row>
    <row r="205" spans="1:9" ht="12.75">
      <c r="A205" s="128">
        <v>843</v>
      </c>
      <c r="B205" s="31"/>
      <c r="C205" s="24" t="s">
        <v>327</v>
      </c>
      <c r="D205" s="105">
        <v>326410</v>
      </c>
      <c r="E205" s="105">
        <v>8082585</v>
      </c>
      <c r="F205" s="450">
        <v>-5.720954456672047</v>
      </c>
      <c r="G205" s="105">
        <v>1545712</v>
      </c>
      <c r="H205" s="105">
        <v>35205561</v>
      </c>
      <c r="I205" s="450">
        <v>-3.817064364906315</v>
      </c>
    </row>
    <row r="207" spans="1:9" ht="16.5">
      <c r="A207" s="650" t="s">
        <v>65</v>
      </c>
      <c r="B207" s="650"/>
      <c r="C207" s="650"/>
      <c r="D207" s="650"/>
      <c r="E207" s="650"/>
      <c r="F207" s="650"/>
      <c r="G207" s="650"/>
      <c r="H207" s="650"/>
      <c r="I207" s="650"/>
    </row>
    <row r="208" spans="3:9" ht="12.75">
      <c r="C208" s="1"/>
      <c r="D208" s="8"/>
      <c r="E208" s="8"/>
      <c r="F208" s="101"/>
      <c r="G208" s="13"/>
      <c r="H208" s="13"/>
      <c r="I208" s="148"/>
    </row>
    <row r="209" spans="1:9" ht="18" customHeight="1">
      <c r="A209" s="653" t="s">
        <v>1079</v>
      </c>
      <c r="B209" s="664" t="s">
        <v>736</v>
      </c>
      <c r="C209" s="665"/>
      <c r="D209" s="651" t="s">
        <v>1170</v>
      </c>
      <c r="E209" s="652"/>
      <c r="F209" s="652"/>
      <c r="G209" s="613" t="s">
        <v>1195</v>
      </c>
      <c r="H209" s="652"/>
      <c r="I209" s="652"/>
    </row>
    <row r="210" spans="1:9" ht="16.5" customHeight="1">
      <c r="A210" s="654"/>
      <c r="B210" s="666"/>
      <c r="C210" s="667"/>
      <c r="D210" s="51" t="s">
        <v>473</v>
      </c>
      <c r="E210" s="659" t="s">
        <v>474</v>
      </c>
      <c r="F210" s="660"/>
      <c r="G210" s="126" t="s">
        <v>473</v>
      </c>
      <c r="H210" s="659" t="s">
        <v>474</v>
      </c>
      <c r="I210" s="660"/>
    </row>
    <row r="211" spans="1:9" ht="15" customHeight="1">
      <c r="A211" s="654"/>
      <c r="B211" s="666"/>
      <c r="C211" s="667"/>
      <c r="D211" s="661" t="s">
        <v>111</v>
      </c>
      <c r="E211" s="670" t="s">
        <v>107</v>
      </c>
      <c r="F211" s="656" t="s">
        <v>1198</v>
      </c>
      <c r="G211" s="670" t="s">
        <v>111</v>
      </c>
      <c r="H211" s="670" t="s">
        <v>107</v>
      </c>
      <c r="I211" s="656" t="s">
        <v>1199</v>
      </c>
    </row>
    <row r="212" spans="1:9" ht="12.75">
      <c r="A212" s="654"/>
      <c r="B212" s="666"/>
      <c r="C212" s="667"/>
      <c r="D212" s="662"/>
      <c r="E212" s="671"/>
      <c r="F212" s="657"/>
      <c r="G212" s="671"/>
      <c r="H212" s="671"/>
      <c r="I212" s="657"/>
    </row>
    <row r="213" spans="1:9" ht="18.75" customHeight="1">
      <c r="A213" s="654"/>
      <c r="B213" s="666"/>
      <c r="C213" s="667"/>
      <c r="D213" s="662"/>
      <c r="E213" s="671"/>
      <c r="F213" s="657"/>
      <c r="G213" s="671"/>
      <c r="H213" s="671"/>
      <c r="I213" s="657"/>
    </row>
    <row r="214" spans="1:9" ht="27.75" customHeight="1">
      <c r="A214" s="655"/>
      <c r="B214" s="668"/>
      <c r="C214" s="669"/>
      <c r="D214" s="663"/>
      <c r="E214" s="672"/>
      <c r="F214" s="658"/>
      <c r="G214" s="672"/>
      <c r="H214" s="672"/>
      <c r="I214" s="658"/>
    </row>
    <row r="215" spans="1:9" ht="12.75">
      <c r="A215" s="149"/>
      <c r="B215" s="150"/>
      <c r="C215" s="23"/>
      <c r="D215" s="4"/>
      <c r="E215" s="4"/>
      <c r="G215" s="4"/>
      <c r="H215" s="4"/>
      <c r="I215" s="21"/>
    </row>
    <row r="216" spans="1:9" ht="12.75">
      <c r="A216" s="128"/>
      <c r="B216" s="26" t="s">
        <v>292</v>
      </c>
      <c r="C216" s="34"/>
      <c r="D216" s="4"/>
      <c r="E216" s="4"/>
      <c r="G216" s="4"/>
      <c r="H216" s="4"/>
      <c r="I216" s="21"/>
    </row>
    <row r="217" spans="1:9" ht="12.75">
      <c r="A217" s="128"/>
      <c r="B217" s="129"/>
      <c r="C217" s="24"/>
      <c r="D217" s="4"/>
      <c r="E217" s="4"/>
      <c r="G217" s="4"/>
      <c r="H217" s="4"/>
      <c r="I217" s="21"/>
    </row>
    <row r="218" spans="1:9" ht="12.75">
      <c r="A218" s="128">
        <v>844</v>
      </c>
      <c r="B218" s="31"/>
      <c r="C218" s="24" t="s">
        <v>881</v>
      </c>
      <c r="D218" s="105">
        <v>4967003</v>
      </c>
      <c r="E218" s="105">
        <v>49222085</v>
      </c>
      <c r="F218" s="450">
        <v>23.00553978789516</v>
      </c>
      <c r="G218" s="105">
        <v>21045251</v>
      </c>
      <c r="H218" s="105">
        <v>199154243</v>
      </c>
      <c r="I218" s="450">
        <v>22.360539558731276</v>
      </c>
    </row>
    <row r="219" spans="1:9" ht="12.75">
      <c r="A219" s="128">
        <v>845</v>
      </c>
      <c r="B219" s="129"/>
      <c r="C219" s="24" t="s">
        <v>851</v>
      </c>
      <c r="D219" s="105">
        <v>1877831</v>
      </c>
      <c r="E219" s="105">
        <v>12086514</v>
      </c>
      <c r="F219" s="450">
        <v>8.744715048059419</v>
      </c>
      <c r="G219" s="105">
        <v>8747922</v>
      </c>
      <c r="H219" s="105">
        <v>47622502</v>
      </c>
      <c r="I219" s="450">
        <v>1.5203223222399913</v>
      </c>
    </row>
    <row r="220" spans="1:9" ht="12.75">
      <c r="A220" s="128">
        <v>846</v>
      </c>
      <c r="B220" s="129"/>
      <c r="C220" s="24" t="s">
        <v>328</v>
      </c>
      <c r="D220" s="103">
        <v>905768</v>
      </c>
      <c r="E220" s="103">
        <v>8020114</v>
      </c>
      <c r="F220" s="450">
        <v>-8.715497338673444</v>
      </c>
      <c r="G220" s="105">
        <v>11706910</v>
      </c>
      <c r="H220" s="105">
        <v>92715924</v>
      </c>
      <c r="I220" s="450">
        <v>-16.398648173797326</v>
      </c>
    </row>
    <row r="221" spans="1:9" ht="12.75">
      <c r="A221" s="128">
        <v>847</v>
      </c>
      <c r="B221" s="129"/>
      <c r="C221" s="24" t="s">
        <v>882</v>
      </c>
      <c r="D221" s="105">
        <v>359820</v>
      </c>
      <c r="E221" s="105">
        <v>1805117</v>
      </c>
      <c r="F221" s="450">
        <v>1.803870213836305</v>
      </c>
      <c r="G221" s="105">
        <v>1059697</v>
      </c>
      <c r="H221" s="105">
        <v>6586615</v>
      </c>
      <c r="I221" s="450">
        <v>-3.896862042571499</v>
      </c>
    </row>
    <row r="222" spans="1:9" ht="12.75">
      <c r="A222" s="128">
        <v>848</v>
      </c>
      <c r="B222" s="129"/>
      <c r="C222" s="152" t="s">
        <v>1169</v>
      </c>
      <c r="D222" s="103">
        <v>885156</v>
      </c>
      <c r="E222" s="103">
        <v>12937877</v>
      </c>
      <c r="F222" s="450">
        <v>2.489517657785683</v>
      </c>
      <c r="G222" s="105">
        <v>4827650</v>
      </c>
      <c r="H222" s="105">
        <v>53096381</v>
      </c>
      <c r="I222" s="450">
        <v>-0.294305827182896</v>
      </c>
    </row>
    <row r="223" spans="1:9" ht="12.75">
      <c r="A223" s="128">
        <v>849</v>
      </c>
      <c r="B223" s="129"/>
      <c r="C223" s="24" t="s">
        <v>329</v>
      </c>
      <c r="D223" s="105">
        <v>3867364</v>
      </c>
      <c r="E223" s="105">
        <v>17031989</v>
      </c>
      <c r="F223" s="450">
        <v>23.064651397401036</v>
      </c>
      <c r="G223" s="105">
        <v>16349875</v>
      </c>
      <c r="H223" s="105">
        <v>77120684</v>
      </c>
      <c r="I223" s="450">
        <v>22.849603821506335</v>
      </c>
    </row>
    <row r="224" spans="1:9" ht="12.75">
      <c r="A224" s="128">
        <v>850</v>
      </c>
      <c r="B224" s="129"/>
      <c r="C224" s="24" t="s">
        <v>330</v>
      </c>
      <c r="D224" s="105">
        <v>47</v>
      </c>
      <c r="E224" s="105">
        <v>3280</v>
      </c>
      <c r="F224" s="450">
        <v>-22.090261282660336</v>
      </c>
      <c r="G224" s="105">
        <v>1086</v>
      </c>
      <c r="H224" s="105">
        <v>38618</v>
      </c>
      <c r="I224" s="450">
        <v>-86.8695832525815</v>
      </c>
    </row>
    <row r="225" spans="1:9" ht="12.75">
      <c r="A225" s="128">
        <v>851</v>
      </c>
      <c r="B225" s="129"/>
      <c r="C225" s="24" t="s">
        <v>897</v>
      </c>
      <c r="D225" s="105">
        <v>866779</v>
      </c>
      <c r="E225" s="105">
        <v>12336248</v>
      </c>
      <c r="F225" s="450">
        <v>7.73575368273157</v>
      </c>
      <c r="G225" s="105">
        <v>2866958</v>
      </c>
      <c r="H225" s="105">
        <v>42240968</v>
      </c>
      <c r="I225" s="450">
        <v>8.98925567049794</v>
      </c>
    </row>
    <row r="226" spans="1:9" ht="12.75">
      <c r="A226" s="128">
        <v>852</v>
      </c>
      <c r="B226" s="129"/>
      <c r="C226" s="24" t="s">
        <v>331</v>
      </c>
      <c r="D226" s="105">
        <v>4791224</v>
      </c>
      <c r="E226" s="105">
        <v>87255185</v>
      </c>
      <c r="F226" s="450">
        <v>21.254804114741887</v>
      </c>
      <c r="G226" s="105">
        <v>19539530</v>
      </c>
      <c r="H226" s="105">
        <v>350448969</v>
      </c>
      <c r="I226" s="450">
        <v>-9.908758036402787</v>
      </c>
    </row>
    <row r="227" spans="1:9" ht="12.75">
      <c r="A227" s="128">
        <v>853</v>
      </c>
      <c r="B227" s="129"/>
      <c r="C227" s="24" t="s">
        <v>722</v>
      </c>
      <c r="D227" s="105">
        <v>159126</v>
      </c>
      <c r="E227" s="105">
        <v>15084036</v>
      </c>
      <c r="F227" s="450">
        <v>14.259107131291984</v>
      </c>
      <c r="G227" s="105">
        <v>494864</v>
      </c>
      <c r="H227" s="105">
        <v>58756707</v>
      </c>
      <c r="I227" s="450">
        <v>5.5643564719320295</v>
      </c>
    </row>
    <row r="228" spans="1:9" ht="12.75">
      <c r="A228" s="128">
        <v>854</v>
      </c>
      <c r="B228" s="129"/>
      <c r="C228" s="24" t="s">
        <v>537</v>
      </c>
      <c r="D228" s="105">
        <v>224025</v>
      </c>
      <c r="E228" s="105">
        <v>2267547</v>
      </c>
      <c r="F228" s="450">
        <v>1.4200752572796205</v>
      </c>
      <c r="G228" s="105">
        <v>937874</v>
      </c>
      <c r="H228" s="105">
        <v>9709946</v>
      </c>
      <c r="I228" s="450">
        <v>-9.570106374458206</v>
      </c>
    </row>
    <row r="229" spans="1:9" ht="12.75">
      <c r="A229" s="128">
        <v>859</v>
      </c>
      <c r="B229" s="129"/>
      <c r="C229" s="24" t="s">
        <v>332</v>
      </c>
      <c r="D229" s="103">
        <v>4720923</v>
      </c>
      <c r="E229" s="103">
        <v>73060741</v>
      </c>
      <c r="F229" s="450">
        <v>-23.142617273672002</v>
      </c>
      <c r="G229" s="105">
        <v>20594949</v>
      </c>
      <c r="H229" s="105">
        <v>319725124</v>
      </c>
      <c r="I229" s="450">
        <v>-7.608378652986943</v>
      </c>
    </row>
    <row r="230" spans="1:9" ht="12.75">
      <c r="A230" s="128">
        <v>860</v>
      </c>
      <c r="B230" s="129"/>
      <c r="C230" s="24" t="s">
        <v>864</v>
      </c>
      <c r="D230" s="105">
        <v>1097844</v>
      </c>
      <c r="E230" s="105">
        <v>2675703</v>
      </c>
      <c r="F230" s="450">
        <v>-34.94183747950902</v>
      </c>
      <c r="G230" s="105">
        <v>5025146</v>
      </c>
      <c r="H230" s="105">
        <v>13222445</v>
      </c>
      <c r="I230" s="450">
        <v>-11.973257867133626</v>
      </c>
    </row>
    <row r="231" spans="1:9" ht="12.75">
      <c r="A231" s="128">
        <v>861</v>
      </c>
      <c r="B231" s="129"/>
      <c r="C231" s="24" t="s">
        <v>890</v>
      </c>
      <c r="D231" s="103">
        <v>6554550</v>
      </c>
      <c r="E231" s="103">
        <v>139169657</v>
      </c>
      <c r="F231" s="450">
        <v>4.172298337143431</v>
      </c>
      <c r="G231" s="105">
        <v>28422152</v>
      </c>
      <c r="H231" s="105">
        <v>554965269</v>
      </c>
      <c r="I231" s="450">
        <v>4.531881348505422</v>
      </c>
    </row>
    <row r="232" spans="1:9" ht="12.75">
      <c r="A232" s="128">
        <v>862</v>
      </c>
      <c r="B232" s="129"/>
      <c r="C232" s="24" t="s">
        <v>333</v>
      </c>
      <c r="D232" s="105">
        <v>292089</v>
      </c>
      <c r="E232" s="105">
        <v>6439930</v>
      </c>
      <c r="F232" s="450">
        <v>11.210195944479267</v>
      </c>
      <c r="G232" s="105">
        <v>1138842</v>
      </c>
      <c r="H232" s="105">
        <v>26218139</v>
      </c>
      <c r="I232" s="450">
        <v>7.042753632271101</v>
      </c>
    </row>
    <row r="233" spans="1:9" ht="12.75">
      <c r="A233" s="128">
        <v>863</v>
      </c>
      <c r="B233" s="129"/>
      <c r="C233" s="24" t="s">
        <v>499</v>
      </c>
      <c r="D233" s="105">
        <v>23618</v>
      </c>
      <c r="E233" s="105">
        <v>15536222</v>
      </c>
      <c r="F233" s="450">
        <v>-11.93089712597596</v>
      </c>
      <c r="G233" s="105">
        <v>184419</v>
      </c>
      <c r="H233" s="105">
        <v>95702339</v>
      </c>
      <c r="I233" s="450">
        <v>3.0419368171976373</v>
      </c>
    </row>
    <row r="234" spans="1:9" ht="12.75">
      <c r="A234" s="128">
        <v>864</v>
      </c>
      <c r="B234" s="129"/>
      <c r="C234" s="24" t="s">
        <v>891</v>
      </c>
      <c r="D234" s="105">
        <v>56319</v>
      </c>
      <c r="E234" s="105">
        <v>6946331</v>
      </c>
      <c r="F234" s="450">
        <v>5.899814341133606</v>
      </c>
      <c r="G234" s="105">
        <v>266631</v>
      </c>
      <c r="H234" s="105">
        <v>30058754</v>
      </c>
      <c r="I234" s="450">
        <v>-26.35763225514576</v>
      </c>
    </row>
    <row r="235" spans="1:9" ht="12.75">
      <c r="A235" s="128">
        <v>865</v>
      </c>
      <c r="B235" s="129"/>
      <c r="C235" s="24" t="s">
        <v>334</v>
      </c>
      <c r="D235" s="105">
        <v>5240390</v>
      </c>
      <c r="E235" s="105">
        <v>101784884</v>
      </c>
      <c r="F235" s="450">
        <v>17.042211781457056</v>
      </c>
      <c r="G235" s="105">
        <v>14542386</v>
      </c>
      <c r="H235" s="105">
        <v>360639288</v>
      </c>
      <c r="I235" s="450">
        <v>8.204964899084985</v>
      </c>
    </row>
    <row r="236" spans="1:9" ht="12.75">
      <c r="A236" s="128">
        <v>869</v>
      </c>
      <c r="B236" s="129"/>
      <c r="C236" s="24" t="s">
        <v>335</v>
      </c>
      <c r="D236" s="105">
        <v>2208517</v>
      </c>
      <c r="E236" s="105">
        <v>86191548</v>
      </c>
      <c r="F236" s="450">
        <v>31.060933572276895</v>
      </c>
      <c r="G236" s="105">
        <v>8886422</v>
      </c>
      <c r="H236" s="105">
        <v>300745363</v>
      </c>
      <c r="I236" s="450">
        <v>9.838610208222192</v>
      </c>
    </row>
    <row r="237" spans="1:9" ht="12.75">
      <c r="A237" s="128">
        <v>871</v>
      </c>
      <c r="B237" s="129"/>
      <c r="C237" s="24" t="s">
        <v>498</v>
      </c>
      <c r="D237" s="105">
        <v>624622</v>
      </c>
      <c r="E237" s="105">
        <v>87112878</v>
      </c>
      <c r="F237" s="450">
        <v>16.668395005429105</v>
      </c>
      <c r="G237" s="105">
        <v>2879206</v>
      </c>
      <c r="H237" s="105">
        <v>342419170</v>
      </c>
      <c r="I237" s="450">
        <v>16.041333669445777</v>
      </c>
    </row>
    <row r="238" spans="1:9" ht="12.75">
      <c r="A238" s="128">
        <v>872</v>
      </c>
      <c r="B238" s="129"/>
      <c r="C238" s="24" t="s">
        <v>853</v>
      </c>
      <c r="D238" s="105">
        <v>1061069</v>
      </c>
      <c r="E238" s="105">
        <v>135711535</v>
      </c>
      <c r="F238" s="450">
        <v>1.728152184973581</v>
      </c>
      <c r="G238" s="105">
        <v>4782676</v>
      </c>
      <c r="H238" s="105">
        <v>621208016</v>
      </c>
      <c r="I238" s="450">
        <v>7.936185176849648</v>
      </c>
    </row>
    <row r="239" spans="1:9" ht="12.75">
      <c r="A239" s="128">
        <v>873</v>
      </c>
      <c r="B239" s="129"/>
      <c r="C239" s="24" t="s">
        <v>497</v>
      </c>
      <c r="D239" s="105">
        <v>582302</v>
      </c>
      <c r="E239" s="105">
        <v>56851640</v>
      </c>
      <c r="F239" s="450">
        <v>3.02903325146643</v>
      </c>
      <c r="G239" s="105">
        <v>2189369</v>
      </c>
      <c r="H239" s="105">
        <v>230107675</v>
      </c>
      <c r="I239" s="450">
        <v>-5.0727386921960544</v>
      </c>
    </row>
    <row r="240" spans="1:9" ht="12.75">
      <c r="A240" s="128">
        <v>874</v>
      </c>
      <c r="B240" s="129"/>
      <c r="C240" s="24" t="s">
        <v>336</v>
      </c>
      <c r="D240" s="105">
        <v>906</v>
      </c>
      <c r="E240" s="105">
        <v>241737</v>
      </c>
      <c r="F240" s="450">
        <v>35.47318691541648</v>
      </c>
      <c r="G240" s="105">
        <v>2271</v>
      </c>
      <c r="H240" s="105">
        <v>605265</v>
      </c>
      <c r="I240" s="450">
        <v>-7.972200006690002</v>
      </c>
    </row>
    <row r="241" spans="1:9" ht="12.75">
      <c r="A241" s="128">
        <v>875</v>
      </c>
      <c r="B241" s="129"/>
      <c r="C241" s="24" t="s">
        <v>855</v>
      </c>
      <c r="D241" s="103">
        <v>6625846</v>
      </c>
      <c r="E241" s="103">
        <v>19934983</v>
      </c>
      <c r="F241" s="450">
        <v>-24.957135938749005</v>
      </c>
      <c r="G241" s="105">
        <v>32431940</v>
      </c>
      <c r="H241" s="105">
        <v>86974120</v>
      </c>
      <c r="I241" s="450">
        <v>-9.391200426067257</v>
      </c>
    </row>
    <row r="242" spans="1:9" ht="12.75">
      <c r="A242" s="128">
        <v>876</v>
      </c>
      <c r="B242" s="129"/>
      <c r="C242" s="24" t="s">
        <v>337</v>
      </c>
      <c r="D242" s="105">
        <v>33137</v>
      </c>
      <c r="E242" s="105">
        <v>2648903</v>
      </c>
      <c r="F242" s="450">
        <v>74.17219152672874</v>
      </c>
      <c r="G242" s="105">
        <v>150321</v>
      </c>
      <c r="H242" s="105">
        <v>9620321</v>
      </c>
      <c r="I242" s="450">
        <v>39.216943844334594</v>
      </c>
    </row>
    <row r="243" spans="1:9" ht="12.75">
      <c r="A243" s="128">
        <v>877</v>
      </c>
      <c r="B243" s="129"/>
      <c r="C243" s="24" t="s">
        <v>338</v>
      </c>
      <c r="D243" s="103">
        <v>644249</v>
      </c>
      <c r="E243" s="103">
        <v>8035644</v>
      </c>
      <c r="F243" s="450">
        <v>12.135884123724466</v>
      </c>
      <c r="G243" s="105">
        <v>2354362</v>
      </c>
      <c r="H243" s="105">
        <v>23464614</v>
      </c>
      <c r="I243" s="450">
        <v>13.94259820784987</v>
      </c>
    </row>
    <row r="244" spans="1:9" ht="12.75">
      <c r="A244" s="128">
        <v>878</v>
      </c>
      <c r="B244" s="129"/>
      <c r="C244" s="24" t="s">
        <v>339</v>
      </c>
      <c r="D244" s="105">
        <v>25</v>
      </c>
      <c r="E244" s="105">
        <v>29062</v>
      </c>
      <c r="F244" s="450">
        <v>200.56882821387939</v>
      </c>
      <c r="G244" s="105">
        <v>86</v>
      </c>
      <c r="H244" s="105">
        <v>70968</v>
      </c>
      <c r="I244" s="450">
        <v>17.15917720474131</v>
      </c>
    </row>
    <row r="245" spans="1:9" ht="12.75">
      <c r="A245" s="128">
        <v>881</v>
      </c>
      <c r="B245" s="129"/>
      <c r="C245" s="24" t="s">
        <v>340</v>
      </c>
      <c r="D245" s="105">
        <v>3814958</v>
      </c>
      <c r="E245" s="105">
        <v>8916373</v>
      </c>
      <c r="F245" s="450">
        <v>42.671738160629246</v>
      </c>
      <c r="G245" s="105">
        <v>15535808</v>
      </c>
      <c r="H245" s="105">
        <v>26664677</v>
      </c>
      <c r="I245" s="450">
        <v>23.05120002562117</v>
      </c>
    </row>
    <row r="246" spans="1:9" ht="12.75">
      <c r="A246" s="128">
        <v>882</v>
      </c>
      <c r="B246" s="129"/>
      <c r="C246" s="24" t="s">
        <v>341</v>
      </c>
      <c r="D246" s="105" t="s">
        <v>106</v>
      </c>
      <c r="E246" s="105" t="s">
        <v>106</v>
      </c>
      <c r="F246" s="450" t="s">
        <v>106</v>
      </c>
      <c r="G246" s="105">
        <v>2480</v>
      </c>
      <c r="H246" s="105">
        <v>34490</v>
      </c>
      <c r="I246" s="450">
        <v>-96.5484838447228</v>
      </c>
    </row>
    <row r="247" spans="1:9" ht="12.75">
      <c r="A247" s="128">
        <v>883</v>
      </c>
      <c r="B247" s="129"/>
      <c r="C247" s="24" t="s">
        <v>342</v>
      </c>
      <c r="D247" s="105">
        <v>26102</v>
      </c>
      <c r="E247" s="105">
        <v>19163865</v>
      </c>
      <c r="F247" s="450">
        <v>-68.99577942286314</v>
      </c>
      <c r="G247" s="105">
        <v>182713</v>
      </c>
      <c r="H247" s="105">
        <v>156684073</v>
      </c>
      <c r="I247" s="450">
        <v>7.866201967355963</v>
      </c>
    </row>
    <row r="248" spans="1:9" ht="12.75">
      <c r="A248" s="128">
        <v>884</v>
      </c>
      <c r="B248" s="129"/>
      <c r="C248" s="24" t="s">
        <v>343</v>
      </c>
      <c r="D248" s="105">
        <v>53638073</v>
      </c>
      <c r="E248" s="105">
        <v>485624660</v>
      </c>
      <c r="F248" s="450">
        <v>-2.423808166235929</v>
      </c>
      <c r="G248" s="105">
        <v>231002405</v>
      </c>
      <c r="H248" s="105">
        <v>1995136942</v>
      </c>
      <c r="I248" s="450">
        <v>7.358348525873566</v>
      </c>
    </row>
    <row r="249" spans="1:9" ht="12.75">
      <c r="A249" s="128">
        <v>885</v>
      </c>
      <c r="B249" s="129"/>
      <c r="C249" s="24" t="s">
        <v>344</v>
      </c>
      <c r="D249" s="105">
        <v>1547377</v>
      </c>
      <c r="E249" s="105">
        <v>13035777</v>
      </c>
      <c r="F249" s="450">
        <v>-3.580996196354633</v>
      </c>
      <c r="G249" s="105">
        <v>4695184</v>
      </c>
      <c r="H249" s="105">
        <v>40402051</v>
      </c>
      <c r="I249" s="450">
        <v>-61.503757090214435</v>
      </c>
    </row>
    <row r="250" spans="1:9" ht="12.75">
      <c r="A250" s="128">
        <v>886</v>
      </c>
      <c r="B250" s="129"/>
      <c r="C250" s="24" t="s">
        <v>345</v>
      </c>
      <c r="D250" s="105">
        <v>14470</v>
      </c>
      <c r="E250" s="105">
        <v>148681</v>
      </c>
      <c r="F250" s="450">
        <v>307.34520547945203</v>
      </c>
      <c r="G250" s="105">
        <v>98691</v>
      </c>
      <c r="H250" s="105">
        <v>1438174</v>
      </c>
      <c r="I250" s="450">
        <v>489.17410897173295</v>
      </c>
    </row>
    <row r="251" spans="1:9" ht="12.75">
      <c r="A251" s="128">
        <v>887</v>
      </c>
      <c r="B251" s="129"/>
      <c r="C251" s="24" t="s">
        <v>346</v>
      </c>
      <c r="D251" s="105">
        <v>4462486</v>
      </c>
      <c r="E251" s="105">
        <v>40033735</v>
      </c>
      <c r="F251" s="450">
        <v>-14.198632231329768</v>
      </c>
      <c r="G251" s="105">
        <v>17863472</v>
      </c>
      <c r="H251" s="105">
        <v>159320044</v>
      </c>
      <c r="I251" s="450">
        <v>-3.2678041698644336</v>
      </c>
    </row>
    <row r="252" spans="1:9" ht="12.75">
      <c r="A252" s="128">
        <v>888</v>
      </c>
      <c r="B252" s="129"/>
      <c r="C252" s="24" t="s">
        <v>496</v>
      </c>
      <c r="D252" s="105">
        <v>12032</v>
      </c>
      <c r="E252" s="105">
        <v>386997</v>
      </c>
      <c r="F252" s="450">
        <v>186.36747077105224</v>
      </c>
      <c r="G252" s="105">
        <v>57835</v>
      </c>
      <c r="H252" s="105">
        <v>1668381</v>
      </c>
      <c r="I252" s="450">
        <v>84.34843621376442</v>
      </c>
    </row>
    <row r="253" spans="1:9" ht="12.75">
      <c r="A253" s="128">
        <v>889</v>
      </c>
      <c r="B253" s="129"/>
      <c r="C253" s="24" t="s">
        <v>347</v>
      </c>
      <c r="D253" s="105">
        <v>6511257</v>
      </c>
      <c r="E253" s="105">
        <v>30132922</v>
      </c>
      <c r="F253" s="450">
        <v>-23.000793068586688</v>
      </c>
      <c r="G253" s="105">
        <v>29914235</v>
      </c>
      <c r="H253" s="105">
        <v>137300060</v>
      </c>
      <c r="I253" s="450">
        <v>4.142146245970807</v>
      </c>
    </row>
    <row r="254" spans="1:9" ht="12.75">
      <c r="A254" s="128">
        <v>891</v>
      </c>
      <c r="B254" s="129"/>
      <c r="C254" s="24" t="s">
        <v>480</v>
      </c>
      <c r="D254" s="105">
        <v>51840</v>
      </c>
      <c r="E254" s="105">
        <v>1129363</v>
      </c>
      <c r="F254" s="450">
        <v>-70.68253471730978</v>
      </c>
      <c r="G254" s="105">
        <v>240025</v>
      </c>
      <c r="H254" s="105">
        <v>6267851</v>
      </c>
      <c r="I254" s="450">
        <v>-64.07436942800601</v>
      </c>
    </row>
    <row r="255" spans="1:9" ht="12.75">
      <c r="A255" s="128">
        <v>896</v>
      </c>
      <c r="B255" s="129"/>
      <c r="C255" s="24" t="s">
        <v>348</v>
      </c>
      <c r="D255" s="105">
        <v>2223909</v>
      </c>
      <c r="E255" s="105">
        <v>63759082</v>
      </c>
      <c r="F255" s="450">
        <v>145.62878484118806</v>
      </c>
      <c r="G255" s="105">
        <v>5871770</v>
      </c>
      <c r="H255" s="105">
        <v>162393253</v>
      </c>
      <c r="I255" s="450">
        <v>76.28752339217687</v>
      </c>
    </row>
    <row r="256" spans="1:9" s="15" customFormat="1" ht="24" customHeight="1">
      <c r="A256" s="59"/>
      <c r="B256" s="55" t="s">
        <v>201</v>
      </c>
      <c r="C256" s="39"/>
      <c r="D256" s="102">
        <v>1153218598</v>
      </c>
      <c r="E256" s="102">
        <v>3294911436</v>
      </c>
      <c r="F256" s="449">
        <v>9.1139916149707</v>
      </c>
      <c r="G256" s="102">
        <v>4715562969</v>
      </c>
      <c r="H256" s="102">
        <v>13028052291</v>
      </c>
      <c r="I256" s="449">
        <v>7.543966978641578</v>
      </c>
    </row>
    <row r="257" spans="1:9" ht="12.75">
      <c r="A257" s="28"/>
      <c r="D257" s="105"/>
      <c r="E257" s="105"/>
      <c r="G257" s="4"/>
      <c r="H257" s="4"/>
      <c r="I257" s="21"/>
    </row>
    <row r="258" spans="1:9" ht="12.75">
      <c r="A258" s="31"/>
      <c r="D258" s="105"/>
      <c r="E258" s="105"/>
      <c r="F258" s="100"/>
      <c r="G258" s="4"/>
      <c r="H258" s="4"/>
      <c r="I258" s="100"/>
    </row>
    <row r="259" spans="1:9" ht="12.75">
      <c r="A259" s="40"/>
      <c r="D259" s="105"/>
      <c r="E259" s="105"/>
      <c r="F259" s="100"/>
      <c r="G259" s="5"/>
      <c r="H259" s="4"/>
      <c r="I259" s="100"/>
    </row>
    <row r="260" spans="4:9" ht="12.75">
      <c r="D260" s="105"/>
      <c r="E260" s="105"/>
      <c r="G260" s="4"/>
      <c r="H260" s="4"/>
      <c r="I260" s="21"/>
    </row>
    <row r="261" spans="4:9" ht="12.75">
      <c r="D261" s="105"/>
      <c r="E261" s="105"/>
      <c r="G261" s="4"/>
      <c r="H261" s="4"/>
      <c r="I261" s="21"/>
    </row>
    <row r="262" spans="4:9" ht="12.75">
      <c r="D262" s="105"/>
      <c r="E262" s="105"/>
      <c r="G262" s="4"/>
      <c r="H262" s="4"/>
      <c r="I262" s="21"/>
    </row>
    <row r="263" spans="4:9" ht="12.75">
      <c r="D263" s="105"/>
      <c r="E263" s="105"/>
      <c r="G263" s="4"/>
      <c r="H263" s="4"/>
      <c r="I263" s="21"/>
    </row>
    <row r="264" spans="4:9" ht="12.75">
      <c r="D264" s="105"/>
      <c r="E264" s="105"/>
      <c r="G264" s="4"/>
      <c r="H264" s="4"/>
      <c r="I264" s="21"/>
    </row>
    <row r="265" spans="4:9" ht="12.75">
      <c r="D265" s="105"/>
      <c r="E265" s="105"/>
      <c r="G265" s="4"/>
      <c r="H265" s="4"/>
      <c r="I265" s="21"/>
    </row>
    <row r="266" spans="4:9" ht="12.75">
      <c r="D266" s="105"/>
      <c r="E266" s="105"/>
      <c r="G266" s="4"/>
      <c r="H266" s="4"/>
      <c r="I266" s="21"/>
    </row>
    <row r="267" spans="4:9" ht="12.75">
      <c r="D267" s="105"/>
      <c r="E267" s="105"/>
      <c r="G267" s="4"/>
      <c r="H267" s="4"/>
      <c r="I267" s="21"/>
    </row>
    <row r="268" spans="4:9" ht="12.75">
      <c r="D268" s="105"/>
      <c r="E268" s="105"/>
      <c r="G268" s="4"/>
      <c r="H268" s="4"/>
      <c r="I268" s="21"/>
    </row>
    <row r="269" spans="4:9" ht="12.75">
      <c r="D269" s="105"/>
      <c r="E269" s="105"/>
      <c r="G269" s="4"/>
      <c r="H269" s="4"/>
      <c r="I269" s="21"/>
    </row>
    <row r="270" spans="4:9" ht="12.75">
      <c r="D270" s="105"/>
      <c r="E270" s="105"/>
      <c r="G270" s="4"/>
      <c r="H270" s="4"/>
      <c r="I270" s="21"/>
    </row>
    <row r="271" spans="4:9" ht="12.75">
      <c r="D271" s="105"/>
      <c r="E271" s="105"/>
      <c r="G271" s="4"/>
      <c r="H271" s="2"/>
      <c r="I271" s="21"/>
    </row>
    <row r="272" spans="4:9" ht="12.75">
      <c r="D272" s="105"/>
      <c r="E272" s="105"/>
      <c r="G272" s="16"/>
      <c r="H272" s="16"/>
      <c r="I272" s="17"/>
    </row>
    <row r="273" spans="4:5" ht="12.75">
      <c r="D273" s="103"/>
      <c r="E273" s="103"/>
    </row>
    <row r="274" spans="4:5" ht="12.75">
      <c r="D274" s="105"/>
      <c r="E274" s="105"/>
    </row>
    <row r="275" spans="4:5" ht="12.75">
      <c r="D275" s="103"/>
      <c r="E275" s="103"/>
    </row>
    <row r="276" spans="4:5" ht="12.75">
      <c r="D276" s="105"/>
      <c r="E276" s="105"/>
    </row>
    <row r="277" spans="4:5" ht="12.75">
      <c r="D277" s="105"/>
      <c r="E277" s="105"/>
    </row>
    <row r="278" spans="4:5" ht="12.75">
      <c r="D278" s="105"/>
      <c r="E278" s="105"/>
    </row>
    <row r="279" spans="4:5" ht="12.75">
      <c r="D279" s="105"/>
      <c r="E279" s="105"/>
    </row>
    <row r="280" spans="4:5" ht="12.75">
      <c r="D280" s="105"/>
      <c r="E280" s="105"/>
    </row>
    <row r="281" spans="4:5" ht="12.75">
      <c r="D281" s="105"/>
      <c r="E281" s="105"/>
    </row>
    <row r="282" spans="4:5" ht="12.75">
      <c r="D282" s="105"/>
      <c r="E282" s="105"/>
    </row>
  </sheetData>
  <sheetProtection/>
  <mergeCells count="52">
    <mergeCell ref="G69:I69"/>
    <mergeCell ref="D141:D144"/>
    <mergeCell ref="H140:I140"/>
    <mergeCell ref="G141:G144"/>
    <mergeCell ref="G71:G74"/>
    <mergeCell ref="H71:H74"/>
    <mergeCell ref="D71:D74"/>
    <mergeCell ref="H70:I70"/>
    <mergeCell ref="E70:F70"/>
    <mergeCell ref="B69:C74"/>
    <mergeCell ref="G211:G214"/>
    <mergeCell ref="E71:E74"/>
    <mergeCell ref="H211:H214"/>
    <mergeCell ref="H210:I210"/>
    <mergeCell ref="H141:H144"/>
    <mergeCell ref="A137:I137"/>
    <mergeCell ref="A69:A74"/>
    <mergeCell ref="E140:F140"/>
    <mergeCell ref="E211:E214"/>
    <mergeCell ref="A207:I207"/>
    <mergeCell ref="G139:I139"/>
    <mergeCell ref="D139:F139"/>
    <mergeCell ref="E141:E144"/>
    <mergeCell ref="B139:C144"/>
    <mergeCell ref="B209:C214"/>
    <mergeCell ref="D209:F209"/>
    <mergeCell ref="A1:I1"/>
    <mergeCell ref="D3:F3"/>
    <mergeCell ref="G3:I3"/>
    <mergeCell ref="E4:F4"/>
    <mergeCell ref="H4:I4"/>
    <mergeCell ref="I141:I144"/>
    <mergeCell ref="I71:I74"/>
    <mergeCell ref="F71:F74"/>
    <mergeCell ref="G5:G8"/>
    <mergeCell ref="A3:A8"/>
    <mergeCell ref="B3:C8"/>
    <mergeCell ref="F5:F8"/>
    <mergeCell ref="I5:I8"/>
    <mergeCell ref="E5:E8"/>
    <mergeCell ref="D5:D8"/>
    <mergeCell ref="H5:H8"/>
    <mergeCell ref="A67:I67"/>
    <mergeCell ref="D69:F69"/>
    <mergeCell ref="A209:A214"/>
    <mergeCell ref="F141:F144"/>
    <mergeCell ref="G209:I209"/>
    <mergeCell ref="E210:F210"/>
    <mergeCell ref="I211:I214"/>
    <mergeCell ref="F211:F214"/>
    <mergeCell ref="D211:D214"/>
    <mergeCell ref="A139:A144"/>
  </mergeCells>
  <printOptions horizontalCentered="1"/>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I282"/>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04" customWidth="1"/>
    <col min="7" max="8" width="12.7109375" style="0" customWidth="1"/>
    <col min="9" max="9" width="11.140625" style="22" customWidth="1"/>
    <col min="10" max="10" width="10.421875" style="0" customWidth="1"/>
  </cols>
  <sheetData>
    <row r="1" spans="1:9" ht="17.25">
      <c r="A1" s="603" t="s">
        <v>66</v>
      </c>
      <c r="B1" s="603"/>
      <c r="C1" s="603"/>
      <c r="D1" s="603"/>
      <c r="E1" s="603"/>
      <c r="F1" s="603"/>
      <c r="G1" s="603"/>
      <c r="H1" s="603"/>
      <c r="I1" s="603"/>
    </row>
    <row r="2" spans="2:9" ht="12.75">
      <c r="B2" s="12"/>
      <c r="C2" s="9"/>
      <c r="D2" s="8"/>
      <c r="E2" s="8"/>
      <c r="F2" s="101"/>
      <c r="G2" s="7"/>
      <c r="H2" s="7"/>
      <c r="I2" s="7"/>
    </row>
    <row r="3" spans="1:9" ht="18" customHeight="1">
      <c r="A3" s="653" t="s">
        <v>1079</v>
      </c>
      <c r="B3" s="664" t="s">
        <v>736</v>
      </c>
      <c r="C3" s="665"/>
      <c r="D3" s="651" t="s">
        <v>1170</v>
      </c>
      <c r="E3" s="652"/>
      <c r="F3" s="652"/>
      <c r="G3" s="613" t="s">
        <v>1195</v>
      </c>
      <c r="H3" s="652"/>
      <c r="I3" s="652"/>
    </row>
    <row r="4" spans="1:9" ht="16.5" customHeight="1">
      <c r="A4" s="654"/>
      <c r="B4" s="666"/>
      <c r="C4" s="667"/>
      <c r="D4" s="51" t="s">
        <v>473</v>
      </c>
      <c r="E4" s="659" t="s">
        <v>474</v>
      </c>
      <c r="F4" s="660"/>
      <c r="G4" s="126" t="s">
        <v>473</v>
      </c>
      <c r="H4" s="659" t="s">
        <v>474</v>
      </c>
      <c r="I4" s="660"/>
    </row>
    <row r="5" spans="1:9" ht="15" customHeight="1">
      <c r="A5" s="654"/>
      <c r="B5" s="666"/>
      <c r="C5" s="667"/>
      <c r="D5" s="661" t="s">
        <v>111</v>
      </c>
      <c r="E5" s="670" t="s">
        <v>107</v>
      </c>
      <c r="F5" s="656" t="s">
        <v>1198</v>
      </c>
      <c r="G5" s="670" t="s">
        <v>111</v>
      </c>
      <c r="H5" s="670" t="s">
        <v>107</v>
      </c>
      <c r="I5" s="656" t="s">
        <v>1199</v>
      </c>
    </row>
    <row r="6" spans="1:9" ht="12.75">
      <c r="A6" s="654"/>
      <c r="B6" s="666"/>
      <c r="C6" s="667"/>
      <c r="D6" s="662"/>
      <c r="E6" s="671"/>
      <c r="F6" s="657"/>
      <c r="G6" s="671"/>
      <c r="H6" s="671"/>
      <c r="I6" s="657"/>
    </row>
    <row r="7" spans="1:9" ht="18.75" customHeight="1">
      <c r="A7" s="654"/>
      <c r="B7" s="666"/>
      <c r="C7" s="667"/>
      <c r="D7" s="662"/>
      <c r="E7" s="671"/>
      <c r="F7" s="657"/>
      <c r="G7" s="671"/>
      <c r="H7" s="671"/>
      <c r="I7" s="657"/>
    </row>
    <row r="8" spans="1:9" ht="27.75" customHeight="1">
      <c r="A8" s="655"/>
      <c r="B8" s="668"/>
      <c r="C8" s="669"/>
      <c r="D8" s="663"/>
      <c r="E8" s="672"/>
      <c r="F8" s="658"/>
      <c r="G8" s="672"/>
      <c r="H8" s="672"/>
      <c r="I8" s="658"/>
    </row>
    <row r="9" spans="1:9" ht="12.75">
      <c r="A9" s="95"/>
      <c r="B9" s="33"/>
      <c r="C9" s="23"/>
      <c r="D9" s="8"/>
      <c r="E9" s="8"/>
      <c r="F9" s="101"/>
      <c r="G9" s="8"/>
      <c r="H9" s="8"/>
      <c r="I9" s="8"/>
    </row>
    <row r="10" spans="1:9" s="15" customFormat="1" ht="12.75">
      <c r="A10" s="98" t="s">
        <v>208</v>
      </c>
      <c r="B10" s="35" t="s">
        <v>482</v>
      </c>
      <c r="C10" s="39"/>
      <c r="D10" s="102">
        <v>178112399</v>
      </c>
      <c r="E10" s="102">
        <v>242959901</v>
      </c>
      <c r="F10" s="449">
        <v>-9.455399196944796</v>
      </c>
      <c r="G10" s="102">
        <v>701494659</v>
      </c>
      <c r="H10" s="102">
        <v>1022628673</v>
      </c>
      <c r="I10" s="449">
        <v>1.263119106734763</v>
      </c>
    </row>
    <row r="11" spans="1:9" s="15" customFormat="1" ht="24" customHeight="1">
      <c r="A11" s="127">
        <v>1</v>
      </c>
      <c r="B11" s="55" t="s">
        <v>209</v>
      </c>
      <c r="C11" s="39"/>
      <c r="D11" s="102">
        <v>1630275</v>
      </c>
      <c r="E11" s="102">
        <v>2444523</v>
      </c>
      <c r="F11" s="449">
        <v>7.202003599532688</v>
      </c>
      <c r="G11" s="102">
        <v>5874279</v>
      </c>
      <c r="H11" s="102">
        <v>10508643</v>
      </c>
      <c r="I11" s="449">
        <v>24.067490568590557</v>
      </c>
    </row>
    <row r="12" spans="1:9" ht="24" customHeight="1">
      <c r="A12" s="128">
        <v>101</v>
      </c>
      <c r="B12" s="31"/>
      <c r="C12" s="24" t="s">
        <v>210</v>
      </c>
      <c r="D12" s="105" t="s">
        <v>106</v>
      </c>
      <c r="E12" s="105" t="s">
        <v>106</v>
      </c>
      <c r="F12" s="450" t="s">
        <v>106</v>
      </c>
      <c r="G12" s="105">
        <v>500</v>
      </c>
      <c r="H12" s="105">
        <v>4037</v>
      </c>
      <c r="I12" s="450">
        <v>202.39700374531833</v>
      </c>
    </row>
    <row r="13" spans="1:9" ht="12.75">
      <c r="A13" s="128">
        <v>102</v>
      </c>
      <c r="B13" s="31"/>
      <c r="C13" s="24" t="s">
        <v>211</v>
      </c>
      <c r="D13" s="105">
        <v>800</v>
      </c>
      <c r="E13" s="105">
        <v>3812</v>
      </c>
      <c r="F13" s="450" t="s">
        <v>721</v>
      </c>
      <c r="G13" s="105">
        <v>800</v>
      </c>
      <c r="H13" s="105">
        <v>3812</v>
      </c>
      <c r="I13" s="450" t="s">
        <v>721</v>
      </c>
    </row>
    <row r="14" spans="1:9" ht="12.75">
      <c r="A14" s="128">
        <v>103</v>
      </c>
      <c r="B14" s="31"/>
      <c r="C14" s="24" t="s">
        <v>212</v>
      </c>
      <c r="D14" s="105">
        <v>1629191</v>
      </c>
      <c r="E14" s="105">
        <v>2434489</v>
      </c>
      <c r="F14" s="450">
        <v>9.991740981269018</v>
      </c>
      <c r="G14" s="105">
        <v>5851526</v>
      </c>
      <c r="H14" s="105">
        <v>10167950</v>
      </c>
      <c r="I14" s="450">
        <v>23.596781265319763</v>
      </c>
    </row>
    <row r="15" spans="1:9" ht="12.75">
      <c r="A15" s="128">
        <v>105</v>
      </c>
      <c r="B15" s="31"/>
      <c r="C15" s="24" t="s">
        <v>213</v>
      </c>
      <c r="D15" s="105" t="s">
        <v>106</v>
      </c>
      <c r="E15" s="105" t="s">
        <v>106</v>
      </c>
      <c r="F15" s="450" t="s">
        <v>106</v>
      </c>
      <c r="G15" s="105" t="s">
        <v>106</v>
      </c>
      <c r="H15" s="105" t="s">
        <v>106</v>
      </c>
      <c r="I15" s="450">
        <v>-100</v>
      </c>
    </row>
    <row r="16" spans="1:9" ht="12.75">
      <c r="A16" s="128">
        <v>107</v>
      </c>
      <c r="B16" s="31"/>
      <c r="C16" s="24" t="s">
        <v>533</v>
      </c>
      <c r="D16" s="105" t="s">
        <v>106</v>
      </c>
      <c r="E16" s="105" t="s">
        <v>106</v>
      </c>
      <c r="F16" s="451">
        <v>-100</v>
      </c>
      <c r="G16" s="105">
        <v>21006</v>
      </c>
      <c r="H16" s="105">
        <v>307522</v>
      </c>
      <c r="I16" s="450">
        <v>39.962770290874175</v>
      </c>
    </row>
    <row r="17" spans="1:9" ht="12.75">
      <c r="A17" s="128">
        <v>109</v>
      </c>
      <c r="B17" s="31"/>
      <c r="C17" s="24" t="s">
        <v>214</v>
      </c>
      <c r="D17" s="105">
        <v>284</v>
      </c>
      <c r="E17" s="105">
        <v>6222</v>
      </c>
      <c r="F17" s="451">
        <v>343.1623931623932</v>
      </c>
      <c r="G17" s="105">
        <v>447</v>
      </c>
      <c r="H17" s="105">
        <v>25322</v>
      </c>
      <c r="I17" s="451">
        <v>13.827204890766879</v>
      </c>
    </row>
    <row r="18" spans="1:9" s="15" customFormat="1" ht="24" customHeight="1">
      <c r="A18" s="127">
        <v>2</v>
      </c>
      <c r="B18" s="55" t="s">
        <v>215</v>
      </c>
      <c r="C18" s="39"/>
      <c r="D18" s="102">
        <v>21079198</v>
      </c>
      <c r="E18" s="102">
        <v>59447299</v>
      </c>
      <c r="F18" s="449">
        <v>-1.7762535212417276</v>
      </c>
      <c r="G18" s="102">
        <v>85099299</v>
      </c>
      <c r="H18" s="102">
        <v>242933614</v>
      </c>
      <c r="I18" s="449">
        <v>12.847097676491785</v>
      </c>
    </row>
    <row r="19" spans="1:9" ht="24" customHeight="1">
      <c r="A19" s="128">
        <v>201</v>
      </c>
      <c r="B19" s="31"/>
      <c r="C19" s="24" t="s">
        <v>532</v>
      </c>
      <c r="D19" s="105">
        <v>6189802</v>
      </c>
      <c r="E19" s="105">
        <v>9630710</v>
      </c>
      <c r="F19" s="450">
        <v>36.761219024909025</v>
      </c>
      <c r="G19" s="105">
        <v>18554835</v>
      </c>
      <c r="H19" s="105">
        <v>28796198</v>
      </c>
      <c r="I19" s="450">
        <v>6.204183256499704</v>
      </c>
    </row>
    <row r="20" spans="1:9" ht="12.75">
      <c r="A20" s="128">
        <v>202</v>
      </c>
      <c r="B20" s="31"/>
      <c r="C20" s="24" t="s">
        <v>216</v>
      </c>
      <c r="D20" s="105">
        <v>151906</v>
      </c>
      <c r="E20" s="105">
        <v>550771</v>
      </c>
      <c r="F20" s="450">
        <v>-65.55474600916212</v>
      </c>
      <c r="G20" s="105">
        <v>1011764</v>
      </c>
      <c r="H20" s="105">
        <v>3759670</v>
      </c>
      <c r="I20" s="450">
        <v>-30.016402914551463</v>
      </c>
    </row>
    <row r="21" spans="1:9" ht="12.75">
      <c r="A21" s="128">
        <v>203</v>
      </c>
      <c r="B21" s="31"/>
      <c r="C21" s="24" t="s">
        <v>531</v>
      </c>
      <c r="D21" s="105">
        <v>4286452</v>
      </c>
      <c r="E21" s="105">
        <v>22550655</v>
      </c>
      <c r="F21" s="450">
        <v>22.600544613314156</v>
      </c>
      <c r="G21" s="105">
        <v>16765088</v>
      </c>
      <c r="H21" s="105">
        <v>84993622</v>
      </c>
      <c r="I21" s="450">
        <v>31.354007532867627</v>
      </c>
    </row>
    <row r="22" spans="1:9" ht="12.75">
      <c r="A22" s="128">
        <v>204</v>
      </c>
      <c r="B22" s="31"/>
      <c r="C22" s="24" t="s">
        <v>218</v>
      </c>
      <c r="D22" s="105">
        <v>7450298</v>
      </c>
      <c r="E22" s="105">
        <v>21862601</v>
      </c>
      <c r="F22" s="450">
        <v>-24.250940981733763</v>
      </c>
      <c r="G22" s="105">
        <v>36872271</v>
      </c>
      <c r="H22" s="105">
        <v>106937571</v>
      </c>
      <c r="I22" s="450">
        <v>7.0887245929885125</v>
      </c>
    </row>
    <row r="23" spans="1:9" ht="12.75">
      <c r="A23" s="128">
        <v>206</v>
      </c>
      <c r="B23" s="31"/>
      <c r="C23" s="24" t="s">
        <v>865</v>
      </c>
      <c r="D23" s="105">
        <v>430010</v>
      </c>
      <c r="E23" s="105">
        <v>1690737</v>
      </c>
      <c r="F23" s="450">
        <v>61.23909249563701</v>
      </c>
      <c r="G23" s="105">
        <v>1437155</v>
      </c>
      <c r="H23" s="105">
        <v>5223764</v>
      </c>
      <c r="I23" s="450">
        <v>10.084526988154423</v>
      </c>
    </row>
    <row r="24" spans="1:9" ht="12.75">
      <c r="A24" s="128">
        <v>208</v>
      </c>
      <c r="B24" s="31"/>
      <c r="C24" s="24" t="s">
        <v>540</v>
      </c>
      <c r="D24" s="105">
        <v>1464</v>
      </c>
      <c r="E24" s="105">
        <v>13576</v>
      </c>
      <c r="F24" s="450" t="s">
        <v>721</v>
      </c>
      <c r="G24" s="105">
        <v>9385</v>
      </c>
      <c r="H24" s="105">
        <v>57299</v>
      </c>
      <c r="I24" s="450" t="s">
        <v>721</v>
      </c>
    </row>
    <row r="25" spans="1:9" ht="12.75">
      <c r="A25" s="129">
        <v>209</v>
      </c>
      <c r="B25" s="106"/>
      <c r="C25" s="24" t="s">
        <v>541</v>
      </c>
      <c r="D25" s="105">
        <v>1074524</v>
      </c>
      <c r="E25" s="105">
        <v>1256124</v>
      </c>
      <c r="F25" s="450">
        <v>-42.62940564724861</v>
      </c>
      <c r="G25" s="105">
        <v>4804353</v>
      </c>
      <c r="H25" s="105">
        <v>5587339</v>
      </c>
      <c r="I25" s="450">
        <v>-19.547735090091848</v>
      </c>
    </row>
    <row r="26" spans="1:9" ht="12.75">
      <c r="A26" s="129">
        <v>211</v>
      </c>
      <c r="B26" s="106"/>
      <c r="C26" s="24" t="s">
        <v>530</v>
      </c>
      <c r="D26" s="105">
        <v>1154880</v>
      </c>
      <c r="E26" s="105">
        <v>775152</v>
      </c>
      <c r="F26" s="450">
        <v>63.33225168884039</v>
      </c>
      <c r="G26" s="105">
        <v>4068480</v>
      </c>
      <c r="H26" s="105">
        <v>2885175</v>
      </c>
      <c r="I26" s="450">
        <v>9.244475442498484</v>
      </c>
    </row>
    <row r="27" spans="1:9" ht="12.75">
      <c r="A27" s="129">
        <v>219</v>
      </c>
      <c r="B27" s="106"/>
      <c r="C27" s="24" t="s">
        <v>219</v>
      </c>
      <c r="D27" s="105">
        <v>339862</v>
      </c>
      <c r="E27" s="105">
        <v>1116973</v>
      </c>
      <c r="F27" s="450">
        <v>22.32890514626159</v>
      </c>
      <c r="G27" s="105">
        <v>1575968</v>
      </c>
      <c r="H27" s="105">
        <v>4692976</v>
      </c>
      <c r="I27" s="450">
        <v>20.51358102300709</v>
      </c>
    </row>
    <row r="28" spans="1:9" s="15" customFormat="1" ht="24" customHeight="1">
      <c r="A28" s="125">
        <v>3</v>
      </c>
      <c r="B28" s="107" t="s">
        <v>220</v>
      </c>
      <c r="C28" s="39"/>
      <c r="D28" s="102">
        <v>133134694</v>
      </c>
      <c r="E28" s="102">
        <v>158474473</v>
      </c>
      <c r="F28" s="449">
        <v>-12.984665972046159</v>
      </c>
      <c r="G28" s="102">
        <v>539486913</v>
      </c>
      <c r="H28" s="102">
        <v>688492303</v>
      </c>
      <c r="I28" s="449">
        <v>-1.9879350966843816</v>
      </c>
    </row>
    <row r="29" spans="1:9" ht="24" customHeight="1">
      <c r="A29" s="129">
        <v>301</v>
      </c>
      <c r="B29" s="106"/>
      <c r="C29" s="24" t="s">
        <v>221</v>
      </c>
      <c r="D29" s="105">
        <v>7934268</v>
      </c>
      <c r="E29" s="105">
        <v>2395852</v>
      </c>
      <c r="F29" s="450">
        <v>-57.67238878510485</v>
      </c>
      <c r="G29" s="105">
        <v>44841893</v>
      </c>
      <c r="H29" s="105">
        <v>13228602</v>
      </c>
      <c r="I29" s="450">
        <v>-24.239523246148607</v>
      </c>
    </row>
    <row r="30" spans="1:9" ht="12.75">
      <c r="A30" s="129">
        <v>302</v>
      </c>
      <c r="B30" s="106"/>
      <c r="C30" s="24" t="s">
        <v>222</v>
      </c>
      <c r="D30" s="105">
        <v>481040</v>
      </c>
      <c r="E30" s="105">
        <v>53498</v>
      </c>
      <c r="F30" s="450">
        <v>-68.83254586447768</v>
      </c>
      <c r="G30" s="105">
        <v>2025040</v>
      </c>
      <c r="H30" s="105">
        <v>298491</v>
      </c>
      <c r="I30" s="450">
        <v>-48.422920612101024</v>
      </c>
    </row>
    <row r="31" spans="1:9" ht="12.75">
      <c r="A31" s="129">
        <v>303</v>
      </c>
      <c r="B31" s="106"/>
      <c r="C31" s="24" t="s">
        <v>223</v>
      </c>
      <c r="D31" s="105">
        <v>3744188</v>
      </c>
      <c r="E31" s="105">
        <v>775760</v>
      </c>
      <c r="F31" s="450">
        <v>198.04940083525753</v>
      </c>
      <c r="G31" s="105">
        <v>16110288</v>
      </c>
      <c r="H31" s="105">
        <v>3153178</v>
      </c>
      <c r="I31" s="450">
        <v>-9.61226337264533</v>
      </c>
    </row>
    <row r="32" spans="1:9" ht="12.75">
      <c r="A32" s="129">
        <v>304</v>
      </c>
      <c r="B32" s="106"/>
      <c r="C32" s="24" t="s">
        <v>224</v>
      </c>
      <c r="D32" s="105" t="s">
        <v>106</v>
      </c>
      <c r="E32" s="105" t="s">
        <v>106</v>
      </c>
      <c r="F32" s="450" t="s">
        <v>106</v>
      </c>
      <c r="G32" s="105">
        <v>783</v>
      </c>
      <c r="H32" s="105">
        <v>1234</v>
      </c>
      <c r="I32" s="450" t="s">
        <v>721</v>
      </c>
    </row>
    <row r="33" spans="1:9" ht="12.75">
      <c r="A33" s="129">
        <v>305</v>
      </c>
      <c r="B33" s="106"/>
      <c r="C33" s="24" t="s">
        <v>225</v>
      </c>
      <c r="D33" s="105">
        <v>9293262</v>
      </c>
      <c r="E33" s="105">
        <v>1422230</v>
      </c>
      <c r="F33" s="450">
        <v>-21.24209156479725</v>
      </c>
      <c r="G33" s="105">
        <v>25524813</v>
      </c>
      <c r="H33" s="105">
        <v>4567377</v>
      </c>
      <c r="I33" s="450">
        <v>10.100256003548367</v>
      </c>
    </row>
    <row r="34" spans="1:9" ht="12.75">
      <c r="A34" s="129">
        <v>308</v>
      </c>
      <c r="B34" s="106"/>
      <c r="C34" s="24" t="s">
        <v>866</v>
      </c>
      <c r="D34" s="105">
        <v>491347</v>
      </c>
      <c r="E34" s="105">
        <v>63955</v>
      </c>
      <c r="F34" s="450" t="s">
        <v>721</v>
      </c>
      <c r="G34" s="105">
        <v>2068644</v>
      </c>
      <c r="H34" s="105">
        <v>319817</v>
      </c>
      <c r="I34" s="450">
        <v>43.26343751259873</v>
      </c>
    </row>
    <row r="35" spans="1:9" ht="12.75">
      <c r="A35" s="129">
        <v>309</v>
      </c>
      <c r="B35" s="106"/>
      <c r="C35" s="24" t="s">
        <v>226</v>
      </c>
      <c r="D35" s="105">
        <v>1693053</v>
      </c>
      <c r="E35" s="105">
        <v>1058824</v>
      </c>
      <c r="F35" s="450">
        <v>0.7530616322996195</v>
      </c>
      <c r="G35" s="105">
        <v>5115973</v>
      </c>
      <c r="H35" s="105">
        <v>3280668</v>
      </c>
      <c r="I35" s="450">
        <v>3.9821820972168496</v>
      </c>
    </row>
    <row r="36" spans="1:9" ht="12.75">
      <c r="A36" s="129">
        <v>310</v>
      </c>
      <c r="B36" s="106"/>
      <c r="C36" s="24" t="s">
        <v>227</v>
      </c>
      <c r="D36" s="105">
        <v>646213</v>
      </c>
      <c r="E36" s="105">
        <v>216637</v>
      </c>
      <c r="F36" s="450">
        <v>-85.84751769574747</v>
      </c>
      <c r="G36" s="105">
        <v>4007461</v>
      </c>
      <c r="H36" s="105">
        <v>1403831</v>
      </c>
      <c r="I36" s="450">
        <v>-82.62278068732701</v>
      </c>
    </row>
    <row r="37" spans="1:9" ht="12.75">
      <c r="A37" s="129">
        <v>315</v>
      </c>
      <c r="B37" s="106"/>
      <c r="C37" s="24" t="s">
        <v>856</v>
      </c>
      <c r="D37" s="105">
        <v>5582197</v>
      </c>
      <c r="E37" s="105">
        <v>9137711</v>
      </c>
      <c r="F37" s="450">
        <v>-15.117149562683437</v>
      </c>
      <c r="G37" s="105">
        <v>23526735</v>
      </c>
      <c r="H37" s="105">
        <v>37236247</v>
      </c>
      <c r="I37" s="450">
        <v>-9.068478727400844</v>
      </c>
    </row>
    <row r="38" spans="1:9" ht="12.75">
      <c r="A38" s="129">
        <v>316</v>
      </c>
      <c r="B38" s="106"/>
      <c r="C38" s="24" t="s">
        <v>228</v>
      </c>
      <c r="D38" s="105" t="s">
        <v>106</v>
      </c>
      <c r="E38" s="105" t="s">
        <v>106</v>
      </c>
      <c r="F38" s="450">
        <v>-100</v>
      </c>
      <c r="G38" s="105">
        <v>75600</v>
      </c>
      <c r="H38" s="105">
        <v>58968</v>
      </c>
      <c r="I38" s="450">
        <v>-33.753496680260184</v>
      </c>
    </row>
    <row r="39" spans="1:9" ht="12.75">
      <c r="A39" s="129">
        <v>320</v>
      </c>
      <c r="B39" s="106"/>
      <c r="C39" s="24" t="s">
        <v>904</v>
      </c>
      <c r="D39" s="105">
        <v>44032</v>
      </c>
      <c r="E39" s="105">
        <v>427160</v>
      </c>
      <c r="F39" s="450">
        <v>20.116641030760277</v>
      </c>
      <c r="G39" s="105">
        <v>428750</v>
      </c>
      <c r="H39" s="105">
        <v>1600180</v>
      </c>
      <c r="I39" s="450">
        <v>4.753095269424108</v>
      </c>
    </row>
    <row r="40" spans="1:9" ht="12.75">
      <c r="A40" s="129">
        <v>325</v>
      </c>
      <c r="B40" s="106"/>
      <c r="C40" s="24" t="s">
        <v>896</v>
      </c>
      <c r="D40" s="105">
        <v>249331</v>
      </c>
      <c r="E40" s="105">
        <v>348655</v>
      </c>
      <c r="F40" s="450">
        <v>1.8455498529227015</v>
      </c>
      <c r="G40" s="105">
        <v>2323807</v>
      </c>
      <c r="H40" s="105">
        <v>1615015</v>
      </c>
      <c r="I40" s="450">
        <v>-57.9911092845289</v>
      </c>
    </row>
    <row r="41" spans="1:9" ht="12.75">
      <c r="A41" s="129">
        <v>335</v>
      </c>
      <c r="B41" s="106"/>
      <c r="C41" s="24" t="s">
        <v>529</v>
      </c>
      <c r="D41" s="105">
        <v>113492</v>
      </c>
      <c r="E41" s="105">
        <v>36995</v>
      </c>
      <c r="F41" s="450">
        <v>-20.052297186324935</v>
      </c>
      <c r="G41" s="105">
        <v>529188</v>
      </c>
      <c r="H41" s="105">
        <v>130408</v>
      </c>
      <c r="I41" s="450">
        <v>50.19291234293479</v>
      </c>
    </row>
    <row r="42" spans="1:9" ht="12.75">
      <c r="A42" s="129">
        <v>340</v>
      </c>
      <c r="B42" s="106"/>
      <c r="C42" s="24" t="s">
        <v>229</v>
      </c>
      <c r="D42" s="105">
        <v>4425698</v>
      </c>
      <c r="E42" s="105">
        <v>4496442</v>
      </c>
      <c r="F42" s="450">
        <v>16.45856751394723</v>
      </c>
      <c r="G42" s="105">
        <v>14646860</v>
      </c>
      <c r="H42" s="105">
        <v>14788444</v>
      </c>
      <c r="I42" s="450">
        <v>1.7668557476797275</v>
      </c>
    </row>
    <row r="43" spans="1:9" ht="12.75">
      <c r="A43" s="129">
        <v>345</v>
      </c>
      <c r="B43" s="106"/>
      <c r="C43" s="24" t="s">
        <v>867</v>
      </c>
      <c r="D43" s="105">
        <v>17813230</v>
      </c>
      <c r="E43" s="105">
        <v>23205002</v>
      </c>
      <c r="F43" s="450">
        <v>-40.66919719358296</v>
      </c>
      <c r="G43" s="105">
        <v>71974023</v>
      </c>
      <c r="H43" s="105">
        <v>113638947</v>
      </c>
      <c r="I43" s="450">
        <v>-28.023735590196495</v>
      </c>
    </row>
    <row r="44" spans="1:9" ht="12.75">
      <c r="A44" s="129">
        <v>350</v>
      </c>
      <c r="B44" s="106"/>
      <c r="C44" s="24" t="s">
        <v>528</v>
      </c>
      <c r="D44" s="105">
        <v>4558374</v>
      </c>
      <c r="E44" s="105">
        <v>5364266</v>
      </c>
      <c r="F44" s="451">
        <v>-57.33618232485279</v>
      </c>
      <c r="G44" s="105">
        <v>43288557</v>
      </c>
      <c r="H44" s="105">
        <v>50059089</v>
      </c>
      <c r="I44" s="451">
        <v>-30.049154009748804</v>
      </c>
    </row>
    <row r="45" spans="1:9" ht="12.75">
      <c r="A45" s="129">
        <v>355</v>
      </c>
      <c r="B45" s="106"/>
      <c r="C45" s="24" t="s">
        <v>527</v>
      </c>
      <c r="D45" s="105">
        <v>9344239</v>
      </c>
      <c r="E45" s="105">
        <v>8099841</v>
      </c>
      <c r="F45" s="450">
        <v>-39.057984982689874</v>
      </c>
      <c r="G45" s="105">
        <v>24352750</v>
      </c>
      <c r="H45" s="105">
        <v>25661218</v>
      </c>
      <c r="I45" s="450">
        <v>-31.075066460653744</v>
      </c>
    </row>
    <row r="46" spans="1:9" ht="12.75">
      <c r="A46" s="129">
        <v>360</v>
      </c>
      <c r="B46" s="106"/>
      <c r="C46" s="24" t="s">
        <v>526</v>
      </c>
      <c r="D46" s="105">
        <v>1376972</v>
      </c>
      <c r="E46" s="105">
        <v>9106199</v>
      </c>
      <c r="F46" s="450">
        <v>54.793460807648586</v>
      </c>
      <c r="G46" s="105">
        <v>4566481</v>
      </c>
      <c r="H46" s="105">
        <v>24686108</v>
      </c>
      <c r="I46" s="450">
        <v>25.856839618372902</v>
      </c>
    </row>
    <row r="47" spans="1:9" ht="12.75">
      <c r="A47" s="129">
        <v>370</v>
      </c>
      <c r="B47" s="106"/>
      <c r="C47" s="24" t="s">
        <v>854</v>
      </c>
      <c r="D47" s="105">
        <v>14867745</v>
      </c>
      <c r="E47" s="105">
        <v>14392241</v>
      </c>
      <c r="F47" s="450">
        <v>-15.427008301670895</v>
      </c>
      <c r="G47" s="105">
        <v>51747343</v>
      </c>
      <c r="H47" s="105">
        <v>57632139</v>
      </c>
      <c r="I47" s="450">
        <v>3.5360218416788314</v>
      </c>
    </row>
    <row r="48" spans="1:9" ht="12.75">
      <c r="A48" s="129">
        <v>372</v>
      </c>
      <c r="B48" s="106"/>
      <c r="C48" s="24" t="s">
        <v>230</v>
      </c>
      <c r="D48" s="105">
        <v>4469180</v>
      </c>
      <c r="E48" s="105">
        <v>7369606</v>
      </c>
      <c r="F48" s="450">
        <v>1.4216581084413775</v>
      </c>
      <c r="G48" s="105">
        <v>14870774</v>
      </c>
      <c r="H48" s="105">
        <v>27097944</v>
      </c>
      <c r="I48" s="450">
        <v>0.806089536661176</v>
      </c>
    </row>
    <row r="49" spans="1:9" ht="12.75">
      <c r="A49" s="129">
        <v>375</v>
      </c>
      <c r="B49" s="106"/>
      <c r="C49" s="24" t="s">
        <v>525</v>
      </c>
      <c r="D49" s="105">
        <v>7630391</v>
      </c>
      <c r="E49" s="105">
        <v>6866036</v>
      </c>
      <c r="F49" s="450">
        <v>22.05648273672452</v>
      </c>
      <c r="G49" s="105">
        <v>24536371</v>
      </c>
      <c r="H49" s="105">
        <v>24498091</v>
      </c>
      <c r="I49" s="450">
        <v>-7.78534866780474</v>
      </c>
    </row>
    <row r="50" spans="1:9" ht="12.75">
      <c r="A50" s="129">
        <v>377</v>
      </c>
      <c r="B50" s="106"/>
      <c r="C50" s="24" t="s">
        <v>232</v>
      </c>
      <c r="D50" s="105">
        <v>5709381</v>
      </c>
      <c r="E50" s="105">
        <v>22421330</v>
      </c>
      <c r="F50" s="450">
        <v>16.258798096372516</v>
      </c>
      <c r="G50" s="105">
        <v>25181708</v>
      </c>
      <c r="H50" s="105">
        <v>89465762</v>
      </c>
      <c r="I50" s="450">
        <v>20.842617800659582</v>
      </c>
    </row>
    <row r="51" spans="1:9" ht="12.75">
      <c r="A51" s="129">
        <v>379</v>
      </c>
      <c r="B51" s="106"/>
      <c r="C51" s="24" t="s">
        <v>524</v>
      </c>
      <c r="D51" s="105">
        <v>555843</v>
      </c>
      <c r="E51" s="105">
        <v>1664494</v>
      </c>
      <c r="F51" s="450">
        <v>-14.570141784820677</v>
      </c>
      <c r="G51" s="105">
        <v>1721901</v>
      </c>
      <c r="H51" s="105">
        <v>5627938</v>
      </c>
      <c r="I51" s="450">
        <v>-20.053826470856052</v>
      </c>
    </row>
    <row r="52" spans="1:9" ht="12.75">
      <c r="A52" s="129">
        <v>381</v>
      </c>
      <c r="B52" s="106"/>
      <c r="C52" s="24" t="s">
        <v>523</v>
      </c>
      <c r="D52" s="105">
        <v>5654823</v>
      </c>
      <c r="E52" s="105">
        <v>4090569</v>
      </c>
      <c r="F52" s="450">
        <v>15.035300238334614</v>
      </c>
      <c r="G52" s="105">
        <v>21389256</v>
      </c>
      <c r="H52" s="105">
        <v>16046411</v>
      </c>
      <c r="I52" s="450">
        <v>11.994760125107632</v>
      </c>
    </row>
    <row r="53" spans="1:9" ht="12.75">
      <c r="A53" s="129">
        <v>383</v>
      </c>
      <c r="B53" s="106"/>
      <c r="C53" s="24" t="s">
        <v>512</v>
      </c>
      <c r="D53" s="105">
        <v>1315996</v>
      </c>
      <c r="E53" s="105">
        <v>648918</v>
      </c>
      <c r="F53" s="450">
        <v>-6.947818231354944</v>
      </c>
      <c r="G53" s="105">
        <v>7124178</v>
      </c>
      <c r="H53" s="105">
        <v>3374644</v>
      </c>
      <c r="I53" s="450">
        <v>37.37302848908328</v>
      </c>
    </row>
    <row r="54" spans="1:9" ht="12.75">
      <c r="A54" s="129">
        <v>385</v>
      </c>
      <c r="B54" s="106"/>
      <c r="C54" s="24" t="s">
        <v>522</v>
      </c>
      <c r="D54" s="105">
        <v>3730759</v>
      </c>
      <c r="E54" s="105">
        <v>4722578</v>
      </c>
      <c r="F54" s="450">
        <v>13.31741356945517</v>
      </c>
      <c r="G54" s="105">
        <v>12317190</v>
      </c>
      <c r="H54" s="105">
        <v>16641799</v>
      </c>
      <c r="I54" s="450">
        <v>13.852263376400046</v>
      </c>
    </row>
    <row r="55" spans="1:9" ht="12.75">
      <c r="A55" s="129">
        <v>389</v>
      </c>
      <c r="B55" s="106"/>
      <c r="C55" s="24" t="s">
        <v>511</v>
      </c>
      <c r="D55" s="105">
        <v>151430</v>
      </c>
      <c r="E55" s="105">
        <v>62207</v>
      </c>
      <c r="F55" s="450">
        <v>-88.1504833563503</v>
      </c>
      <c r="G55" s="105">
        <v>1845819</v>
      </c>
      <c r="H55" s="105">
        <v>705515</v>
      </c>
      <c r="I55" s="450">
        <v>-77.72387346923955</v>
      </c>
    </row>
    <row r="56" spans="1:9" ht="12.75">
      <c r="A56" s="129">
        <v>393</v>
      </c>
      <c r="B56" s="106"/>
      <c r="C56" s="24" t="s">
        <v>534</v>
      </c>
      <c r="D56" s="105">
        <v>9010219</v>
      </c>
      <c r="E56" s="105">
        <v>10937183</v>
      </c>
      <c r="F56" s="450">
        <v>5.281577543488936</v>
      </c>
      <c r="G56" s="105">
        <v>36836170</v>
      </c>
      <c r="H56" s="105">
        <v>45814170</v>
      </c>
      <c r="I56" s="450">
        <v>52.2978223493416</v>
      </c>
    </row>
    <row r="57" spans="1:9" ht="12.75">
      <c r="A57" s="129">
        <v>395</v>
      </c>
      <c r="B57" s="106"/>
      <c r="C57" s="24" t="s">
        <v>857</v>
      </c>
      <c r="D57" s="105">
        <v>10117906</v>
      </c>
      <c r="E57" s="105">
        <v>9773988</v>
      </c>
      <c r="F57" s="450">
        <v>16.045790058019406</v>
      </c>
      <c r="G57" s="105">
        <v>42127692</v>
      </c>
      <c r="H57" s="105">
        <v>39426692</v>
      </c>
      <c r="I57" s="450">
        <v>29.080781293993624</v>
      </c>
    </row>
    <row r="58" spans="1:9" ht="12.75">
      <c r="A58" s="129">
        <v>396</v>
      </c>
      <c r="B58" s="106"/>
      <c r="C58" s="24" t="s">
        <v>858</v>
      </c>
      <c r="D58" s="105">
        <v>2130085</v>
      </c>
      <c r="E58" s="105">
        <v>9316296</v>
      </c>
      <c r="F58" s="450">
        <v>43.76605087082484</v>
      </c>
      <c r="G58" s="105">
        <v>14380865</v>
      </c>
      <c r="H58" s="105">
        <v>66433376</v>
      </c>
      <c r="I58" s="450">
        <v>103.6535172283561</v>
      </c>
    </row>
    <row r="59" spans="1:9" s="15" customFormat="1" ht="24" customHeight="1">
      <c r="A59" s="125">
        <v>4</v>
      </c>
      <c r="B59" s="107" t="s">
        <v>233</v>
      </c>
      <c r="C59" s="39"/>
      <c r="D59" s="102">
        <v>22268232</v>
      </c>
      <c r="E59" s="102">
        <v>22593606</v>
      </c>
      <c r="F59" s="449">
        <v>-3.47354336883636</v>
      </c>
      <c r="G59" s="102">
        <v>71034168</v>
      </c>
      <c r="H59" s="102">
        <v>80694113</v>
      </c>
      <c r="I59" s="449">
        <v>-3.555767448222724</v>
      </c>
    </row>
    <row r="60" spans="1:9" ht="24" customHeight="1">
      <c r="A60" s="129">
        <v>401</v>
      </c>
      <c r="B60" s="106"/>
      <c r="C60" s="24" t="s">
        <v>234</v>
      </c>
      <c r="D60" s="105" t="s">
        <v>106</v>
      </c>
      <c r="E60" s="105" t="s">
        <v>106</v>
      </c>
      <c r="F60" s="450" t="s">
        <v>106</v>
      </c>
      <c r="G60" s="105" t="s">
        <v>106</v>
      </c>
      <c r="H60" s="105" t="s">
        <v>106</v>
      </c>
      <c r="I60" s="450" t="s">
        <v>106</v>
      </c>
    </row>
    <row r="61" spans="1:9" ht="12.75">
      <c r="A61" s="129">
        <v>402</v>
      </c>
      <c r="B61" s="106"/>
      <c r="C61" s="24" t="s">
        <v>235</v>
      </c>
      <c r="D61" s="105">
        <v>74889</v>
      </c>
      <c r="E61" s="105">
        <v>310557</v>
      </c>
      <c r="F61" s="450">
        <v>104.12714688541399</v>
      </c>
      <c r="G61" s="105">
        <v>219233</v>
      </c>
      <c r="H61" s="105">
        <v>911920</v>
      </c>
      <c r="I61" s="450">
        <v>3.3585405219157423</v>
      </c>
    </row>
    <row r="62" spans="1:9" ht="12.75">
      <c r="A62" s="129">
        <v>403</v>
      </c>
      <c r="B62" s="106"/>
      <c r="C62" s="24" t="s">
        <v>236</v>
      </c>
      <c r="D62" s="105">
        <v>768</v>
      </c>
      <c r="E62" s="105">
        <v>10533</v>
      </c>
      <c r="F62" s="451">
        <v>-96.44203486015404</v>
      </c>
      <c r="G62" s="105">
        <v>104644</v>
      </c>
      <c r="H62" s="105">
        <v>63097</v>
      </c>
      <c r="I62" s="451">
        <v>-94.97014627924588</v>
      </c>
    </row>
    <row r="63" spans="1:9" ht="12.75">
      <c r="A63" s="129">
        <v>411</v>
      </c>
      <c r="B63" s="106"/>
      <c r="C63" s="24" t="s">
        <v>237</v>
      </c>
      <c r="D63" s="105">
        <v>808676</v>
      </c>
      <c r="E63" s="105">
        <v>7394792</v>
      </c>
      <c r="F63" s="450">
        <v>1.5443552589714784</v>
      </c>
      <c r="G63" s="105">
        <v>2875958</v>
      </c>
      <c r="H63" s="105">
        <v>23662290</v>
      </c>
      <c r="I63" s="450">
        <v>-10.742584156486075</v>
      </c>
    </row>
    <row r="64" spans="1:9" ht="12.75">
      <c r="A64" s="129">
        <v>421</v>
      </c>
      <c r="B64" s="106"/>
      <c r="C64" s="24" t="s">
        <v>238</v>
      </c>
      <c r="D64" s="105">
        <v>9658234</v>
      </c>
      <c r="E64" s="105">
        <v>5652317</v>
      </c>
      <c r="F64" s="450">
        <v>10.22121592611147</v>
      </c>
      <c r="G64" s="105">
        <v>34849253</v>
      </c>
      <c r="H64" s="105">
        <v>20397957</v>
      </c>
      <c r="I64" s="450">
        <v>9.57809550848657</v>
      </c>
    </row>
    <row r="65" spans="1:9" ht="12.75">
      <c r="A65" s="129">
        <v>423</v>
      </c>
      <c r="B65" s="106"/>
      <c r="C65" s="24" t="s">
        <v>239</v>
      </c>
      <c r="D65" s="105">
        <v>2374911</v>
      </c>
      <c r="E65" s="105">
        <v>4747054</v>
      </c>
      <c r="F65" s="450">
        <v>16.631651362058903</v>
      </c>
      <c r="G65" s="105">
        <v>9163284</v>
      </c>
      <c r="H65" s="105">
        <v>17548272</v>
      </c>
      <c r="I65" s="450">
        <v>16.35843012976204</v>
      </c>
    </row>
    <row r="66" spans="1:9" ht="12.75">
      <c r="A66" s="129">
        <v>425</v>
      </c>
      <c r="B66" s="106"/>
      <c r="C66" s="24" t="s">
        <v>240</v>
      </c>
      <c r="D66" s="105">
        <v>9350754</v>
      </c>
      <c r="E66" s="105">
        <v>4478353</v>
      </c>
      <c r="F66" s="450">
        <v>-30.86676182157744</v>
      </c>
      <c r="G66" s="105">
        <v>23821796</v>
      </c>
      <c r="H66" s="105">
        <v>18110577</v>
      </c>
      <c r="I66" s="450">
        <v>-15.077772870899722</v>
      </c>
    </row>
    <row r="67" spans="1:9" ht="16.5">
      <c r="A67" s="650" t="s">
        <v>67</v>
      </c>
      <c r="B67" s="650"/>
      <c r="C67" s="650"/>
      <c r="D67" s="650"/>
      <c r="E67" s="650"/>
      <c r="F67" s="650"/>
      <c r="G67" s="650"/>
      <c r="H67" s="650"/>
      <c r="I67" s="650"/>
    </row>
    <row r="68" spans="3:9" ht="12.75">
      <c r="C68" s="1"/>
      <c r="D68" s="8"/>
      <c r="E68" s="8"/>
      <c r="F68" s="101"/>
      <c r="G68" s="13"/>
      <c r="H68" s="13"/>
      <c r="I68" s="13"/>
    </row>
    <row r="69" spans="1:9" ht="18" customHeight="1">
      <c r="A69" s="653" t="s">
        <v>1079</v>
      </c>
      <c r="B69" s="664" t="s">
        <v>736</v>
      </c>
      <c r="C69" s="665"/>
      <c r="D69" s="651" t="s">
        <v>1170</v>
      </c>
      <c r="E69" s="652"/>
      <c r="F69" s="652"/>
      <c r="G69" s="613" t="s">
        <v>1195</v>
      </c>
      <c r="H69" s="652"/>
      <c r="I69" s="652"/>
    </row>
    <row r="70" spans="1:9" ht="16.5" customHeight="1">
      <c r="A70" s="654"/>
      <c r="B70" s="666"/>
      <c r="C70" s="667"/>
      <c r="D70" s="51" t="s">
        <v>473</v>
      </c>
      <c r="E70" s="659" t="s">
        <v>474</v>
      </c>
      <c r="F70" s="660"/>
      <c r="G70" s="126" t="s">
        <v>473</v>
      </c>
      <c r="H70" s="659" t="s">
        <v>474</v>
      </c>
      <c r="I70" s="660"/>
    </row>
    <row r="71" spans="1:9" ht="15" customHeight="1">
      <c r="A71" s="654"/>
      <c r="B71" s="666"/>
      <c r="C71" s="667"/>
      <c r="D71" s="661" t="s">
        <v>111</v>
      </c>
      <c r="E71" s="670" t="s">
        <v>107</v>
      </c>
      <c r="F71" s="656" t="s">
        <v>1198</v>
      </c>
      <c r="G71" s="670" t="s">
        <v>111</v>
      </c>
      <c r="H71" s="670" t="s">
        <v>107</v>
      </c>
      <c r="I71" s="656" t="s">
        <v>1199</v>
      </c>
    </row>
    <row r="72" spans="1:9" ht="12.75">
      <c r="A72" s="654"/>
      <c r="B72" s="666"/>
      <c r="C72" s="667"/>
      <c r="D72" s="662"/>
      <c r="E72" s="671"/>
      <c r="F72" s="657"/>
      <c r="G72" s="671"/>
      <c r="H72" s="671"/>
      <c r="I72" s="657"/>
    </row>
    <row r="73" spans="1:9" ht="18.75" customHeight="1">
      <c r="A73" s="654"/>
      <c r="B73" s="666"/>
      <c r="C73" s="667"/>
      <c r="D73" s="662"/>
      <c r="E73" s="671"/>
      <c r="F73" s="657"/>
      <c r="G73" s="671"/>
      <c r="H73" s="671"/>
      <c r="I73" s="657"/>
    </row>
    <row r="74" spans="1:9" ht="27.75" customHeight="1">
      <c r="A74" s="655"/>
      <c r="B74" s="668"/>
      <c r="C74" s="669"/>
      <c r="D74" s="663"/>
      <c r="E74" s="672"/>
      <c r="F74" s="658"/>
      <c r="G74" s="672"/>
      <c r="H74" s="672"/>
      <c r="I74" s="658"/>
    </row>
    <row r="75" spans="1:9" ht="12.75">
      <c r="A75" s="94"/>
      <c r="B75" s="93"/>
      <c r="C75" s="23"/>
      <c r="D75" s="4"/>
      <c r="E75" s="4"/>
      <c r="G75" s="4"/>
      <c r="H75" s="4"/>
      <c r="I75" s="21"/>
    </row>
    <row r="76" spans="1:9" s="15" customFormat="1" ht="12.75">
      <c r="A76" s="98" t="s">
        <v>241</v>
      </c>
      <c r="B76" s="55" t="s">
        <v>197</v>
      </c>
      <c r="C76" s="39"/>
      <c r="D76" s="102">
        <v>679930245</v>
      </c>
      <c r="E76" s="102">
        <v>1655726742</v>
      </c>
      <c r="F76" s="449">
        <v>-1.2827354572594345</v>
      </c>
      <c r="G76" s="102">
        <v>2949584563</v>
      </c>
      <c r="H76" s="102">
        <v>6968128834</v>
      </c>
      <c r="I76" s="449">
        <v>1.5562248794781226</v>
      </c>
    </row>
    <row r="77" spans="1:9" s="15" customFormat="1" ht="24" customHeight="1">
      <c r="A77" s="127">
        <v>5</v>
      </c>
      <c r="B77" s="55" t="s">
        <v>198</v>
      </c>
      <c r="C77" s="39"/>
      <c r="D77" s="102">
        <v>68266099</v>
      </c>
      <c r="E77" s="102">
        <v>15227652</v>
      </c>
      <c r="F77" s="449">
        <v>-33.481519579258816</v>
      </c>
      <c r="G77" s="102">
        <v>327494545</v>
      </c>
      <c r="H77" s="102">
        <v>76309014</v>
      </c>
      <c r="I77" s="449">
        <v>-10.22413596996762</v>
      </c>
    </row>
    <row r="78" spans="1:9" ht="24" customHeight="1">
      <c r="A78" s="128">
        <v>502</v>
      </c>
      <c r="B78" s="31"/>
      <c r="C78" s="24" t="s">
        <v>868</v>
      </c>
      <c r="D78" s="105">
        <v>538892</v>
      </c>
      <c r="E78" s="105">
        <v>1699664</v>
      </c>
      <c r="F78" s="450">
        <v>2.808123931264632</v>
      </c>
      <c r="G78" s="105">
        <v>2180451</v>
      </c>
      <c r="H78" s="105">
        <v>6872362</v>
      </c>
      <c r="I78" s="450">
        <v>36.57230319680002</v>
      </c>
    </row>
    <row r="79" spans="1:9" ht="12.75">
      <c r="A79" s="128">
        <v>503</v>
      </c>
      <c r="B79" s="31"/>
      <c r="C79" s="24" t="s">
        <v>242</v>
      </c>
      <c r="D79" s="105" t="s">
        <v>106</v>
      </c>
      <c r="E79" s="105" t="s">
        <v>106</v>
      </c>
      <c r="F79" s="450">
        <v>-100</v>
      </c>
      <c r="G79" s="105">
        <v>2177</v>
      </c>
      <c r="H79" s="105">
        <v>61000</v>
      </c>
      <c r="I79" s="450">
        <v>-93.26307791195174</v>
      </c>
    </row>
    <row r="80" spans="1:9" ht="12.75">
      <c r="A80" s="128">
        <v>504</v>
      </c>
      <c r="B80" s="31"/>
      <c r="C80" s="38" t="s">
        <v>869</v>
      </c>
      <c r="D80" s="105">
        <v>233736</v>
      </c>
      <c r="E80" s="105">
        <v>340200</v>
      </c>
      <c r="F80" s="450">
        <v>-5.90539094069716</v>
      </c>
      <c r="G80" s="105">
        <v>647364</v>
      </c>
      <c r="H80" s="105">
        <v>1678432</v>
      </c>
      <c r="I80" s="450">
        <v>-8.655270562240474</v>
      </c>
    </row>
    <row r="81" spans="1:9" ht="12.75">
      <c r="A81" s="128">
        <v>505</v>
      </c>
      <c r="B81" s="31"/>
      <c r="C81" s="24" t="s">
        <v>243</v>
      </c>
      <c r="D81" s="105">
        <v>74808</v>
      </c>
      <c r="E81" s="105">
        <v>71068</v>
      </c>
      <c r="F81" s="451">
        <v>-19.08459524080611</v>
      </c>
      <c r="G81" s="105">
        <v>549543</v>
      </c>
      <c r="H81" s="105">
        <v>500923</v>
      </c>
      <c r="I81" s="451">
        <v>-10.024715573325864</v>
      </c>
    </row>
    <row r="82" spans="1:9" ht="12.75">
      <c r="A82" s="128">
        <v>506</v>
      </c>
      <c r="B82" s="31"/>
      <c r="C82" s="24" t="s">
        <v>852</v>
      </c>
      <c r="D82" s="105">
        <v>1705495</v>
      </c>
      <c r="E82" s="105">
        <v>910138</v>
      </c>
      <c r="F82" s="450">
        <v>-37.834396818696575</v>
      </c>
      <c r="G82" s="105">
        <v>6120178</v>
      </c>
      <c r="H82" s="105">
        <v>3450454</v>
      </c>
      <c r="I82" s="450">
        <v>-12.488060630439293</v>
      </c>
    </row>
    <row r="83" spans="1:9" ht="12.75">
      <c r="A83" s="128">
        <v>507</v>
      </c>
      <c r="B83" s="31"/>
      <c r="C83" s="24" t="s">
        <v>244</v>
      </c>
      <c r="D83" s="105" t="s">
        <v>106</v>
      </c>
      <c r="E83" s="105" t="s">
        <v>106</v>
      </c>
      <c r="F83" s="450" t="s">
        <v>106</v>
      </c>
      <c r="G83" s="105">
        <v>2</v>
      </c>
      <c r="H83" s="105">
        <v>63</v>
      </c>
      <c r="I83" s="450">
        <v>-56.84931506849315</v>
      </c>
    </row>
    <row r="84" spans="1:9" ht="12.75">
      <c r="A84" s="128">
        <v>508</v>
      </c>
      <c r="B84" s="31"/>
      <c r="C84" s="24" t="s">
        <v>510</v>
      </c>
      <c r="D84" s="105">
        <v>347619</v>
      </c>
      <c r="E84" s="105">
        <v>960612</v>
      </c>
      <c r="F84" s="450">
        <v>946.9885558583105</v>
      </c>
      <c r="G84" s="105">
        <v>2085978</v>
      </c>
      <c r="H84" s="105">
        <v>5186650</v>
      </c>
      <c r="I84" s="450" t="s">
        <v>721</v>
      </c>
    </row>
    <row r="85" spans="1:9" ht="12.75">
      <c r="A85" s="128">
        <v>511</v>
      </c>
      <c r="B85" s="31"/>
      <c r="C85" s="24" t="s">
        <v>245</v>
      </c>
      <c r="D85" s="105">
        <v>31619056</v>
      </c>
      <c r="E85" s="105">
        <v>2950268</v>
      </c>
      <c r="F85" s="450">
        <v>-64.80099035050137</v>
      </c>
      <c r="G85" s="105">
        <v>166177483</v>
      </c>
      <c r="H85" s="105">
        <v>17292857</v>
      </c>
      <c r="I85" s="450">
        <v>-15.661401894373824</v>
      </c>
    </row>
    <row r="86" spans="1:9" ht="12.75">
      <c r="A86" s="128">
        <v>513</v>
      </c>
      <c r="B86" s="31"/>
      <c r="C86" s="24" t="s">
        <v>246</v>
      </c>
      <c r="D86" s="103">
        <v>1894971</v>
      </c>
      <c r="E86" s="103">
        <v>3421772</v>
      </c>
      <c r="F86" s="450">
        <v>-38.52596570698862</v>
      </c>
      <c r="G86" s="105">
        <v>11797516</v>
      </c>
      <c r="H86" s="105">
        <v>20542600</v>
      </c>
      <c r="I86" s="450">
        <v>-36.30028524185649</v>
      </c>
    </row>
    <row r="87" spans="1:9" ht="12.75">
      <c r="A87" s="128">
        <v>516</v>
      </c>
      <c r="B87" s="31"/>
      <c r="C87" s="24" t="s">
        <v>247</v>
      </c>
      <c r="D87" s="105" t="s">
        <v>106</v>
      </c>
      <c r="E87" s="105" t="s">
        <v>106</v>
      </c>
      <c r="F87" s="450" t="s">
        <v>106</v>
      </c>
      <c r="G87" s="105" t="s">
        <v>106</v>
      </c>
      <c r="H87" s="105" t="s">
        <v>106</v>
      </c>
      <c r="I87" s="450" t="s">
        <v>106</v>
      </c>
    </row>
    <row r="88" spans="1:9" ht="12.75">
      <c r="A88" s="128">
        <v>517</v>
      </c>
      <c r="B88" s="31"/>
      <c r="C88" s="24" t="s">
        <v>248</v>
      </c>
      <c r="D88" s="105" t="s">
        <v>106</v>
      </c>
      <c r="E88" s="105" t="s">
        <v>106</v>
      </c>
      <c r="F88" s="450" t="s">
        <v>106</v>
      </c>
      <c r="G88" s="105" t="s">
        <v>106</v>
      </c>
      <c r="H88" s="105" t="s">
        <v>106</v>
      </c>
      <c r="I88" s="450" t="s">
        <v>106</v>
      </c>
    </row>
    <row r="89" spans="1:9" ht="12.75">
      <c r="A89" s="128">
        <v>518</v>
      </c>
      <c r="B89" s="31"/>
      <c r="C89" s="24" t="s">
        <v>483</v>
      </c>
      <c r="D89" s="105" t="s">
        <v>106</v>
      </c>
      <c r="E89" s="105" t="s">
        <v>106</v>
      </c>
      <c r="F89" s="450" t="s">
        <v>106</v>
      </c>
      <c r="G89" s="105" t="s">
        <v>106</v>
      </c>
      <c r="H89" s="105" t="s">
        <v>106</v>
      </c>
      <c r="I89" s="450" t="s">
        <v>106</v>
      </c>
    </row>
    <row r="90" spans="1:9" ht="12.75">
      <c r="A90" s="128">
        <v>519</v>
      </c>
      <c r="B90" s="31"/>
      <c r="C90" s="24" t="s">
        <v>249</v>
      </c>
      <c r="D90" s="105" t="s">
        <v>106</v>
      </c>
      <c r="E90" s="105" t="s">
        <v>106</v>
      </c>
      <c r="F90" s="451" t="s">
        <v>106</v>
      </c>
      <c r="G90" s="105" t="s">
        <v>106</v>
      </c>
      <c r="H90" s="105" t="s">
        <v>106</v>
      </c>
      <c r="I90" s="450" t="s">
        <v>106</v>
      </c>
    </row>
    <row r="91" spans="1:9" ht="12.75">
      <c r="A91" s="128">
        <v>520</v>
      </c>
      <c r="B91" s="31"/>
      <c r="C91" s="24" t="s">
        <v>509</v>
      </c>
      <c r="D91" s="105" t="s">
        <v>106</v>
      </c>
      <c r="E91" s="105" t="s">
        <v>106</v>
      </c>
      <c r="F91" s="450" t="s">
        <v>106</v>
      </c>
      <c r="G91" s="105" t="s">
        <v>106</v>
      </c>
      <c r="H91" s="105" t="s">
        <v>106</v>
      </c>
      <c r="I91" s="450" t="s">
        <v>106</v>
      </c>
    </row>
    <row r="92" spans="1:9" ht="12.75">
      <c r="A92" s="128">
        <v>522</v>
      </c>
      <c r="B92" s="31"/>
      <c r="C92" s="24" t="s">
        <v>250</v>
      </c>
      <c r="D92" s="105" t="s">
        <v>106</v>
      </c>
      <c r="E92" s="105" t="s">
        <v>106</v>
      </c>
      <c r="F92" s="450" t="s">
        <v>106</v>
      </c>
      <c r="G92" s="105" t="s">
        <v>106</v>
      </c>
      <c r="H92" s="105" t="s">
        <v>106</v>
      </c>
      <c r="I92" s="450" t="s">
        <v>106</v>
      </c>
    </row>
    <row r="93" spans="1:9" ht="12.75">
      <c r="A93" s="128">
        <v>523</v>
      </c>
      <c r="B93" s="31"/>
      <c r="C93" s="24" t="s">
        <v>251</v>
      </c>
      <c r="D93" s="105" t="s">
        <v>106</v>
      </c>
      <c r="E93" s="105" t="s">
        <v>106</v>
      </c>
      <c r="F93" s="450" t="s">
        <v>106</v>
      </c>
      <c r="G93" s="105" t="s">
        <v>106</v>
      </c>
      <c r="H93" s="105" t="s">
        <v>106</v>
      </c>
      <c r="I93" s="450" t="s">
        <v>106</v>
      </c>
    </row>
    <row r="94" spans="1:9" ht="12.75">
      <c r="A94" s="128">
        <v>524</v>
      </c>
      <c r="B94" s="31"/>
      <c r="C94" s="24" t="s">
        <v>252</v>
      </c>
      <c r="D94" s="105" t="s">
        <v>106</v>
      </c>
      <c r="E94" s="105" t="s">
        <v>106</v>
      </c>
      <c r="F94" s="450" t="s">
        <v>106</v>
      </c>
      <c r="G94" s="105" t="s">
        <v>106</v>
      </c>
      <c r="H94" s="105" t="s">
        <v>106</v>
      </c>
      <c r="I94" s="450" t="s">
        <v>106</v>
      </c>
    </row>
    <row r="95" spans="1:9" ht="12.75">
      <c r="A95" s="128">
        <v>526</v>
      </c>
      <c r="B95" s="31"/>
      <c r="C95" s="24" t="s">
        <v>253</v>
      </c>
      <c r="D95" s="105" t="s">
        <v>106</v>
      </c>
      <c r="E95" s="105" t="s">
        <v>106</v>
      </c>
      <c r="F95" s="450" t="s">
        <v>106</v>
      </c>
      <c r="G95" s="105" t="s">
        <v>106</v>
      </c>
      <c r="H95" s="105" t="s">
        <v>106</v>
      </c>
      <c r="I95" s="450" t="s">
        <v>106</v>
      </c>
    </row>
    <row r="96" spans="1:9" ht="12.75">
      <c r="A96" s="128">
        <v>528</v>
      </c>
      <c r="B96" s="31"/>
      <c r="C96" s="24" t="s">
        <v>895</v>
      </c>
      <c r="D96" s="103">
        <v>404925</v>
      </c>
      <c r="E96" s="103">
        <v>126112</v>
      </c>
      <c r="F96" s="450">
        <v>-49.71269982415076</v>
      </c>
      <c r="G96" s="105">
        <v>2728448</v>
      </c>
      <c r="H96" s="105">
        <v>884762</v>
      </c>
      <c r="I96" s="450">
        <v>-30.085366210215966</v>
      </c>
    </row>
    <row r="97" spans="1:9" ht="12.75">
      <c r="A97" s="128">
        <v>529</v>
      </c>
      <c r="B97" s="31"/>
      <c r="C97" s="24" t="s">
        <v>255</v>
      </c>
      <c r="D97" s="105">
        <v>1543900</v>
      </c>
      <c r="E97" s="105">
        <v>382879</v>
      </c>
      <c r="F97" s="450">
        <v>-21.78944293625358</v>
      </c>
      <c r="G97" s="105">
        <v>8919378</v>
      </c>
      <c r="H97" s="105">
        <v>2194060</v>
      </c>
      <c r="I97" s="450">
        <v>20.837312484234857</v>
      </c>
    </row>
    <row r="98" spans="1:9" ht="12.75">
      <c r="A98" s="128">
        <v>530</v>
      </c>
      <c r="B98" s="31"/>
      <c r="C98" s="24" t="s">
        <v>256</v>
      </c>
      <c r="D98" s="103">
        <v>2062653</v>
      </c>
      <c r="E98" s="103">
        <v>281591</v>
      </c>
      <c r="F98" s="450">
        <v>-18.328997322984918</v>
      </c>
      <c r="G98" s="105">
        <v>7196607</v>
      </c>
      <c r="H98" s="105">
        <v>1025490</v>
      </c>
      <c r="I98" s="450">
        <v>-8.579686217105532</v>
      </c>
    </row>
    <row r="99" spans="1:9" ht="12.75">
      <c r="A99" s="128">
        <v>532</v>
      </c>
      <c r="B99" s="31"/>
      <c r="C99" s="24" t="s">
        <v>257</v>
      </c>
      <c r="D99" s="105">
        <v>10872191</v>
      </c>
      <c r="E99" s="105">
        <v>1691634</v>
      </c>
      <c r="F99" s="450">
        <v>33.28653112937499</v>
      </c>
      <c r="G99" s="105">
        <v>47191903</v>
      </c>
      <c r="H99" s="105">
        <v>6375000</v>
      </c>
      <c r="I99" s="450">
        <v>10.622674646306777</v>
      </c>
    </row>
    <row r="100" spans="1:9" ht="12.75">
      <c r="A100" s="128">
        <v>534</v>
      </c>
      <c r="B100" s="31"/>
      <c r="C100" s="24" t="s">
        <v>535</v>
      </c>
      <c r="D100" s="105">
        <v>958029</v>
      </c>
      <c r="E100" s="105">
        <v>489529</v>
      </c>
      <c r="F100" s="450">
        <v>14.54400381868723</v>
      </c>
      <c r="G100" s="105">
        <v>3212739</v>
      </c>
      <c r="H100" s="105">
        <v>2790832</v>
      </c>
      <c r="I100" s="450">
        <v>38.83810731025892</v>
      </c>
    </row>
    <row r="101" spans="1:9" ht="12.75">
      <c r="A101" s="128">
        <v>537</v>
      </c>
      <c r="B101" s="31"/>
      <c r="C101" s="24" t="s">
        <v>258</v>
      </c>
      <c r="D101" s="105">
        <v>14887</v>
      </c>
      <c r="E101" s="105">
        <v>360051</v>
      </c>
      <c r="F101" s="451">
        <v>172.14739229024946</v>
      </c>
      <c r="G101" s="105">
        <v>40432</v>
      </c>
      <c r="H101" s="105">
        <v>1199965</v>
      </c>
      <c r="I101" s="451">
        <v>54.1840342915294</v>
      </c>
    </row>
    <row r="102" spans="1:9" ht="12.75">
      <c r="A102" s="128">
        <v>590</v>
      </c>
      <c r="B102" s="31"/>
      <c r="C102" s="24" t="s">
        <v>508</v>
      </c>
      <c r="D102" s="105">
        <v>15994937</v>
      </c>
      <c r="E102" s="105">
        <v>1542134</v>
      </c>
      <c r="F102" s="450">
        <v>-27.61286858136367</v>
      </c>
      <c r="G102" s="105">
        <v>68644346</v>
      </c>
      <c r="H102" s="105">
        <v>6253564</v>
      </c>
      <c r="I102" s="450">
        <v>-11.576708241048465</v>
      </c>
    </row>
    <row r="103" spans="1:9" s="15" customFormat="1" ht="24" customHeight="1">
      <c r="A103" s="127">
        <v>6</v>
      </c>
      <c r="B103" s="55" t="s">
        <v>199</v>
      </c>
      <c r="C103" s="39"/>
      <c r="D103" s="102">
        <v>139110075</v>
      </c>
      <c r="E103" s="102">
        <v>97923335</v>
      </c>
      <c r="F103" s="449">
        <v>0.7850862007859689</v>
      </c>
      <c r="G103" s="102">
        <v>615203945</v>
      </c>
      <c r="H103" s="102">
        <v>410287871</v>
      </c>
      <c r="I103" s="449">
        <v>-0.10306050808183898</v>
      </c>
    </row>
    <row r="104" spans="1:9" ht="24" customHeight="1">
      <c r="A104" s="128">
        <v>602</v>
      </c>
      <c r="B104" s="31"/>
      <c r="C104" s="24" t="s">
        <v>507</v>
      </c>
      <c r="D104" s="105">
        <v>857675</v>
      </c>
      <c r="E104" s="105">
        <v>3165906</v>
      </c>
      <c r="F104" s="450">
        <v>35.75588600283527</v>
      </c>
      <c r="G104" s="105">
        <v>3432646</v>
      </c>
      <c r="H104" s="105">
        <v>11369844</v>
      </c>
      <c r="I104" s="450">
        <v>12.609216096386092</v>
      </c>
    </row>
    <row r="105" spans="1:9" ht="12.75">
      <c r="A105" s="128">
        <v>603</v>
      </c>
      <c r="B105" s="31"/>
      <c r="C105" s="24" t="s">
        <v>259</v>
      </c>
      <c r="D105" s="105">
        <v>40564</v>
      </c>
      <c r="E105" s="105">
        <v>113581</v>
      </c>
      <c r="F105" s="450">
        <v>19.255160538417925</v>
      </c>
      <c r="G105" s="105">
        <v>154499</v>
      </c>
      <c r="H105" s="105">
        <v>424083</v>
      </c>
      <c r="I105" s="450">
        <v>15.629251747050532</v>
      </c>
    </row>
    <row r="106" spans="1:9" ht="12.75">
      <c r="A106" s="128">
        <v>604</v>
      </c>
      <c r="B106" s="31"/>
      <c r="C106" s="24" t="s">
        <v>905</v>
      </c>
      <c r="D106" s="105">
        <v>31</v>
      </c>
      <c r="E106" s="105">
        <v>1448</v>
      </c>
      <c r="F106" s="450" t="s">
        <v>721</v>
      </c>
      <c r="G106" s="105">
        <v>1398</v>
      </c>
      <c r="H106" s="105">
        <v>37164</v>
      </c>
      <c r="I106" s="450">
        <v>336.3508277562522</v>
      </c>
    </row>
    <row r="107" spans="1:9" ht="12.75">
      <c r="A107" s="128">
        <v>605</v>
      </c>
      <c r="B107" s="31"/>
      <c r="C107" s="24" t="s">
        <v>260</v>
      </c>
      <c r="D107" s="105">
        <v>263691</v>
      </c>
      <c r="E107" s="105">
        <v>1718251</v>
      </c>
      <c r="F107" s="450">
        <v>-23.643300100653477</v>
      </c>
      <c r="G107" s="105">
        <v>1041789</v>
      </c>
      <c r="H107" s="105">
        <v>6876971</v>
      </c>
      <c r="I107" s="450">
        <v>-12.466594097344384</v>
      </c>
    </row>
    <row r="108" spans="1:9" ht="12.75">
      <c r="A108" s="128">
        <v>606</v>
      </c>
      <c r="B108" s="31"/>
      <c r="C108" s="24" t="s">
        <v>261</v>
      </c>
      <c r="D108" s="105">
        <v>65</v>
      </c>
      <c r="E108" s="105">
        <v>509</v>
      </c>
      <c r="F108" s="450">
        <v>-98.80384461730078</v>
      </c>
      <c r="G108" s="105">
        <v>58740</v>
      </c>
      <c r="H108" s="105">
        <v>84056</v>
      </c>
      <c r="I108" s="450">
        <v>-25.709487825356845</v>
      </c>
    </row>
    <row r="109" spans="1:9" ht="12.75">
      <c r="A109" s="128">
        <v>607</v>
      </c>
      <c r="B109" s="31"/>
      <c r="C109" s="24" t="s">
        <v>262</v>
      </c>
      <c r="D109" s="105">
        <v>10999272</v>
      </c>
      <c r="E109" s="105">
        <v>4422447</v>
      </c>
      <c r="F109" s="450">
        <v>-19.058527288630415</v>
      </c>
      <c r="G109" s="105">
        <v>67673691</v>
      </c>
      <c r="H109" s="105">
        <v>26360601</v>
      </c>
      <c r="I109" s="450">
        <v>3.2195745899876016</v>
      </c>
    </row>
    <row r="110" spans="1:9" ht="12.75">
      <c r="A110" s="128">
        <v>608</v>
      </c>
      <c r="B110" s="31"/>
      <c r="C110" s="24" t="s">
        <v>264</v>
      </c>
      <c r="D110" s="105">
        <v>10641281</v>
      </c>
      <c r="E110" s="105">
        <v>5778832</v>
      </c>
      <c r="F110" s="450">
        <v>8.824883074348065</v>
      </c>
      <c r="G110" s="105">
        <v>42908800</v>
      </c>
      <c r="H110" s="105">
        <v>23396590</v>
      </c>
      <c r="I110" s="450">
        <v>-1.4792395345807279</v>
      </c>
    </row>
    <row r="111" spans="1:9" ht="12.75">
      <c r="A111" s="128">
        <v>609</v>
      </c>
      <c r="B111" s="31"/>
      <c r="C111" s="24" t="s">
        <v>265</v>
      </c>
      <c r="D111" s="105">
        <v>666739</v>
      </c>
      <c r="E111" s="105">
        <v>2527313</v>
      </c>
      <c r="F111" s="450">
        <v>-22.26230807135356</v>
      </c>
      <c r="G111" s="105">
        <v>3719549</v>
      </c>
      <c r="H111" s="105">
        <v>11516538</v>
      </c>
      <c r="I111" s="450">
        <v>-30.39343760935958</v>
      </c>
    </row>
    <row r="112" spans="1:9" ht="12.75">
      <c r="A112" s="128">
        <v>611</v>
      </c>
      <c r="B112" s="31"/>
      <c r="C112" s="24" t="s">
        <v>266</v>
      </c>
      <c r="D112" s="105">
        <v>185780</v>
      </c>
      <c r="E112" s="105">
        <v>24423</v>
      </c>
      <c r="F112" s="450">
        <v>-52.87864171329346</v>
      </c>
      <c r="G112" s="105">
        <v>1037914</v>
      </c>
      <c r="H112" s="105">
        <v>153916</v>
      </c>
      <c r="I112" s="450">
        <v>-18.719932405671585</v>
      </c>
    </row>
    <row r="113" spans="1:9" ht="12.75">
      <c r="A113" s="128">
        <v>612</v>
      </c>
      <c r="B113" s="31"/>
      <c r="C113" s="24" t="s">
        <v>267</v>
      </c>
      <c r="D113" s="105">
        <v>6003819</v>
      </c>
      <c r="E113" s="105">
        <v>4601384</v>
      </c>
      <c r="F113" s="450">
        <v>-44.28975240974234</v>
      </c>
      <c r="G113" s="105">
        <v>35784075</v>
      </c>
      <c r="H113" s="105">
        <v>24599162</v>
      </c>
      <c r="I113" s="450">
        <v>-4.921165945853076</v>
      </c>
    </row>
    <row r="114" spans="1:9" ht="12.75">
      <c r="A114" s="128">
        <v>641</v>
      </c>
      <c r="B114" s="31"/>
      <c r="C114" s="24" t="s">
        <v>268</v>
      </c>
      <c r="D114" s="105">
        <v>581020</v>
      </c>
      <c r="E114" s="105">
        <v>194242</v>
      </c>
      <c r="F114" s="450">
        <v>-81.42211552716022</v>
      </c>
      <c r="G114" s="105">
        <v>1815040</v>
      </c>
      <c r="H114" s="105">
        <v>639318</v>
      </c>
      <c r="I114" s="450">
        <v>-43.22598405967631</v>
      </c>
    </row>
    <row r="115" spans="1:9" ht="12.75">
      <c r="A115" s="128">
        <v>642</v>
      </c>
      <c r="B115" s="31"/>
      <c r="C115" s="24" t="s">
        <v>481</v>
      </c>
      <c r="D115" s="105">
        <v>48932089</v>
      </c>
      <c r="E115" s="105">
        <v>11807904</v>
      </c>
      <c r="F115" s="450">
        <v>-0.9874585610110671</v>
      </c>
      <c r="G115" s="105">
        <v>181799953</v>
      </c>
      <c r="H115" s="105">
        <v>45379252</v>
      </c>
      <c r="I115" s="450">
        <v>18.772433945092985</v>
      </c>
    </row>
    <row r="116" spans="1:9" ht="12.75">
      <c r="A116" s="128">
        <v>643</v>
      </c>
      <c r="B116" s="31"/>
      <c r="C116" s="24" t="s">
        <v>269</v>
      </c>
      <c r="D116" s="105">
        <v>1518397</v>
      </c>
      <c r="E116" s="105">
        <v>1768364</v>
      </c>
      <c r="F116" s="450">
        <v>31.07352170532465</v>
      </c>
      <c r="G116" s="105">
        <v>5925702</v>
      </c>
      <c r="H116" s="105">
        <v>8354145</v>
      </c>
      <c r="I116" s="450">
        <v>20.59186569007332</v>
      </c>
    </row>
    <row r="117" spans="1:9" ht="12.75">
      <c r="A117" s="128">
        <v>644</v>
      </c>
      <c r="B117" s="31"/>
      <c r="C117" s="24" t="s">
        <v>270</v>
      </c>
      <c r="D117" s="105">
        <v>663938</v>
      </c>
      <c r="E117" s="105">
        <v>1238441</v>
      </c>
      <c r="F117" s="450">
        <v>135.62737707693975</v>
      </c>
      <c r="G117" s="105">
        <v>2379858</v>
      </c>
      <c r="H117" s="105">
        <v>4263113</v>
      </c>
      <c r="I117" s="450">
        <v>83.58094357156452</v>
      </c>
    </row>
    <row r="118" spans="1:9" ht="12.75">
      <c r="A118" s="128">
        <v>645</v>
      </c>
      <c r="B118" s="31"/>
      <c r="C118" s="24" t="s">
        <v>271</v>
      </c>
      <c r="D118" s="105">
        <v>16857329</v>
      </c>
      <c r="E118" s="105">
        <v>33929029</v>
      </c>
      <c r="F118" s="450">
        <v>32.13965578990775</v>
      </c>
      <c r="G118" s="105">
        <v>70072198</v>
      </c>
      <c r="H118" s="105">
        <v>125065958</v>
      </c>
      <c r="I118" s="450">
        <v>3.4292592496446446</v>
      </c>
    </row>
    <row r="119" spans="1:9" ht="12.75">
      <c r="A119" s="128">
        <v>646</v>
      </c>
      <c r="B119" s="31"/>
      <c r="C119" s="24" t="s">
        <v>272</v>
      </c>
      <c r="D119" s="105">
        <v>836412</v>
      </c>
      <c r="E119" s="105">
        <v>4228870</v>
      </c>
      <c r="F119" s="450">
        <v>-43.52189285069889</v>
      </c>
      <c r="G119" s="105">
        <v>4511555</v>
      </c>
      <c r="H119" s="105">
        <v>22047195</v>
      </c>
      <c r="I119" s="450">
        <v>-16.430674898111107</v>
      </c>
    </row>
    <row r="120" spans="1:9" ht="12.75">
      <c r="A120" s="128">
        <v>647</v>
      </c>
      <c r="B120" s="31"/>
      <c r="C120" s="24" t="s">
        <v>273</v>
      </c>
      <c r="D120" s="105">
        <v>12452</v>
      </c>
      <c r="E120" s="105">
        <v>170876</v>
      </c>
      <c r="F120" s="450" t="s">
        <v>721</v>
      </c>
      <c r="G120" s="105">
        <v>33100</v>
      </c>
      <c r="H120" s="105">
        <v>455525</v>
      </c>
      <c r="I120" s="450">
        <v>212.28148351271682</v>
      </c>
    </row>
    <row r="121" spans="1:9" ht="12.75">
      <c r="A121" s="128">
        <v>648</v>
      </c>
      <c r="B121" s="31"/>
      <c r="C121" s="24" t="s">
        <v>274</v>
      </c>
      <c r="D121" s="105">
        <v>334106</v>
      </c>
      <c r="E121" s="105">
        <v>579418</v>
      </c>
      <c r="F121" s="451">
        <v>-35.864791151962734</v>
      </c>
      <c r="G121" s="105">
        <v>847351</v>
      </c>
      <c r="H121" s="105">
        <v>1439878</v>
      </c>
      <c r="I121" s="450">
        <v>-67.69356726668235</v>
      </c>
    </row>
    <row r="122" spans="1:9" ht="12.75">
      <c r="A122" s="128">
        <v>649</v>
      </c>
      <c r="B122" s="31"/>
      <c r="C122" s="24" t="s">
        <v>275</v>
      </c>
      <c r="D122" s="105">
        <v>750</v>
      </c>
      <c r="E122" s="105">
        <v>17468</v>
      </c>
      <c r="F122" s="450">
        <v>-66.2636641044459</v>
      </c>
      <c r="G122" s="105">
        <v>4891</v>
      </c>
      <c r="H122" s="105">
        <v>88906</v>
      </c>
      <c r="I122" s="450">
        <v>69.46096370844771</v>
      </c>
    </row>
    <row r="123" spans="1:9" ht="12.75">
      <c r="A123" s="128">
        <v>650</v>
      </c>
      <c r="B123" s="31"/>
      <c r="C123" s="24" t="s">
        <v>276</v>
      </c>
      <c r="D123" s="105">
        <v>314422</v>
      </c>
      <c r="E123" s="105">
        <v>627571</v>
      </c>
      <c r="F123" s="450">
        <v>-17.97347477332525</v>
      </c>
      <c r="G123" s="105">
        <v>1574200</v>
      </c>
      <c r="H123" s="105">
        <v>2891191</v>
      </c>
      <c r="I123" s="450">
        <v>-6.703361135465457</v>
      </c>
    </row>
    <row r="124" spans="1:9" ht="12.75">
      <c r="A124" s="128">
        <v>656</v>
      </c>
      <c r="B124" s="31"/>
      <c r="C124" s="24" t="s">
        <v>277</v>
      </c>
      <c r="D124" s="105" t="s">
        <v>106</v>
      </c>
      <c r="E124" s="105" t="s">
        <v>106</v>
      </c>
      <c r="F124" s="450">
        <v>-100</v>
      </c>
      <c r="G124" s="105" t="s">
        <v>106</v>
      </c>
      <c r="H124" s="105" t="s">
        <v>106</v>
      </c>
      <c r="I124" s="450">
        <v>-100</v>
      </c>
    </row>
    <row r="125" spans="1:9" ht="12.75">
      <c r="A125" s="128">
        <v>659</v>
      </c>
      <c r="B125" s="31"/>
      <c r="C125" s="24" t="s">
        <v>278</v>
      </c>
      <c r="D125" s="105">
        <v>80576</v>
      </c>
      <c r="E125" s="105">
        <v>4033764</v>
      </c>
      <c r="F125" s="450">
        <v>15.464735539084984</v>
      </c>
      <c r="G125" s="105">
        <v>351179</v>
      </c>
      <c r="H125" s="105">
        <v>13961973</v>
      </c>
      <c r="I125" s="450">
        <v>-17.565224383972733</v>
      </c>
    </row>
    <row r="126" spans="1:9" ht="12.75">
      <c r="A126" s="128">
        <v>661</v>
      </c>
      <c r="B126" s="31"/>
      <c r="C126" s="24" t="s">
        <v>506</v>
      </c>
      <c r="D126" s="105">
        <v>1246259</v>
      </c>
      <c r="E126" s="105">
        <v>1183287</v>
      </c>
      <c r="F126" s="450">
        <v>149.6196491405716</v>
      </c>
      <c r="G126" s="105">
        <v>5118627</v>
      </c>
      <c r="H126" s="105">
        <v>4999444</v>
      </c>
      <c r="I126" s="450">
        <v>22.604778047184055</v>
      </c>
    </row>
    <row r="127" spans="1:9" ht="12.75">
      <c r="A127" s="128">
        <v>665</v>
      </c>
      <c r="B127" s="31"/>
      <c r="C127" s="24" t="s">
        <v>894</v>
      </c>
      <c r="D127" s="105">
        <v>8812300</v>
      </c>
      <c r="E127" s="105">
        <v>1549534</v>
      </c>
      <c r="F127" s="450">
        <v>-45.08438992027399</v>
      </c>
      <c r="G127" s="105">
        <v>45459525</v>
      </c>
      <c r="H127" s="105">
        <v>10047444</v>
      </c>
      <c r="I127" s="450">
        <v>2.536542145432577</v>
      </c>
    </row>
    <row r="128" spans="1:9" ht="12.75">
      <c r="A128" s="128">
        <v>667</v>
      </c>
      <c r="B128" s="31"/>
      <c r="C128" s="24" t="s">
        <v>893</v>
      </c>
      <c r="D128" s="105">
        <v>557087</v>
      </c>
      <c r="E128" s="105">
        <v>294843</v>
      </c>
      <c r="F128" s="451">
        <v>-45.461053254656775</v>
      </c>
      <c r="G128" s="105">
        <v>4969973</v>
      </c>
      <c r="H128" s="105">
        <v>2360902</v>
      </c>
      <c r="I128" s="450">
        <v>-23.835138976799882</v>
      </c>
    </row>
    <row r="129" spans="1:9" ht="12.75">
      <c r="A129" s="128">
        <v>669</v>
      </c>
      <c r="B129" s="31"/>
      <c r="C129" s="24" t="s">
        <v>536</v>
      </c>
      <c r="D129" s="103">
        <v>5669792</v>
      </c>
      <c r="E129" s="103">
        <v>3144611</v>
      </c>
      <c r="F129" s="450">
        <v>-6.615637950516501</v>
      </c>
      <c r="G129" s="105">
        <v>26863519</v>
      </c>
      <c r="H129" s="105">
        <v>18044375</v>
      </c>
      <c r="I129" s="450">
        <v>1.3284851958981392</v>
      </c>
    </row>
    <row r="130" spans="1:9" ht="12.75">
      <c r="A130" s="128">
        <v>671</v>
      </c>
      <c r="B130" s="31"/>
      <c r="C130" s="24" t="s">
        <v>279</v>
      </c>
      <c r="D130" s="105">
        <v>24540</v>
      </c>
      <c r="E130" s="105">
        <v>33865</v>
      </c>
      <c r="F130" s="450" t="s">
        <v>721</v>
      </c>
      <c r="G130" s="105">
        <v>24540</v>
      </c>
      <c r="H130" s="105">
        <v>33865</v>
      </c>
      <c r="I130" s="450" t="s">
        <v>721</v>
      </c>
    </row>
    <row r="131" spans="1:9" ht="12.75">
      <c r="A131" s="128">
        <v>673</v>
      </c>
      <c r="B131" s="31"/>
      <c r="C131" s="24" t="s">
        <v>505</v>
      </c>
      <c r="D131" s="105">
        <v>12733662</v>
      </c>
      <c r="E131" s="105">
        <v>3274493</v>
      </c>
      <c r="F131" s="450">
        <v>31.880357336321197</v>
      </c>
      <c r="G131" s="105">
        <v>63136280</v>
      </c>
      <c r="H131" s="105">
        <v>15487108</v>
      </c>
      <c r="I131" s="450">
        <v>35.1920635732601</v>
      </c>
    </row>
    <row r="132" spans="1:9" ht="12.75">
      <c r="A132" s="128">
        <v>679</v>
      </c>
      <c r="B132" s="31"/>
      <c r="C132" s="24" t="s">
        <v>280</v>
      </c>
      <c r="D132" s="105">
        <v>9295729</v>
      </c>
      <c r="E132" s="105">
        <v>5827438</v>
      </c>
      <c r="F132" s="450">
        <v>0.2575670537140269</v>
      </c>
      <c r="G132" s="105">
        <v>41277502</v>
      </c>
      <c r="H132" s="105">
        <v>21503253</v>
      </c>
      <c r="I132" s="450">
        <v>-17.138792988875267</v>
      </c>
    </row>
    <row r="133" spans="1:9" ht="12.75">
      <c r="A133" s="128">
        <v>683</v>
      </c>
      <c r="B133" s="31"/>
      <c r="C133" s="24" t="s">
        <v>504</v>
      </c>
      <c r="D133" s="105" t="s">
        <v>106</v>
      </c>
      <c r="E133" s="105">
        <v>7107</v>
      </c>
      <c r="F133" s="450" t="s">
        <v>721</v>
      </c>
      <c r="G133" s="105" t="s">
        <v>106</v>
      </c>
      <c r="H133" s="105">
        <v>7460</v>
      </c>
      <c r="I133" s="450">
        <v>-81.7156862745098</v>
      </c>
    </row>
    <row r="134" spans="1:9" ht="12.75">
      <c r="A134" s="128">
        <v>690</v>
      </c>
      <c r="B134" s="31"/>
      <c r="C134" s="24" t="s">
        <v>281</v>
      </c>
      <c r="D134" s="105">
        <v>980298</v>
      </c>
      <c r="E134" s="105">
        <v>1658116</v>
      </c>
      <c r="F134" s="450">
        <v>21.07340346531943</v>
      </c>
      <c r="G134" s="105">
        <v>3225851</v>
      </c>
      <c r="H134" s="105">
        <v>8398641</v>
      </c>
      <c r="I134" s="450">
        <v>11.025198073242478</v>
      </c>
    </row>
    <row r="135" spans="1:9" ht="12.75">
      <c r="A135" s="19"/>
      <c r="B135" s="19"/>
      <c r="C135" s="1"/>
      <c r="D135" s="105"/>
      <c r="E135" s="105"/>
      <c r="G135" s="4"/>
      <c r="H135" s="4"/>
      <c r="I135" s="21"/>
    </row>
    <row r="136" spans="1:9" ht="12.75">
      <c r="A136" s="19"/>
      <c r="B136" s="19"/>
      <c r="C136" s="1"/>
      <c r="D136" s="105"/>
      <c r="E136" s="105"/>
      <c r="G136" s="4"/>
      <c r="H136" s="4"/>
      <c r="I136" s="21"/>
    </row>
    <row r="137" spans="1:9" ht="16.5">
      <c r="A137" s="650" t="s">
        <v>67</v>
      </c>
      <c r="B137" s="650"/>
      <c r="C137" s="650"/>
      <c r="D137" s="650"/>
      <c r="E137" s="650"/>
      <c r="F137" s="650"/>
      <c r="G137" s="650"/>
      <c r="H137" s="650"/>
      <c r="I137" s="650"/>
    </row>
    <row r="138" spans="3:9" ht="12.75">
      <c r="C138" s="1"/>
      <c r="D138" s="8"/>
      <c r="E138" s="8"/>
      <c r="F138" s="101"/>
      <c r="G138" s="13"/>
      <c r="H138" s="13"/>
      <c r="I138" s="13"/>
    </row>
    <row r="139" spans="1:9" ht="18" customHeight="1">
      <c r="A139" s="653" t="s">
        <v>1079</v>
      </c>
      <c r="B139" s="664" t="s">
        <v>736</v>
      </c>
      <c r="C139" s="665"/>
      <c r="D139" s="651" t="s">
        <v>1170</v>
      </c>
      <c r="E139" s="652"/>
      <c r="F139" s="652"/>
      <c r="G139" s="613" t="s">
        <v>1195</v>
      </c>
      <c r="H139" s="652"/>
      <c r="I139" s="652"/>
    </row>
    <row r="140" spans="1:9" ht="16.5" customHeight="1">
      <c r="A140" s="654"/>
      <c r="B140" s="666"/>
      <c r="C140" s="667"/>
      <c r="D140" s="51" t="s">
        <v>473</v>
      </c>
      <c r="E140" s="659" t="s">
        <v>474</v>
      </c>
      <c r="F140" s="660"/>
      <c r="G140" s="126" t="s">
        <v>473</v>
      </c>
      <c r="H140" s="659" t="s">
        <v>474</v>
      </c>
      <c r="I140" s="660"/>
    </row>
    <row r="141" spans="1:9" ht="15" customHeight="1">
      <c r="A141" s="654"/>
      <c r="B141" s="666"/>
      <c r="C141" s="667"/>
      <c r="D141" s="661" t="s">
        <v>111</v>
      </c>
      <c r="E141" s="670" t="s">
        <v>107</v>
      </c>
      <c r="F141" s="656" t="s">
        <v>1198</v>
      </c>
      <c r="G141" s="670" t="s">
        <v>111</v>
      </c>
      <c r="H141" s="670" t="s">
        <v>107</v>
      </c>
      <c r="I141" s="656" t="s">
        <v>1199</v>
      </c>
    </row>
    <row r="142" spans="1:9" ht="12.75">
      <c r="A142" s="654"/>
      <c r="B142" s="666"/>
      <c r="C142" s="667"/>
      <c r="D142" s="662"/>
      <c r="E142" s="671"/>
      <c r="F142" s="657"/>
      <c r="G142" s="671"/>
      <c r="H142" s="671"/>
      <c r="I142" s="657"/>
    </row>
    <row r="143" spans="1:9" ht="18.75" customHeight="1">
      <c r="A143" s="654"/>
      <c r="B143" s="666"/>
      <c r="C143" s="667"/>
      <c r="D143" s="662"/>
      <c r="E143" s="671"/>
      <c r="F143" s="657"/>
      <c r="G143" s="671"/>
      <c r="H143" s="671"/>
      <c r="I143" s="657"/>
    </row>
    <row r="144" spans="1:9" ht="27.75" customHeight="1">
      <c r="A144" s="655"/>
      <c r="B144" s="668"/>
      <c r="C144" s="669"/>
      <c r="D144" s="663"/>
      <c r="E144" s="672"/>
      <c r="F144" s="658"/>
      <c r="G144" s="672"/>
      <c r="H144" s="672"/>
      <c r="I144" s="658"/>
    </row>
    <row r="145" spans="1:9" ht="12.75">
      <c r="A145" s="94"/>
      <c r="B145" s="93"/>
      <c r="C145" s="23"/>
      <c r="D145" s="4"/>
      <c r="E145" s="4"/>
      <c r="G145" s="14"/>
      <c r="H145" s="14"/>
      <c r="I145" s="14"/>
    </row>
    <row r="146" spans="1:9" s="15" customFormat="1" ht="12.75">
      <c r="A146" s="98" t="s">
        <v>282</v>
      </c>
      <c r="B146" s="55" t="s">
        <v>200</v>
      </c>
      <c r="C146" s="39"/>
      <c r="D146" s="102">
        <v>472554071</v>
      </c>
      <c r="E146" s="102">
        <v>1542575755</v>
      </c>
      <c r="F146" s="449">
        <v>-0.9383997424018844</v>
      </c>
      <c r="G146" s="102">
        <v>2006886073</v>
      </c>
      <c r="H146" s="102">
        <v>6481531949</v>
      </c>
      <c r="I146" s="449">
        <v>1.8205834468094082</v>
      </c>
    </row>
    <row r="147" spans="1:9" s="15" customFormat="1" ht="24" customHeight="1">
      <c r="A147" s="127">
        <v>7</v>
      </c>
      <c r="B147" s="55" t="s">
        <v>283</v>
      </c>
      <c r="C147" s="39"/>
      <c r="D147" s="102">
        <v>245132263</v>
      </c>
      <c r="E147" s="102">
        <v>287143976</v>
      </c>
      <c r="F147" s="449">
        <v>-1.0267813946878164</v>
      </c>
      <c r="G147" s="102">
        <v>1065332130</v>
      </c>
      <c r="H147" s="102">
        <v>1390857775</v>
      </c>
      <c r="I147" s="449">
        <v>14.27904038574637</v>
      </c>
    </row>
    <row r="148" spans="1:9" ht="24" customHeight="1">
      <c r="A148" s="128">
        <v>701</v>
      </c>
      <c r="B148" s="31"/>
      <c r="C148" s="24" t="s">
        <v>870</v>
      </c>
      <c r="D148" s="105">
        <v>37442</v>
      </c>
      <c r="E148" s="105">
        <v>290995</v>
      </c>
      <c r="F148" s="450">
        <v>-92.92474449014128</v>
      </c>
      <c r="G148" s="105">
        <v>1820392</v>
      </c>
      <c r="H148" s="105">
        <v>8769647</v>
      </c>
      <c r="I148" s="450">
        <v>-37.502252895732674</v>
      </c>
    </row>
    <row r="149" spans="1:9" ht="12.75">
      <c r="A149" s="128">
        <v>702</v>
      </c>
      <c r="B149" s="31"/>
      <c r="C149" s="24" t="s">
        <v>871</v>
      </c>
      <c r="D149" s="105">
        <v>204762</v>
      </c>
      <c r="E149" s="105">
        <v>1225161</v>
      </c>
      <c r="F149" s="450">
        <v>-14.136647059689267</v>
      </c>
      <c r="G149" s="105">
        <v>1372487</v>
      </c>
      <c r="H149" s="105">
        <v>7325381</v>
      </c>
      <c r="I149" s="450">
        <v>-7.352877381428911</v>
      </c>
    </row>
    <row r="150" spans="1:9" ht="12.75">
      <c r="A150" s="128">
        <v>703</v>
      </c>
      <c r="B150" s="31"/>
      <c r="C150" s="24" t="s">
        <v>872</v>
      </c>
      <c r="D150" s="105">
        <v>1297</v>
      </c>
      <c r="E150" s="105">
        <v>69353</v>
      </c>
      <c r="F150" s="450">
        <v>379.5533121283363</v>
      </c>
      <c r="G150" s="105">
        <v>3252</v>
      </c>
      <c r="H150" s="105">
        <v>156700</v>
      </c>
      <c r="I150" s="450">
        <v>17.238644610538756</v>
      </c>
    </row>
    <row r="151" spans="1:9" ht="12.75">
      <c r="A151" s="128">
        <v>704</v>
      </c>
      <c r="B151" s="31"/>
      <c r="C151" s="24" t="s">
        <v>873</v>
      </c>
      <c r="D151" s="105">
        <v>32474</v>
      </c>
      <c r="E151" s="105">
        <v>261103</v>
      </c>
      <c r="F151" s="450">
        <v>88.92305688609756</v>
      </c>
      <c r="G151" s="105">
        <v>182376</v>
      </c>
      <c r="H151" s="105">
        <v>1372686</v>
      </c>
      <c r="I151" s="450">
        <v>54.55599742385277</v>
      </c>
    </row>
    <row r="152" spans="1:9" ht="12.75">
      <c r="A152" s="128">
        <v>705</v>
      </c>
      <c r="B152" s="31"/>
      <c r="C152" s="24" t="s">
        <v>906</v>
      </c>
      <c r="D152" s="105">
        <v>19582</v>
      </c>
      <c r="E152" s="105">
        <v>339841</v>
      </c>
      <c r="F152" s="450">
        <v>-38.03689259139732</v>
      </c>
      <c r="G152" s="105">
        <v>85213</v>
      </c>
      <c r="H152" s="105">
        <v>1459170</v>
      </c>
      <c r="I152" s="450">
        <v>-13.416299218345301</v>
      </c>
    </row>
    <row r="153" spans="1:9" ht="12.75">
      <c r="A153" s="128">
        <v>706</v>
      </c>
      <c r="B153" s="31"/>
      <c r="C153" s="24" t="s">
        <v>284</v>
      </c>
      <c r="D153" s="105">
        <v>54471</v>
      </c>
      <c r="E153" s="105">
        <v>1795690</v>
      </c>
      <c r="F153" s="450">
        <v>33.40262156146645</v>
      </c>
      <c r="G153" s="105">
        <v>209377</v>
      </c>
      <c r="H153" s="105">
        <v>6408184</v>
      </c>
      <c r="I153" s="450">
        <v>-9.937116606019785</v>
      </c>
    </row>
    <row r="154" spans="1:9" ht="12.75">
      <c r="A154" s="128">
        <v>707</v>
      </c>
      <c r="B154" s="31"/>
      <c r="C154" s="24" t="s">
        <v>892</v>
      </c>
      <c r="D154" s="105">
        <v>31320</v>
      </c>
      <c r="E154" s="105">
        <v>937762</v>
      </c>
      <c r="F154" s="451">
        <v>21.050593401713726</v>
      </c>
      <c r="G154" s="105">
        <v>82107</v>
      </c>
      <c r="H154" s="105">
        <v>2455802</v>
      </c>
      <c r="I154" s="450">
        <v>93.72947473464575</v>
      </c>
    </row>
    <row r="155" spans="1:9" ht="12.75">
      <c r="A155" s="128">
        <v>708</v>
      </c>
      <c r="B155" s="31"/>
      <c r="C155" s="24" t="s">
        <v>286</v>
      </c>
      <c r="D155" s="105">
        <v>64891531</v>
      </c>
      <c r="E155" s="105">
        <v>54752069</v>
      </c>
      <c r="F155" s="450">
        <v>4.033791558741626</v>
      </c>
      <c r="G155" s="105">
        <v>247327149</v>
      </c>
      <c r="H155" s="105">
        <v>212608363</v>
      </c>
      <c r="I155" s="450">
        <v>3.15008001482353</v>
      </c>
    </row>
    <row r="156" spans="1:9" ht="12.75">
      <c r="A156" s="128">
        <v>709</v>
      </c>
      <c r="B156" s="31"/>
      <c r="C156" s="24" t="s">
        <v>287</v>
      </c>
      <c r="D156" s="103">
        <v>13707950</v>
      </c>
      <c r="E156" s="103">
        <v>5930598</v>
      </c>
      <c r="F156" s="450">
        <v>15.706342331374529</v>
      </c>
      <c r="G156" s="105">
        <v>62779569</v>
      </c>
      <c r="H156" s="105">
        <v>26060066</v>
      </c>
      <c r="I156" s="450">
        <v>19.463858927750863</v>
      </c>
    </row>
    <row r="157" spans="1:9" ht="12.75">
      <c r="A157" s="128">
        <v>711</v>
      </c>
      <c r="B157" s="31"/>
      <c r="C157" s="24" t="s">
        <v>288</v>
      </c>
      <c r="D157" s="105">
        <v>13523710</v>
      </c>
      <c r="E157" s="105">
        <v>6186466</v>
      </c>
      <c r="F157" s="450">
        <v>-18.912949135143165</v>
      </c>
      <c r="G157" s="105">
        <v>49347455</v>
      </c>
      <c r="H157" s="105">
        <v>23042478</v>
      </c>
      <c r="I157" s="450">
        <v>-33.47805496893206</v>
      </c>
    </row>
    <row r="158" spans="1:9" ht="12.75">
      <c r="A158" s="128">
        <v>732</v>
      </c>
      <c r="B158" s="31"/>
      <c r="C158" s="24" t="s">
        <v>290</v>
      </c>
      <c r="D158" s="105">
        <v>38163695</v>
      </c>
      <c r="E158" s="105">
        <v>59875217</v>
      </c>
      <c r="F158" s="450">
        <v>-11.935722002459855</v>
      </c>
      <c r="G158" s="105">
        <v>179110630</v>
      </c>
      <c r="H158" s="105">
        <v>283298655</v>
      </c>
      <c r="I158" s="450">
        <v>-10.35450364340899</v>
      </c>
    </row>
    <row r="159" spans="1:9" ht="12.75">
      <c r="A159" s="128">
        <v>734</v>
      </c>
      <c r="B159" s="31"/>
      <c r="C159" s="24" t="s">
        <v>293</v>
      </c>
      <c r="D159" s="105">
        <v>1088587</v>
      </c>
      <c r="E159" s="105">
        <v>5539716</v>
      </c>
      <c r="F159" s="450">
        <v>8.76455585856742</v>
      </c>
      <c r="G159" s="105">
        <v>5146620</v>
      </c>
      <c r="H159" s="105">
        <v>23746938</v>
      </c>
      <c r="I159" s="450">
        <v>-11.82317416459415</v>
      </c>
    </row>
    <row r="160" spans="1:9" ht="12.75">
      <c r="A160" s="128">
        <v>736</v>
      </c>
      <c r="B160" s="31"/>
      <c r="C160" s="24" t="s">
        <v>294</v>
      </c>
      <c r="D160" s="105">
        <v>2093822</v>
      </c>
      <c r="E160" s="105">
        <v>3811374</v>
      </c>
      <c r="F160" s="450">
        <v>-28.85140549953975</v>
      </c>
      <c r="G160" s="105">
        <v>10130218</v>
      </c>
      <c r="H160" s="105">
        <v>17694811</v>
      </c>
      <c r="I160" s="450">
        <v>-21.26697583557788</v>
      </c>
    </row>
    <row r="161" spans="1:9" ht="12.75">
      <c r="A161" s="128">
        <v>738</v>
      </c>
      <c r="B161" s="31"/>
      <c r="C161" s="24" t="s">
        <v>503</v>
      </c>
      <c r="D161" s="105">
        <v>1853387</v>
      </c>
      <c r="E161" s="105">
        <v>3856681</v>
      </c>
      <c r="F161" s="450">
        <v>3.56628320430562</v>
      </c>
      <c r="G161" s="105">
        <v>8382562</v>
      </c>
      <c r="H161" s="105">
        <v>14827118</v>
      </c>
      <c r="I161" s="450">
        <v>11.0729575795622</v>
      </c>
    </row>
    <row r="162" spans="1:9" ht="12.75">
      <c r="A162" s="128">
        <v>740</v>
      </c>
      <c r="B162" s="31"/>
      <c r="C162" s="24" t="s">
        <v>295</v>
      </c>
      <c r="D162" s="105">
        <v>191315</v>
      </c>
      <c r="E162" s="105">
        <v>11811425</v>
      </c>
      <c r="F162" s="450">
        <v>235.43539714337805</v>
      </c>
      <c r="G162" s="105">
        <v>793534</v>
      </c>
      <c r="H162" s="105">
        <v>41260311</v>
      </c>
      <c r="I162" s="450">
        <v>182.51740557033025</v>
      </c>
    </row>
    <row r="163" spans="1:9" ht="12.75">
      <c r="A163" s="128">
        <v>749</v>
      </c>
      <c r="B163" s="31"/>
      <c r="C163" s="24" t="s">
        <v>296</v>
      </c>
      <c r="D163" s="105">
        <v>13806904</v>
      </c>
      <c r="E163" s="105">
        <v>27105694</v>
      </c>
      <c r="F163" s="450">
        <v>-3.0724305214651935</v>
      </c>
      <c r="G163" s="105">
        <v>61916374</v>
      </c>
      <c r="H163" s="105">
        <v>266612808</v>
      </c>
      <c r="I163" s="450">
        <v>142.41078216091466</v>
      </c>
    </row>
    <row r="164" spans="1:9" ht="12.75">
      <c r="A164" s="128">
        <v>751</v>
      </c>
      <c r="B164" s="31"/>
      <c r="C164" s="24" t="s">
        <v>297</v>
      </c>
      <c r="D164" s="105">
        <v>8979890</v>
      </c>
      <c r="E164" s="105">
        <v>13984333</v>
      </c>
      <c r="F164" s="450">
        <v>-7.820679368618329</v>
      </c>
      <c r="G164" s="105">
        <v>41374654</v>
      </c>
      <c r="H164" s="105">
        <v>63426601</v>
      </c>
      <c r="I164" s="450">
        <v>10.544770748219932</v>
      </c>
    </row>
    <row r="165" spans="1:9" ht="12.75">
      <c r="A165" s="128">
        <v>753</v>
      </c>
      <c r="B165" s="31"/>
      <c r="C165" s="24" t="s">
        <v>502</v>
      </c>
      <c r="D165" s="105">
        <v>8027005</v>
      </c>
      <c r="E165" s="105">
        <v>6521289</v>
      </c>
      <c r="F165" s="450">
        <v>-7.909309164022758</v>
      </c>
      <c r="G165" s="105">
        <v>37162458</v>
      </c>
      <c r="H165" s="105">
        <v>30337538</v>
      </c>
      <c r="I165" s="450">
        <v>7.206883848311506</v>
      </c>
    </row>
    <row r="166" spans="1:9" ht="12.75">
      <c r="A166" s="128">
        <v>755</v>
      </c>
      <c r="B166" s="31"/>
      <c r="C166" s="24" t="s">
        <v>298</v>
      </c>
      <c r="D166" s="103">
        <v>61380022</v>
      </c>
      <c r="E166" s="103">
        <v>45062264</v>
      </c>
      <c r="F166" s="450">
        <v>-4.589663002043622</v>
      </c>
      <c r="G166" s="105">
        <v>292439925</v>
      </c>
      <c r="H166" s="105">
        <v>208306436</v>
      </c>
      <c r="I166" s="450">
        <v>9.57339760037992</v>
      </c>
    </row>
    <row r="167" spans="1:9" ht="12.75">
      <c r="A167" s="128">
        <v>757</v>
      </c>
      <c r="B167" s="31"/>
      <c r="C167" s="24" t="s">
        <v>299</v>
      </c>
      <c r="D167" s="105">
        <v>9519526</v>
      </c>
      <c r="E167" s="105">
        <v>7463617</v>
      </c>
      <c r="F167" s="450">
        <v>11.231417632515104</v>
      </c>
      <c r="G167" s="105">
        <v>33558871</v>
      </c>
      <c r="H167" s="105">
        <v>27118738</v>
      </c>
      <c r="I167" s="450">
        <v>-17.544721452073404</v>
      </c>
    </row>
    <row r="168" spans="1:9" ht="12.75">
      <c r="A168" s="128">
        <v>759</v>
      </c>
      <c r="B168" s="31"/>
      <c r="C168" s="24" t="s">
        <v>300</v>
      </c>
      <c r="D168" s="103">
        <v>10059</v>
      </c>
      <c r="E168" s="103">
        <v>45991</v>
      </c>
      <c r="F168" s="450">
        <v>31.009827659877516</v>
      </c>
      <c r="G168" s="105">
        <v>113878</v>
      </c>
      <c r="H168" s="105">
        <v>260596</v>
      </c>
      <c r="I168" s="450">
        <v>-75.40061924180637</v>
      </c>
    </row>
    <row r="169" spans="1:9" ht="12.75">
      <c r="A169" s="128">
        <v>771</v>
      </c>
      <c r="B169" s="31"/>
      <c r="C169" s="24" t="s">
        <v>301</v>
      </c>
      <c r="D169" s="105">
        <v>725099</v>
      </c>
      <c r="E169" s="105">
        <v>5424644</v>
      </c>
      <c r="F169" s="450">
        <v>33.89818627015393</v>
      </c>
      <c r="G169" s="105">
        <v>3667690</v>
      </c>
      <c r="H169" s="105">
        <v>26384075</v>
      </c>
      <c r="I169" s="450">
        <v>91.47748364292426</v>
      </c>
    </row>
    <row r="170" spans="1:9" ht="12.75">
      <c r="A170" s="128">
        <v>772</v>
      </c>
      <c r="B170" s="31"/>
      <c r="C170" s="24" t="s">
        <v>302</v>
      </c>
      <c r="D170" s="105">
        <v>6618521</v>
      </c>
      <c r="E170" s="105">
        <v>20560032</v>
      </c>
      <c r="F170" s="450">
        <v>7.591652010205067</v>
      </c>
      <c r="G170" s="105">
        <v>27729559</v>
      </c>
      <c r="H170" s="105">
        <v>84598905</v>
      </c>
      <c r="I170" s="450">
        <v>4.377893778844026</v>
      </c>
    </row>
    <row r="171" spans="1:9" ht="12.75">
      <c r="A171" s="128">
        <v>779</v>
      </c>
      <c r="B171" s="31"/>
      <c r="C171" s="24" t="s">
        <v>304</v>
      </c>
      <c r="D171" s="105">
        <v>128212</v>
      </c>
      <c r="E171" s="105">
        <v>3947328</v>
      </c>
      <c r="F171" s="450">
        <v>47.818906740274144</v>
      </c>
      <c r="G171" s="105">
        <v>421090</v>
      </c>
      <c r="H171" s="105">
        <v>11670807</v>
      </c>
      <c r="I171" s="450">
        <v>4.564315464225842</v>
      </c>
    </row>
    <row r="172" spans="1:9" ht="12.75">
      <c r="A172" s="128">
        <v>781</v>
      </c>
      <c r="B172" s="31"/>
      <c r="C172" s="24" t="s">
        <v>305</v>
      </c>
      <c r="D172" s="105">
        <v>373</v>
      </c>
      <c r="E172" s="105">
        <v>182750</v>
      </c>
      <c r="F172" s="450">
        <v>-23.475049306773982</v>
      </c>
      <c r="G172" s="105">
        <v>1316</v>
      </c>
      <c r="H172" s="105">
        <v>892365</v>
      </c>
      <c r="I172" s="450">
        <v>-7.488596309351024</v>
      </c>
    </row>
    <row r="173" spans="1:9" ht="12.75">
      <c r="A173" s="128">
        <v>790</v>
      </c>
      <c r="B173" s="31"/>
      <c r="C173" s="24" t="s">
        <v>306</v>
      </c>
      <c r="D173" s="105">
        <v>41307</v>
      </c>
      <c r="E173" s="105">
        <v>162583</v>
      </c>
      <c r="F173" s="450">
        <v>-62.1517997234418</v>
      </c>
      <c r="G173" s="105">
        <v>173374</v>
      </c>
      <c r="H173" s="105">
        <v>762596</v>
      </c>
      <c r="I173" s="450">
        <v>-46.48197494197973</v>
      </c>
    </row>
    <row r="174" spans="1:9" s="15" customFormat="1" ht="24" customHeight="1">
      <c r="A174" s="127">
        <v>8</v>
      </c>
      <c r="B174" s="55" t="s">
        <v>307</v>
      </c>
      <c r="C174" s="39"/>
      <c r="D174" s="102">
        <v>227421808</v>
      </c>
      <c r="E174" s="102">
        <v>1255431779</v>
      </c>
      <c r="F174" s="449">
        <v>-0.9181627920936251</v>
      </c>
      <c r="G174" s="102">
        <v>941553943</v>
      </c>
      <c r="H174" s="102">
        <v>5090674174</v>
      </c>
      <c r="I174" s="449">
        <v>-1.1244748446129904</v>
      </c>
    </row>
    <row r="175" spans="1:9" ht="24" customHeight="1">
      <c r="A175" s="128">
        <v>801</v>
      </c>
      <c r="B175" s="31"/>
      <c r="C175" s="24" t="s">
        <v>907</v>
      </c>
      <c r="D175" s="105">
        <v>217890</v>
      </c>
      <c r="E175" s="105">
        <v>5948788</v>
      </c>
      <c r="F175" s="450">
        <v>20.68203502033856</v>
      </c>
      <c r="G175" s="105">
        <v>774821</v>
      </c>
      <c r="H175" s="105">
        <v>18075601</v>
      </c>
      <c r="I175" s="450">
        <v>18.383490024418606</v>
      </c>
    </row>
    <row r="176" spans="1:9" ht="12.75">
      <c r="A176" s="128">
        <v>802</v>
      </c>
      <c r="B176" s="31"/>
      <c r="C176" s="24" t="s">
        <v>874</v>
      </c>
      <c r="D176" s="105">
        <v>8946</v>
      </c>
      <c r="E176" s="105">
        <v>304775</v>
      </c>
      <c r="F176" s="450">
        <v>-12.441608586482502</v>
      </c>
      <c r="G176" s="105">
        <v>41596</v>
      </c>
      <c r="H176" s="105">
        <v>1470991</v>
      </c>
      <c r="I176" s="450">
        <v>11.507306009454297</v>
      </c>
    </row>
    <row r="177" spans="1:9" ht="12.75">
      <c r="A177" s="128">
        <v>803</v>
      </c>
      <c r="B177" s="31"/>
      <c r="C177" s="24" t="s">
        <v>875</v>
      </c>
      <c r="D177" s="105">
        <v>221073</v>
      </c>
      <c r="E177" s="105">
        <v>3930222</v>
      </c>
      <c r="F177" s="450">
        <v>35.24019262896559</v>
      </c>
      <c r="G177" s="105">
        <v>888604</v>
      </c>
      <c r="H177" s="105">
        <v>16731619</v>
      </c>
      <c r="I177" s="450">
        <v>4.1901497340948595</v>
      </c>
    </row>
    <row r="178" spans="1:9" ht="12.75">
      <c r="A178" s="128">
        <v>804</v>
      </c>
      <c r="B178" s="31"/>
      <c r="C178" s="24" t="s">
        <v>876</v>
      </c>
      <c r="D178" s="105">
        <v>161525</v>
      </c>
      <c r="E178" s="105">
        <v>5591132</v>
      </c>
      <c r="F178" s="450">
        <v>36.61795109187932</v>
      </c>
      <c r="G178" s="105">
        <v>865861</v>
      </c>
      <c r="H178" s="105">
        <v>24244824</v>
      </c>
      <c r="I178" s="450">
        <v>43.19935733764564</v>
      </c>
    </row>
    <row r="179" spans="1:9" ht="12.75">
      <c r="A179" s="128">
        <v>805</v>
      </c>
      <c r="B179" s="31"/>
      <c r="C179" s="24" t="s">
        <v>877</v>
      </c>
      <c r="D179" s="105">
        <v>1992</v>
      </c>
      <c r="E179" s="105">
        <v>60491</v>
      </c>
      <c r="F179" s="451">
        <v>-43.085506755485305</v>
      </c>
      <c r="G179" s="105">
        <v>88913</v>
      </c>
      <c r="H179" s="105">
        <v>1823835</v>
      </c>
      <c r="I179" s="450">
        <v>-44.773157326258165</v>
      </c>
    </row>
    <row r="180" spans="1:9" ht="12.75">
      <c r="A180" s="128">
        <v>806</v>
      </c>
      <c r="B180" s="31"/>
      <c r="C180" s="24" t="s">
        <v>878</v>
      </c>
      <c r="D180" s="105">
        <v>74529</v>
      </c>
      <c r="E180" s="105">
        <v>1979157</v>
      </c>
      <c r="F180" s="450">
        <v>-19.282490910314422</v>
      </c>
      <c r="G180" s="105">
        <v>552119</v>
      </c>
      <c r="H180" s="105">
        <v>13762778</v>
      </c>
      <c r="I180" s="450">
        <v>-4.289223535453019</v>
      </c>
    </row>
    <row r="181" spans="1:9" ht="12.75">
      <c r="A181" s="128">
        <v>807</v>
      </c>
      <c r="B181" s="31"/>
      <c r="C181" s="24" t="s">
        <v>308</v>
      </c>
      <c r="D181" s="105">
        <v>8729</v>
      </c>
      <c r="E181" s="105">
        <v>349690</v>
      </c>
      <c r="F181" s="450">
        <v>-44.433144662283055</v>
      </c>
      <c r="G181" s="105">
        <v>55633</v>
      </c>
      <c r="H181" s="105">
        <v>2630725</v>
      </c>
      <c r="I181" s="450">
        <v>7.898185308153089</v>
      </c>
    </row>
    <row r="182" spans="1:9" ht="12.75">
      <c r="A182" s="128">
        <v>808</v>
      </c>
      <c r="B182" s="31"/>
      <c r="C182" s="24" t="s">
        <v>309</v>
      </c>
      <c r="D182" s="105">
        <v>14367</v>
      </c>
      <c r="E182" s="105">
        <v>352436</v>
      </c>
      <c r="F182" s="450">
        <v>-10.946138529801189</v>
      </c>
      <c r="G182" s="105">
        <v>57161</v>
      </c>
      <c r="H182" s="105">
        <v>2166887</v>
      </c>
      <c r="I182" s="450">
        <v>134.87507722991208</v>
      </c>
    </row>
    <row r="183" spans="1:9" ht="12.75">
      <c r="A183" s="128">
        <v>809</v>
      </c>
      <c r="B183" s="31"/>
      <c r="C183" s="24" t="s">
        <v>310</v>
      </c>
      <c r="D183" s="105">
        <v>6688878</v>
      </c>
      <c r="E183" s="105">
        <v>34980291</v>
      </c>
      <c r="F183" s="450">
        <v>13.872916538487459</v>
      </c>
      <c r="G183" s="105">
        <v>26423286</v>
      </c>
      <c r="H183" s="105">
        <v>124892156</v>
      </c>
      <c r="I183" s="450">
        <v>5.021980488129103</v>
      </c>
    </row>
    <row r="184" spans="1:9" ht="12.75">
      <c r="A184" s="128">
        <v>810</v>
      </c>
      <c r="B184" s="31"/>
      <c r="C184" s="24" t="s">
        <v>311</v>
      </c>
      <c r="D184" s="105">
        <v>2551</v>
      </c>
      <c r="E184" s="105">
        <v>72622</v>
      </c>
      <c r="F184" s="451">
        <v>-43.72743192772018</v>
      </c>
      <c r="G184" s="105">
        <v>11836</v>
      </c>
      <c r="H184" s="105">
        <v>367325</v>
      </c>
      <c r="I184" s="450">
        <v>-23.164535514896443</v>
      </c>
    </row>
    <row r="185" spans="1:9" ht="12.75">
      <c r="A185" s="128">
        <v>811</v>
      </c>
      <c r="B185" s="31"/>
      <c r="C185" s="24" t="s">
        <v>312</v>
      </c>
      <c r="D185" s="105">
        <v>335958</v>
      </c>
      <c r="E185" s="105">
        <v>8740350</v>
      </c>
      <c r="F185" s="450">
        <v>112.45242192139236</v>
      </c>
      <c r="G185" s="105">
        <v>1395714</v>
      </c>
      <c r="H185" s="105">
        <v>27869317</v>
      </c>
      <c r="I185" s="450">
        <v>58.45824142065757</v>
      </c>
    </row>
    <row r="186" spans="1:9" ht="12.75">
      <c r="A186" s="128">
        <v>812</v>
      </c>
      <c r="B186" s="31"/>
      <c r="C186" s="24" t="s">
        <v>908</v>
      </c>
      <c r="D186" s="105">
        <v>116613</v>
      </c>
      <c r="E186" s="105">
        <v>1681391</v>
      </c>
      <c r="F186" s="450">
        <v>10.0896881539352</v>
      </c>
      <c r="G186" s="105">
        <v>468909</v>
      </c>
      <c r="H186" s="105">
        <v>6569095</v>
      </c>
      <c r="I186" s="450">
        <v>29.006781939076063</v>
      </c>
    </row>
    <row r="187" spans="1:9" ht="12.75">
      <c r="A187" s="128">
        <v>813</v>
      </c>
      <c r="B187" s="31"/>
      <c r="C187" s="24" t="s">
        <v>313</v>
      </c>
      <c r="D187" s="105">
        <v>9427669</v>
      </c>
      <c r="E187" s="105">
        <v>14294716</v>
      </c>
      <c r="F187" s="450">
        <v>-22.71872858943226</v>
      </c>
      <c r="G187" s="105">
        <v>48587904</v>
      </c>
      <c r="H187" s="105">
        <v>76883416</v>
      </c>
      <c r="I187" s="450">
        <v>8.712412140646009</v>
      </c>
    </row>
    <row r="188" spans="1:9" ht="12.75">
      <c r="A188" s="128">
        <v>814</v>
      </c>
      <c r="B188" s="31"/>
      <c r="C188" s="24" t="s">
        <v>314</v>
      </c>
      <c r="D188" s="105">
        <v>1292999</v>
      </c>
      <c r="E188" s="105">
        <v>2679580</v>
      </c>
      <c r="F188" s="450">
        <v>-51.09017556085819</v>
      </c>
      <c r="G188" s="105">
        <v>3940970</v>
      </c>
      <c r="H188" s="105">
        <v>9134043</v>
      </c>
      <c r="I188" s="450">
        <v>-18.310337691346888</v>
      </c>
    </row>
    <row r="189" spans="1:9" ht="12.75">
      <c r="A189" s="128">
        <v>815</v>
      </c>
      <c r="B189" s="31"/>
      <c r="C189" s="24" t="s">
        <v>501</v>
      </c>
      <c r="D189" s="105">
        <v>14391569</v>
      </c>
      <c r="E189" s="105">
        <v>13950308</v>
      </c>
      <c r="F189" s="450">
        <v>19.155594124862063</v>
      </c>
      <c r="G189" s="105">
        <v>63330393</v>
      </c>
      <c r="H189" s="105">
        <v>57667600</v>
      </c>
      <c r="I189" s="450">
        <v>29.175809253933522</v>
      </c>
    </row>
    <row r="190" spans="1:9" ht="12.75">
      <c r="A190" s="128">
        <v>816</v>
      </c>
      <c r="B190" s="31"/>
      <c r="C190" s="24" t="s">
        <v>315</v>
      </c>
      <c r="D190" s="105">
        <v>3561338</v>
      </c>
      <c r="E190" s="105">
        <v>19943291</v>
      </c>
      <c r="F190" s="450">
        <v>-30.96103140630082</v>
      </c>
      <c r="G190" s="105">
        <v>16741678</v>
      </c>
      <c r="H190" s="105">
        <v>89218939</v>
      </c>
      <c r="I190" s="450">
        <v>-17.500040062242434</v>
      </c>
    </row>
    <row r="191" spans="1:9" ht="12.75">
      <c r="A191" s="128">
        <v>817</v>
      </c>
      <c r="B191" s="31"/>
      <c r="C191" s="24" t="s">
        <v>316</v>
      </c>
      <c r="D191" s="105">
        <v>1287253</v>
      </c>
      <c r="E191" s="105">
        <v>1395743</v>
      </c>
      <c r="F191" s="450">
        <v>25.306185842821307</v>
      </c>
      <c r="G191" s="105">
        <v>4475567</v>
      </c>
      <c r="H191" s="105">
        <v>4846763</v>
      </c>
      <c r="I191" s="450">
        <v>3.2075326657060117</v>
      </c>
    </row>
    <row r="192" spans="1:9" ht="12.75">
      <c r="A192" s="128">
        <v>818</v>
      </c>
      <c r="B192" s="31"/>
      <c r="C192" s="24" t="s">
        <v>317</v>
      </c>
      <c r="D192" s="105">
        <v>3630383</v>
      </c>
      <c r="E192" s="105">
        <v>6557784</v>
      </c>
      <c r="F192" s="450">
        <v>31.407930663702047</v>
      </c>
      <c r="G192" s="105">
        <v>15138884</v>
      </c>
      <c r="H192" s="105">
        <v>22720884</v>
      </c>
      <c r="I192" s="450">
        <v>12.692718999387111</v>
      </c>
    </row>
    <row r="193" spans="1:9" ht="12.75">
      <c r="A193" s="128">
        <v>819</v>
      </c>
      <c r="B193" s="31"/>
      <c r="C193" s="24" t="s">
        <v>318</v>
      </c>
      <c r="D193" s="105">
        <v>16653954</v>
      </c>
      <c r="E193" s="105">
        <v>25140488</v>
      </c>
      <c r="F193" s="450">
        <v>-18.904510882890477</v>
      </c>
      <c r="G193" s="105">
        <v>86102630</v>
      </c>
      <c r="H193" s="105">
        <v>113502542</v>
      </c>
      <c r="I193" s="450">
        <v>-6.7488257660221365</v>
      </c>
    </row>
    <row r="194" spans="1:9" ht="12.75">
      <c r="A194" s="128">
        <v>820</v>
      </c>
      <c r="B194" s="31"/>
      <c r="C194" s="24" t="s">
        <v>879</v>
      </c>
      <c r="D194" s="105">
        <v>770519</v>
      </c>
      <c r="E194" s="105">
        <v>10319106</v>
      </c>
      <c r="F194" s="450">
        <v>19.58061115157993</v>
      </c>
      <c r="G194" s="105">
        <v>3286069</v>
      </c>
      <c r="H194" s="105">
        <v>41850339</v>
      </c>
      <c r="I194" s="450">
        <v>16.166840101290006</v>
      </c>
    </row>
    <row r="195" spans="1:9" ht="12.75">
      <c r="A195" s="128">
        <v>823</v>
      </c>
      <c r="B195" s="31"/>
      <c r="C195" s="24" t="s">
        <v>319</v>
      </c>
      <c r="D195" s="105">
        <v>62521</v>
      </c>
      <c r="E195" s="105">
        <v>911154</v>
      </c>
      <c r="F195" s="450">
        <v>3.220478381740193</v>
      </c>
      <c r="G195" s="105">
        <v>292576</v>
      </c>
      <c r="H195" s="105">
        <v>4379497</v>
      </c>
      <c r="I195" s="450">
        <v>4.955096586554518</v>
      </c>
    </row>
    <row r="196" spans="1:9" ht="12.75">
      <c r="A196" s="128">
        <v>829</v>
      </c>
      <c r="B196" s="31"/>
      <c r="C196" s="24" t="s">
        <v>320</v>
      </c>
      <c r="D196" s="105">
        <v>18084330</v>
      </c>
      <c r="E196" s="105">
        <v>63251052</v>
      </c>
      <c r="F196" s="450">
        <v>-1.7763372432326747</v>
      </c>
      <c r="G196" s="105">
        <v>74730051</v>
      </c>
      <c r="H196" s="105">
        <v>268115654</v>
      </c>
      <c r="I196" s="450">
        <v>-1.7536222031794466</v>
      </c>
    </row>
    <row r="197" spans="1:9" ht="12.75">
      <c r="A197" s="128">
        <v>831</v>
      </c>
      <c r="B197" s="31"/>
      <c r="C197" s="24" t="s">
        <v>321</v>
      </c>
      <c r="D197" s="103">
        <v>2226458</v>
      </c>
      <c r="E197" s="103">
        <v>3929273</v>
      </c>
      <c r="F197" s="450">
        <v>5.654019897821996</v>
      </c>
      <c r="G197" s="105">
        <v>5830464</v>
      </c>
      <c r="H197" s="105">
        <v>10291748</v>
      </c>
      <c r="I197" s="450">
        <v>21.506189446860574</v>
      </c>
    </row>
    <row r="198" spans="1:9" ht="12.75">
      <c r="A198" s="128">
        <v>832</v>
      </c>
      <c r="B198" s="31"/>
      <c r="C198" s="24" t="s">
        <v>322</v>
      </c>
      <c r="D198" s="105">
        <v>25891250</v>
      </c>
      <c r="E198" s="105">
        <v>83027930</v>
      </c>
      <c r="F198" s="450">
        <v>-0.9378837962265152</v>
      </c>
      <c r="G198" s="105">
        <v>113885013</v>
      </c>
      <c r="H198" s="105">
        <v>367101690</v>
      </c>
      <c r="I198" s="450">
        <v>9.837042193925427</v>
      </c>
    </row>
    <row r="199" spans="1:9" ht="12.75">
      <c r="A199" s="128">
        <v>833</v>
      </c>
      <c r="B199" s="31"/>
      <c r="C199" s="24" t="s">
        <v>323</v>
      </c>
      <c r="D199" s="103">
        <v>219930</v>
      </c>
      <c r="E199" s="103">
        <v>1736705</v>
      </c>
      <c r="F199" s="450">
        <v>-13.157585500803819</v>
      </c>
      <c r="G199" s="105">
        <v>920260</v>
      </c>
      <c r="H199" s="105">
        <v>7543129</v>
      </c>
      <c r="I199" s="450">
        <v>-0.6494750040830155</v>
      </c>
    </row>
    <row r="200" spans="1:9" ht="12.75">
      <c r="A200" s="128">
        <v>834</v>
      </c>
      <c r="B200" s="31"/>
      <c r="C200" s="24" t="s">
        <v>324</v>
      </c>
      <c r="D200" s="105">
        <v>54584</v>
      </c>
      <c r="E200" s="105">
        <v>5264634</v>
      </c>
      <c r="F200" s="450">
        <v>13.610147030166729</v>
      </c>
      <c r="G200" s="105">
        <v>281742</v>
      </c>
      <c r="H200" s="105">
        <v>21170400</v>
      </c>
      <c r="I200" s="450">
        <v>-13.192964457557508</v>
      </c>
    </row>
    <row r="201" spans="1:9" ht="12.75">
      <c r="A201" s="128">
        <v>835</v>
      </c>
      <c r="B201" s="31"/>
      <c r="C201" s="24" t="s">
        <v>500</v>
      </c>
      <c r="D201" s="105">
        <v>260378</v>
      </c>
      <c r="E201" s="105">
        <v>1170216</v>
      </c>
      <c r="F201" s="450">
        <v>-32.0236653393397</v>
      </c>
      <c r="G201" s="105">
        <v>979633</v>
      </c>
      <c r="H201" s="105">
        <v>4121765</v>
      </c>
      <c r="I201" s="450">
        <v>-11.280999340273553</v>
      </c>
    </row>
    <row r="202" spans="1:9" ht="12.75">
      <c r="A202" s="128">
        <v>839</v>
      </c>
      <c r="B202" s="31"/>
      <c r="C202" s="24" t="s">
        <v>325</v>
      </c>
      <c r="D202" s="105">
        <v>5432549</v>
      </c>
      <c r="E202" s="105">
        <v>12545128</v>
      </c>
      <c r="F202" s="450">
        <v>0.6523037147662336</v>
      </c>
      <c r="G202" s="105">
        <v>22123523</v>
      </c>
      <c r="H202" s="105">
        <v>55205878</v>
      </c>
      <c r="I202" s="450">
        <v>-8.54529528482746</v>
      </c>
    </row>
    <row r="203" spans="1:9" ht="12.75">
      <c r="A203" s="128">
        <v>841</v>
      </c>
      <c r="B203" s="31"/>
      <c r="C203" s="24" t="s">
        <v>880</v>
      </c>
      <c r="D203" s="105">
        <v>122220</v>
      </c>
      <c r="E203" s="105">
        <v>2478221</v>
      </c>
      <c r="F203" s="450">
        <v>13.96409301547024</v>
      </c>
      <c r="G203" s="105">
        <v>838276</v>
      </c>
      <c r="H203" s="105">
        <v>11060652</v>
      </c>
      <c r="I203" s="450">
        <v>40.85462901765419</v>
      </c>
    </row>
    <row r="204" spans="1:9" ht="12.75">
      <c r="A204" s="128">
        <v>842</v>
      </c>
      <c r="B204" s="31"/>
      <c r="C204" s="24" t="s">
        <v>326</v>
      </c>
      <c r="D204" s="105">
        <v>2267792</v>
      </c>
      <c r="E204" s="105">
        <v>22890419</v>
      </c>
      <c r="F204" s="450">
        <v>-4.124096247928122</v>
      </c>
      <c r="G204" s="105">
        <v>7795697</v>
      </c>
      <c r="H204" s="105">
        <v>100794659</v>
      </c>
      <c r="I204" s="450">
        <v>11.831375755248501</v>
      </c>
    </row>
    <row r="205" spans="1:9" ht="12.75">
      <c r="A205" s="128">
        <v>843</v>
      </c>
      <c r="B205" s="31"/>
      <c r="C205" s="24" t="s">
        <v>327</v>
      </c>
      <c r="D205" s="105">
        <v>530476</v>
      </c>
      <c r="E205" s="105">
        <v>3693833</v>
      </c>
      <c r="F205" s="450">
        <v>13.72232395641042</v>
      </c>
      <c r="G205" s="105">
        <v>2382464</v>
      </c>
      <c r="H205" s="105">
        <v>18562194</v>
      </c>
      <c r="I205" s="450">
        <v>-4.211442696211748</v>
      </c>
    </row>
    <row r="207" spans="1:9" ht="16.5">
      <c r="A207" s="650" t="s">
        <v>67</v>
      </c>
      <c r="B207" s="650"/>
      <c r="C207" s="650"/>
      <c r="D207" s="650"/>
      <c r="E207" s="650"/>
      <c r="F207" s="650"/>
      <c r="G207" s="650"/>
      <c r="H207" s="650"/>
      <c r="I207" s="650"/>
    </row>
    <row r="208" spans="3:9" ht="12.75">
      <c r="C208" s="1"/>
      <c r="D208" s="8"/>
      <c r="E208" s="8"/>
      <c r="F208" s="101"/>
      <c r="G208" s="13"/>
      <c r="H208" s="13"/>
      <c r="I208" s="148"/>
    </row>
    <row r="209" spans="1:9" ht="18" customHeight="1">
      <c r="A209" s="653" t="s">
        <v>1079</v>
      </c>
      <c r="B209" s="664" t="s">
        <v>736</v>
      </c>
      <c r="C209" s="665"/>
      <c r="D209" s="651" t="s">
        <v>1170</v>
      </c>
      <c r="E209" s="652"/>
      <c r="F209" s="652"/>
      <c r="G209" s="613" t="s">
        <v>1195</v>
      </c>
      <c r="H209" s="652"/>
      <c r="I209" s="652"/>
    </row>
    <row r="210" spans="1:9" ht="16.5" customHeight="1">
      <c r="A210" s="654"/>
      <c r="B210" s="666"/>
      <c r="C210" s="667"/>
      <c r="D210" s="51" t="s">
        <v>473</v>
      </c>
      <c r="E210" s="659" t="s">
        <v>474</v>
      </c>
      <c r="F210" s="660"/>
      <c r="G210" s="126" t="s">
        <v>473</v>
      </c>
      <c r="H210" s="659" t="s">
        <v>474</v>
      </c>
      <c r="I210" s="660"/>
    </row>
    <row r="211" spans="1:9" ht="15" customHeight="1">
      <c r="A211" s="654"/>
      <c r="B211" s="666"/>
      <c r="C211" s="667"/>
      <c r="D211" s="661" t="s">
        <v>111</v>
      </c>
      <c r="E211" s="670" t="s">
        <v>107</v>
      </c>
      <c r="F211" s="656" t="s">
        <v>1198</v>
      </c>
      <c r="G211" s="670" t="s">
        <v>111</v>
      </c>
      <c r="H211" s="670" t="s">
        <v>107</v>
      </c>
      <c r="I211" s="656" t="s">
        <v>1199</v>
      </c>
    </row>
    <row r="212" spans="1:9" ht="12.75">
      <c r="A212" s="654"/>
      <c r="B212" s="666"/>
      <c r="C212" s="667"/>
      <c r="D212" s="662"/>
      <c r="E212" s="671"/>
      <c r="F212" s="657"/>
      <c r="G212" s="671"/>
      <c r="H212" s="671"/>
      <c r="I212" s="657"/>
    </row>
    <row r="213" spans="1:9" ht="18.75" customHeight="1">
      <c r="A213" s="654"/>
      <c r="B213" s="666"/>
      <c r="C213" s="667"/>
      <c r="D213" s="662"/>
      <c r="E213" s="671"/>
      <c r="F213" s="657"/>
      <c r="G213" s="671"/>
      <c r="H213" s="671"/>
      <c r="I213" s="657"/>
    </row>
    <row r="214" spans="1:9" ht="27.75" customHeight="1">
      <c r="A214" s="655"/>
      <c r="B214" s="668"/>
      <c r="C214" s="669"/>
      <c r="D214" s="663"/>
      <c r="E214" s="672"/>
      <c r="F214" s="658"/>
      <c r="G214" s="672"/>
      <c r="H214" s="672"/>
      <c r="I214" s="658"/>
    </row>
    <row r="215" spans="1:9" ht="12.75">
      <c r="A215" s="149"/>
      <c r="B215" s="150"/>
      <c r="C215" s="23"/>
      <c r="D215" s="4"/>
      <c r="E215" s="4"/>
      <c r="G215" s="4"/>
      <c r="H215" s="4"/>
      <c r="I215" s="21"/>
    </row>
    <row r="216" spans="1:9" ht="12.75">
      <c r="A216" s="128"/>
      <c r="B216" s="26" t="s">
        <v>292</v>
      </c>
      <c r="C216" s="34"/>
      <c r="D216" s="4"/>
      <c r="E216" s="4"/>
      <c r="G216" s="4"/>
      <c r="H216" s="4"/>
      <c r="I216" s="21"/>
    </row>
    <row r="217" spans="1:9" ht="12.75">
      <c r="A217" s="128"/>
      <c r="B217" s="129"/>
      <c r="C217" s="24"/>
      <c r="D217" s="4"/>
      <c r="E217" s="4"/>
      <c r="G217" s="4"/>
      <c r="H217" s="4"/>
      <c r="I217" s="21"/>
    </row>
    <row r="218" spans="1:9" ht="12.75">
      <c r="A218" s="128">
        <v>844</v>
      </c>
      <c r="B218" s="31"/>
      <c r="C218" s="24" t="s">
        <v>881</v>
      </c>
      <c r="D218" s="105">
        <v>5719710</v>
      </c>
      <c r="E218" s="105">
        <v>19574847</v>
      </c>
      <c r="F218" s="450">
        <v>20.20683843779875</v>
      </c>
      <c r="G218" s="105">
        <v>23390937</v>
      </c>
      <c r="H218" s="105">
        <v>76222010</v>
      </c>
      <c r="I218" s="450">
        <v>18.129026288826992</v>
      </c>
    </row>
    <row r="219" spans="1:9" ht="12.75">
      <c r="A219" s="128">
        <v>845</v>
      </c>
      <c r="B219" s="129"/>
      <c r="C219" s="24" t="s">
        <v>851</v>
      </c>
      <c r="D219" s="105">
        <v>908448</v>
      </c>
      <c r="E219" s="105">
        <v>5909259</v>
      </c>
      <c r="F219" s="450">
        <v>-59.979274656315326</v>
      </c>
      <c r="G219" s="105">
        <v>4819598</v>
      </c>
      <c r="H219" s="105">
        <v>35641457</v>
      </c>
      <c r="I219" s="450">
        <v>-34.026572062713356</v>
      </c>
    </row>
    <row r="220" spans="1:9" ht="12.75">
      <c r="A220" s="128">
        <v>846</v>
      </c>
      <c r="B220" s="129"/>
      <c r="C220" s="24" t="s">
        <v>328</v>
      </c>
      <c r="D220" s="103">
        <v>622281</v>
      </c>
      <c r="E220" s="103">
        <v>3339737</v>
      </c>
      <c r="F220" s="450">
        <v>-29.975917366752967</v>
      </c>
      <c r="G220" s="105">
        <v>3526125</v>
      </c>
      <c r="H220" s="105">
        <v>19550977</v>
      </c>
      <c r="I220" s="450">
        <v>-24.942072956421626</v>
      </c>
    </row>
    <row r="221" spans="1:9" ht="12.75">
      <c r="A221" s="128">
        <v>847</v>
      </c>
      <c r="B221" s="129"/>
      <c r="C221" s="24" t="s">
        <v>882</v>
      </c>
      <c r="D221" s="105">
        <v>74316</v>
      </c>
      <c r="E221" s="105">
        <v>1267289</v>
      </c>
      <c r="F221" s="450">
        <v>92.1252668219085</v>
      </c>
      <c r="G221" s="105">
        <v>264460</v>
      </c>
      <c r="H221" s="105">
        <v>4272464</v>
      </c>
      <c r="I221" s="450">
        <v>25.705331274955554</v>
      </c>
    </row>
    <row r="222" spans="1:9" ht="12.75">
      <c r="A222" s="128">
        <v>848</v>
      </c>
      <c r="B222" s="129"/>
      <c r="C222" s="152" t="s">
        <v>1169</v>
      </c>
      <c r="D222" s="103">
        <v>71973</v>
      </c>
      <c r="E222" s="103">
        <v>1673071</v>
      </c>
      <c r="F222" s="450">
        <v>-79.32570810151944</v>
      </c>
      <c r="G222" s="105">
        <v>1916555</v>
      </c>
      <c r="H222" s="105">
        <v>11093887</v>
      </c>
      <c r="I222" s="450">
        <v>-39.18267902424648</v>
      </c>
    </row>
    <row r="223" spans="1:9" ht="12.75">
      <c r="A223" s="128">
        <v>849</v>
      </c>
      <c r="B223" s="129"/>
      <c r="C223" s="24" t="s">
        <v>329</v>
      </c>
      <c r="D223" s="105">
        <v>939196</v>
      </c>
      <c r="E223" s="105">
        <v>5901278</v>
      </c>
      <c r="F223" s="450">
        <v>-17.36101522552616</v>
      </c>
      <c r="G223" s="105">
        <v>4026490</v>
      </c>
      <c r="H223" s="105">
        <v>31447740</v>
      </c>
      <c r="I223" s="450">
        <v>8.347098767803402</v>
      </c>
    </row>
    <row r="224" spans="1:9" ht="12.75">
      <c r="A224" s="128">
        <v>850</v>
      </c>
      <c r="B224" s="129"/>
      <c r="C224" s="24" t="s">
        <v>330</v>
      </c>
      <c r="D224" s="105">
        <v>29120</v>
      </c>
      <c r="E224" s="105">
        <v>220366</v>
      </c>
      <c r="F224" s="450">
        <v>-7.938404465091409</v>
      </c>
      <c r="G224" s="105">
        <v>183187</v>
      </c>
      <c r="H224" s="105">
        <v>1055956</v>
      </c>
      <c r="I224" s="450">
        <v>-20.606065618512787</v>
      </c>
    </row>
    <row r="225" spans="1:9" ht="12.75">
      <c r="A225" s="128">
        <v>851</v>
      </c>
      <c r="B225" s="129"/>
      <c r="C225" s="24" t="s">
        <v>897</v>
      </c>
      <c r="D225" s="105">
        <v>525901</v>
      </c>
      <c r="E225" s="105">
        <v>4965062</v>
      </c>
      <c r="F225" s="450">
        <v>56.49766075954474</v>
      </c>
      <c r="G225" s="105">
        <v>1386345</v>
      </c>
      <c r="H225" s="105">
        <v>17127161</v>
      </c>
      <c r="I225" s="450">
        <v>37.98373713358259</v>
      </c>
    </row>
    <row r="226" spans="1:9" ht="12.75">
      <c r="A226" s="128">
        <v>852</v>
      </c>
      <c r="B226" s="129"/>
      <c r="C226" s="24" t="s">
        <v>331</v>
      </c>
      <c r="D226" s="105">
        <v>1739321</v>
      </c>
      <c r="E226" s="105">
        <v>12958787</v>
      </c>
      <c r="F226" s="450">
        <v>-39.52291621660458</v>
      </c>
      <c r="G226" s="105">
        <v>6399765</v>
      </c>
      <c r="H226" s="105">
        <v>50724151</v>
      </c>
      <c r="I226" s="450">
        <v>-28.18632893709274</v>
      </c>
    </row>
    <row r="227" spans="1:9" ht="12.75">
      <c r="A227" s="128">
        <v>853</v>
      </c>
      <c r="B227" s="129"/>
      <c r="C227" s="24" t="s">
        <v>722</v>
      </c>
      <c r="D227" s="105">
        <v>497251</v>
      </c>
      <c r="E227" s="105">
        <v>30452076</v>
      </c>
      <c r="F227" s="450">
        <v>-5.62681218257751</v>
      </c>
      <c r="G227" s="105">
        <v>2044920</v>
      </c>
      <c r="H227" s="105">
        <v>122233076</v>
      </c>
      <c r="I227" s="450">
        <v>10.215390420553419</v>
      </c>
    </row>
    <row r="228" spans="1:9" ht="12.75">
      <c r="A228" s="128">
        <v>854</v>
      </c>
      <c r="B228" s="129"/>
      <c r="C228" s="24" t="s">
        <v>537</v>
      </c>
      <c r="D228" s="105">
        <v>19223</v>
      </c>
      <c r="E228" s="105">
        <v>682676</v>
      </c>
      <c r="F228" s="450">
        <v>-47.11983931673983</v>
      </c>
      <c r="G228" s="105">
        <v>206958</v>
      </c>
      <c r="H228" s="105">
        <v>7115252</v>
      </c>
      <c r="I228" s="450">
        <v>-1.068808343351236</v>
      </c>
    </row>
    <row r="229" spans="1:9" ht="12.75">
      <c r="A229" s="128">
        <v>859</v>
      </c>
      <c r="B229" s="129"/>
      <c r="C229" s="24" t="s">
        <v>332</v>
      </c>
      <c r="D229" s="103">
        <v>2643027</v>
      </c>
      <c r="E229" s="103">
        <v>26738262</v>
      </c>
      <c r="F229" s="450">
        <v>-4.675037864188468</v>
      </c>
      <c r="G229" s="105">
        <v>11088554</v>
      </c>
      <c r="H229" s="105">
        <v>116286092</v>
      </c>
      <c r="I229" s="450">
        <v>8.492571521762784</v>
      </c>
    </row>
    <row r="230" spans="1:9" ht="12.75">
      <c r="A230" s="128">
        <v>860</v>
      </c>
      <c r="B230" s="129"/>
      <c r="C230" s="24" t="s">
        <v>864</v>
      </c>
      <c r="D230" s="105">
        <v>58182</v>
      </c>
      <c r="E230" s="105">
        <v>618605</v>
      </c>
      <c r="F230" s="450">
        <v>-68.4501584364543</v>
      </c>
      <c r="G230" s="105">
        <v>738959</v>
      </c>
      <c r="H230" s="105">
        <v>5375127</v>
      </c>
      <c r="I230" s="450">
        <v>-46.24979425407377</v>
      </c>
    </row>
    <row r="231" spans="1:9" ht="12.75">
      <c r="A231" s="128">
        <v>861</v>
      </c>
      <c r="B231" s="129"/>
      <c r="C231" s="24" t="s">
        <v>890</v>
      </c>
      <c r="D231" s="103">
        <v>3272867</v>
      </c>
      <c r="E231" s="103">
        <v>57739442</v>
      </c>
      <c r="F231" s="450">
        <v>-4.479691018095863</v>
      </c>
      <c r="G231" s="105">
        <v>16547074</v>
      </c>
      <c r="H231" s="105">
        <v>252247424</v>
      </c>
      <c r="I231" s="450">
        <v>-2.9452976681958916</v>
      </c>
    </row>
    <row r="232" spans="1:9" ht="12.75">
      <c r="A232" s="128">
        <v>862</v>
      </c>
      <c r="B232" s="129"/>
      <c r="C232" s="24" t="s">
        <v>333</v>
      </c>
      <c r="D232" s="105">
        <v>3001538</v>
      </c>
      <c r="E232" s="105">
        <v>15484110</v>
      </c>
      <c r="F232" s="450">
        <v>20.688546493560423</v>
      </c>
      <c r="G232" s="105">
        <v>10845640</v>
      </c>
      <c r="H232" s="105">
        <v>56169852</v>
      </c>
      <c r="I232" s="450">
        <v>4.4589082176088795</v>
      </c>
    </row>
    <row r="233" spans="1:9" ht="12.75">
      <c r="A233" s="128">
        <v>863</v>
      </c>
      <c r="B233" s="129"/>
      <c r="C233" s="24" t="s">
        <v>499</v>
      </c>
      <c r="D233" s="105">
        <v>597914</v>
      </c>
      <c r="E233" s="105">
        <v>55093628</v>
      </c>
      <c r="F233" s="450">
        <v>1.035354378662575</v>
      </c>
      <c r="G233" s="105">
        <v>1693779</v>
      </c>
      <c r="H233" s="105">
        <v>214856383</v>
      </c>
      <c r="I233" s="450">
        <v>6.045364716142913</v>
      </c>
    </row>
    <row r="234" spans="1:9" ht="12.75">
      <c r="A234" s="128">
        <v>864</v>
      </c>
      <c r="B234" s="129"/>
      <c r="C234" s="24" t="s">
        <v>891</v>
      </c>
      <c r="D234" s="105">
        <v>1846608</v>
      </c>
      <c r="E234" s="105">
        <v>52209087</v>
      </c>
      <c r="F234" s="450">
        <v>29.690264870108365</v>
      </c>
      <c r="G234" s="105">
        <v>5444616</v>
      </c>
      <c r="H234" s="105">
        <v>161344427</v>
      </c>
      <c r="I234" s="450">
        <v>21.045572932911895</v>
      </c>
    </row>
    <row r="235" spans="1:9" ht="12.75">
      <c r="A235" s="128">
        <v>865</v>
      </c>
      <c r="B235" s="129"/>
      <c r="C235" s="24" t="s">
        <v>334</v>
      </c>
      <c r="D235" s="105">
        <v>505762</v>
      </c>
      <c r="E235" s="105">
        <v>37150147</v>
      </c>
      <c r="F235" s="450">
        <v>-7.652559729168274</v>
      </c>
      <c r="G235" s="105">
        <v>2316445</v>
      </c>
      <c r="H235" s="105">
        <v>168042123</v>
      </c>
      <c r="I235" s="450">
        <v>-0.22214779551921993</v>
      </c>
    </row>
    <row r="236" spans="1:9" ht="12.75">
      <c r="A236" s="128">
        <v>869</v>
      </c>
      <c r="B236" s="129"/>
      <c r="C236" s="24" t="s">
        <v>335</v>
      </c>
      <c r="D236" s="105">
        <v>5700166</v>
      </c>
      <c r="E236" s="105">
        <v>70676102</v>
      </c>
      <c r="F236" s="450">
        <v>18.106562493205956</v>
      </c>
      <c r="G236" s="105">
        <v>19623110</v>
      </c>
      <c r="H236" s="105">
        <v>269868860</v>
      </c>
      <c r="I236" s="450">
        <v>34.70299274707148</v>
      </c>
    </row>
    <row r="237" spans="1:9" ht="12.75">
      <c r="A237" s="128">
        <v>871</v>
      </c>
      <c r="B237" s="129"/>
      <c r="C237" s="24" t="s">
        <v>498</v>
      </c>
      <c r="D237" s="105">
        <v>589369</v>
      </c>
      <c r="E237" s="105">
        <v>27642388</v>
      </c>
      <c r="F237" s="450">
        <v>5.404869398671792</v>
      </c>
      <c r="G237" s="105">
        <v>2736936</v>
      </c>
      <c r="H237" s="105">
        <v>107073334</v>
      </c>
      <c r="I237" s="450">
        <v>-13.031003632066984</v>
      </c>
    </row>
    <row r="238" spans="1:9" ht="12.75">
      <c r="A238" s="128">
        <v>872</v>
      </c>
      <c r="B238" s="129"/>
      <c r="C238" s="24" t="s">
        <v>853</v>
      </c>
      <c r="D238" s="105">
        <v>751004</v>
      </c>
      <c r="E238" s="105">
        <v>26866098</v>
      </c>
      <c r="F238" s="450">
        <v>29.952217847609063</v>
      </c>
      <c r="G238" s="105">
        <v>2930006</v>
      </c>
      <c r="H238" s="105">
        <v>104146646</v>
      </c>
      <c r="I238" s="450">
        <v>17.67993236604056</v>
      </c>
    </row>
    <row r="239" spans="1:9" ht="12.75">
      <c r="A239" s="128">
        <v>873</v>
      </c>
      <c r="B239" s="129"/>
      <c r="C239" s="24" t="s">
        <v>497</v>
      </c>
      <c r="D239" s="105">
        <v>517700</v>
      </c>
      <c r="E239" s="105">
        <v>25501097</v>
      </c>
      <c r="F239" s="450">
        <v>13.272757372506675</v>
      </c>
      <c r="G239" s="105">
        <v>2117755</v>
      </c>
      <c r="H239" s="105">
        <v>102938775</v>
      </c>
      <c r="I239" s="450">
        <v>15.432111301203946</v>
      </c>
    </row>
    <row r="240" spans="1:9" ht="12.75">
      <c r="A240" s="128">
        <v>874</v>
      </c>
      <c r="B240" s="129"/>
      <c r="C240" s="24" t="s">
        <v>336</v>
      </c>
      <c r="D240" s="105">
        <v>64045</v>
      </c>
      <c r="E240" s="105">
        <v>1363906</v>
      </c>
      <c r="F240" s="450">
        <v>-30.712204687408715</v>
      </c>
      <c r="G240" s="105">
        <v>253530</v>
      </c>
      <c r="H240" s="105">
        <v>6196549</v>
      </c>
      <c r="I240" s="450">
        <v>3.532058511482589</v>
      </c>
    </row>
    <row r="241" spans="1:9" ht="12.75">
      <c r="A241" s="128">
        <v>875</v>
      </c>
      <c r="B241" s="129"/>
      <c r="C241" s="24" t="s">
        <v>855</v>
      </c>
      <c r="D241" s="103">
        <v>53402918</v>
      </c>
      <c r="E241" s="103">
        <v>100963743</v>
      </c>
      <c r="F241" s="450">
        <v>8.117754245333174</v>
      </c>
      <c r="G241" s="105">
        <v>186768024</v>
      </c>
      <c r="H241" s="105">
        <v>350027470</v>
      </c>
      <c r="I241" s="450">
        <v>3.9732143720424062</v>
      </c>
    </row>
    <row r="242" spans="1:9" ht="12.75">
      <c r="A242" s="128">
        <v>876</v>
      </c>
      <c r="B242" s="129"/>
      <c r="C242" s="24" t="s">
        <v>337</v>
      </c>
      <c r="D242" s="105">
        <v>11039</v>
      </c>
      <c r="E242" s="105">
        <v>145290</v>
      </c>
      <c r="F242" s="450">
        <v>-26.107322134236583</v>
      </c>
      <c r="G242" s="105">
        <v>153716</v>
      </c>
      <c r="H242" s="105">
        <v>1402042</v>
      </c>
      <c r="I242" s="450">
        <v>22.180818708965646</v>
      </c>
    </row>
    <row r="243" spans="1:9" ht="12.75">
      <c r="A243" s="128">
        <v>877</v>
      </c>
      <c r="B243" s="129"/>
      <c r="C243" s="24" t="s">
        <v>338</v>
      </c>
      <c r="D243" s="103">
        <v>2411640</v>
      </c>
      <c r="E243" s="103">
        <v>20248339</v>
      </c>
      <c r="F243" s="450">
        <v>5.03457762572711</v>
      </c>
      <c r="G243" s="105">
        <v>7361186</v>
      </c>
      <c r="H243" s="105">
        <v>66356897</v>
      </c>
      <c r="I243" s="450">
        <v>-1.725712612612142</v>
      </c>
    </row>
    <row r="244" spans="1:9" ht="12.75">
      <c r="A244" s="128">
        <v>878</v>
      </c>
      <c r="B244" s="129"/>
      <c r="C244" s="24" t="s">
        <v>339</v>
      </c>
      <c r="D244" s="105">
        <v>7487</v>
      </c>
      <c r="E244" s="105">
        <v>230408</v>
      </c>
      <c r="F244" s="450">
        <v>18.584854193043668</v>
      </c>
      <c r="G244" s="105">
        <v>27077</v>
      </c>
      <c r="H244" s="105">
        <v>1095298</v>
      </c>
      <c r="I244" s="450">
        <v>34.69483625810102</v>
      </c>
    </row>
    <row r="245" spans="1:9" ht="12.75">
      <c r="A245" s="128">
        <v>881</v>
      </c>
      <c r="B245" s="129"/>
      <c r="C245" s="24" t="s">
        <v>340</v>
      </c>
      <c r="D245" s="105">
        <v>447613</v>
      </c>
      <c r="E245" s="105">
        <v>968469</v>
      </c>
      <c r="F245" s="450">
        <v>88.98504853080644</v>
      </c>
      <c r="G245" s="105">
        <v>1932257</v>
      </c>
      <c r="H245" s="105">
        <v>16526003</v>
      </c>
      <c r="I245" s="450">
        <v>320.86795149450626</v>
      </c>
    </row>
    <row r="246" spans="1:9" ht="12.75">
      <c r="A246" s="128">
        <v>882</v>
      </c>
      <c r="B246" s="129"/>
      <c r="C246" s="24" t="s">
        <v>341</v>
      </c>
      <c r="D246" s="105">
        <v>1469</v>
      </c>
      <c r="E246" s="105">
        <v>12867</v>
      </c>
      <c r="F246" s="450" t="s">
        <v>721</v>
      </c>
      <c r="G246" s="105">
        <v>13911</v>
      </c>
      <c r="H246" s="105">
        <v>115771</v>
      </c>
      <c r="I246" s="450">
        <v>37.56223339155645</v>
      </c>
    </row>
    <row r="247" spans="1:9" ht="12.75">
      <c r="A247" s="128">
        <v>883</v>
      </c>
      <c r="B247" s="129"/>
      <c r="C247" s="24" t="s">
        <v>342</v>
      </c>
      <c r="D247" s="105">
        <v>14636</v>
      </c>
      <c r="E247" s="105">
        <v>126792140</v>
      </c>
      <c r="F247" s="450">
        <v>-2.158148470478096</v>
      </c>
      <c r="G247" s="105">
        <v>64528</v>
      </c>
      <c r="H247" s="105">
        <v>510145848</v>
      </c>
      <c r="I247" s="450">
        <v>-5.345815009687584</v>
      </c>
    </row>
    <row r="248" spans="1:9" ht="12.75">
      <c r="A248" s="128">
        <v>884</v>
      </c>
      <c r="B248" s="129"/>
      <c r="C248" s="24" t="s">
        <v>343</v>
      </c>
      <c r="D248" s="105">
        <v>19625684</v>
      </c>
      <c r="E248" s="105">
        <v>113329923</v>
      </c>
      <c r="F248" s="450">
        <v>-8.97833261187121</v>
      </c>
      <c r="G248" s="105">
        <v>87173655</v>
      </c>
      <c r="H248" s="105">
        <v>473640378</v>
      </c>
      <c r="I248" s="450">
        <v>-27.844194552499104</v>
      </c>
    </row>
    <row r="249" spans="1:9" ht="12.75">
      <c r="A249" s="128">
        <v>885</v>
      </c>
      <c r="B249" s="129"/>
      <c r="C249" s="24" t="s">
        <v>344</v>
      </c>
      <c r="D249" s="105">
        <v>2092336</v>
      </c>
      <c r="E249" s="105">
        <v>18143828</v>
      </c>
      <c r="F249" s="450">
        <v>-2.3493849847408654</v>
      </c>
      <c r="G249" s="105">
        <v>9350875</v>
      </c>
      <c r="H249" s="105">
        <v>81984329</v>
      </c>
      <c r="I249" s="450">
        <v>-6.001863124017561</v>
      </c>
    </row>
    <row r="250" spans="1:9" ht="12.75">
      <c r="A250" s="128">
        <v>886</v>
      </c>
      <c r="B250" s="129"/>
      <c r="C250" s="24" t="s">
        <v>345</v>
      </c>
      <c r="D250" s="105">
        <v>7434</v>
      </c>
      <c r="E250" s="105">
        <v>132864</v>
      </c>
      <c r="F250" s="450">
        <v>-65.28672987639354</v>
      </c>
      <c r="G250" s="105">
        <v>88936</v>
      </c>
      <c r="H250" s="105">
        <v>1175154</v>
      </c>
      <c r="I250" s="450">
        <v>54.95255776665488</v>
      </c>
    </row>
    <row r="251" spans="1:9" ht="12.75">
      <c r="A251" s="128">
        <v>887</v>
      </c>
      <c r="B251" s="129"/>
      <c r="C251" s="24" t="s">
        <v>346</v>
      </c>
      <c r="D251" s="105">
        <v>1199979</v>
      </c>
      <c r="E251" s="105">
        <v>8537560</v>
      </c>
      <c r="F251" s="450">
        <v>-17.827642827305965</v>
      </c>
      <c r="G251" s="105">
        <v>3266171</v>
      </c>
      <c r="H251" s="105">
        <v>22893882</v>
      </c>
      <c r="I251" s="450">
        <v>-51.54233290305255</v>
      </c>
    </row>
    <row r="252" spans="1:9" ht="12.75">
      <c r="A252" s="128">
        <v>888</v>
      </c>
      <c r="B252" s="129"/>
      <c r="C252" s="24" t="s">
        <v>496</v>
      </c>
      <c r="D252" s="105">
        <v>144457</v>
      </c>
      <c r="E252" s="105">
        <v>1550316</v>
      </c>
      <c r="F252" s="450">
        <v>65.53230745576383</v>
      </c>
      <c r="G252" s="105">
        <v>594871</v>
      </c>
      <c r="H252" s="105">
        <v>6405732</v>
      </c>
      <c r="I252" s="450">
        <v>-44.646220455866</v>
      </c>
    </row>
    <row r="253" spans="1:9" ht="12.75">
      <c r="A253" s="128">
        <v>889</v>
      </c>
      <c r="B253" s="129"/>
      <c r="C253" s="24" t="s">
        <v>347</v>
      </c>
      <c r="D253" s="105">
        <v>2209961</v>
      </c>
      <c r="E253" s="105">
        <v>8690262</v>
      </c>
      <c r="F253" s="450">
        <v>-18.107628963167357</v>
      </c>
      <c r="G253" s="105">
        <v>12517453</v>
      </c>
      <c r="H253" s="105">
        <v>46182208</v>
      </c>
      <c r="I253" s="450">
        <v>6.06433700223829</v>
      </c>
    </row>
    <row r="254" spans="1:9" ht="12.75">
      <c r="A254" s="128">
        <v>891</v>
      </c>
      <c r="B254" s="129"/>
      <c r="C254" s="24" t="s">
        <v>480</v>
      </c>
      <c r="D254" s="105" t="s">
        <v>106</v>
      </c>
      <c r="E254" s="105" t="s">
        <v>106</v>
      </c>
      <c r="F254" s="450">
        <v>-100</v>
      </c>
      <c r="G254" s="105" t="s">
        <v>106</v>
      </c>
      <c r="H254" s="105" t="s">
        <v>106</v>
      </c>
      <c r="I254" s="450">
        <v>-100</v>
      </c>
    </row>
    <row r="255" spans="1:9" ht="12.75">
      <c r="A255" s="128">
        <v>896</v>
      </c>
      <c r="B255" s="129"/>
      <c r="C255" s="24" t="s">
        <v>348</v>
      </c>
      <c r="D255" s="105">
        <v>1129010</v>
      </c>
      <c r="E255" s="105">
        <v>12487524</v>
      </c>
      <c r="F255" s="450">
        <v>-1.9469855950485453</v>
      </c>
      <c r="G255" s="105">
        <v>4451292</v>
      </c>
      <c r="H255" s="105">
        <v>46916494</v>
      </c>
      <c r="I255" s="450">
        <v>-2.3072516195417734</v>
      </c>
    </row>
    <row r="256" spans="1:9" s="15" customFormat="1" ht="24" customHeight="1">
      <c r="A256" s="59"/>
      <c r="B256" s="55" t="s">
        <v>201</v>
      </c>
      <c r="C256" s="39"/>
      <c r="D256" s="102">
        <v>992944881</v>
      </c>
      <c r="E256" s="102">
        <v>2108055789</v>
      </c>
      <c r="F256" s="449">
        <v>1.214698991375073</v>
      </c>
      <c r="G256" s="102">
        <v>4029647158</v>
      </c>
      <c r="H256" s="102">
        <v>8639987564</v>
      </c>
      <c r="I256" s="449">
        <v>4.1803590412286695</v>
      </c>
    </row>
    <row r="257" spans="1:9" ht="12.75">
      <c r="A257" s="28"/>
      <c r="D257" s="105"/>
      <c r="E257" s="105"/>
      <c r="G257" s="4"/>
      <c r="H257" s="4"/>
      <c r="I257" s="21"/>
    </row>
    <row r="258" spans="1:9" ht="12.75">
      <c r="A258" s="31"/>
      <c r="D258" s="105"/>
      <c r="E258" s="105"/>
      <c r="F258" s="100"/>
      <c r="G258" s="4"/>
      <c r="H258" s="4"/>
      <c r="I258" s="100"/>
    </row>
    <row r="259" spans="1:9" ht="12.75">
      <c r="A259" s="40"/>
      <c r="D259" s="105"/>
      <c r="E259" s="105"/>
      <c r="F259" s="100"/>
      <c r="G259" s="5"/>
      <c r="H259" s="4"/>
      <c r="I259" s="100"/>
    </row>
    <row r="260" spans="4:9" ht="12.75">
      <c r="D260" s="105"/>
      <c r="E260" s="105"/>
      <c r="G260" s="4"/>
      <c r="H260" s="4"/>
      <c r="I260" s="21"/>
    </row>
    <row r="261" spans="4:9" ht="12.75">
      <c r="D261" s="105"/>
      <c r="E261" s="105"/>
      <c r="G261" s="4"/>
      <c r="H261" s="4"/>
      <c r="I261" s="21"/>
    </row>
    <row r="262" spans="4:9" ht="12.75">
      <c r="D262" s="105"/>
      <c r="E262" s="105"/>
      <c r="G262" s="4"/>
      <c r="H262" s="4"/>
      <c r="I262" s="21"/>
    </row>
    <row r="263" spans="4:9" ht="12.75">
      <c r="D263" s="105"/>
      <c r="E263" s="105"/>
      <c r="G263" s="4"/>
      <c r="H263" s="4"/>
      <c r="I263" s="21"/>
    </row>
    <row r="264" spans="4:9" ht="12.75">
      <c r="D264" s="105"/>
      <c r="E264" s="105"/>
      <c r="G264" s="4"/>
      <c r="H264" s="4"/>
      <c r="I264" s="21"/>
    </row>
    <row r="265" spans="4:9" ht="12.75">
      <c r="D265" s="105"/>
      <c r="E265" s="105"/>
      <c r="G265" s="4"/>
      <c r="H265" s="4"/>
      <c r="I265" s="21"/>
    </row>
    <row r="266" spans="4:9" ht="12.75">
      <c r="D266" s="105"/>
      <c r="E266" s="105"/>
      <c r="G266" s="4"/>
      <c r="H266" s="4"/>
      <c r="I266" s="21"/>
    </row>
    <row r="267" spans="4:9" ht="12.75">
      <c r="D267" s="105"/>
      <c r="E267" s="105"/>
      <c r="G267" s="4"/>
      <c r="H267" s="4"/>
      <c r="I267" s="21"/>
    </row>
    <row r="268" spans="4:9" ht="12.75">
      <c r="D268" s="105"/>
      <c r="E268" s="105"/>
      <c r="G268" s="4"/>
      <c r="H268" s="4"/>
      <c r="I268" s="21"/>
    </row>
    <row r="269" spans="4:9" ht="12.75">
      <c r="D269" s="105"/>
      <c r="E269" s="105"/>
      <c r="G269" s="4"/>
      <c r="H269" s="4"/>
      <c r="I269" s="21"/>
    </row>
    <row r="270" spans="4:9" ht="12.75">
      <c r="D270" s="105"/>
      <c r="E270" s="105"/>
      <c r="G270" s="4"/>
      <c r="H270" s="4"/>
      <c r="I270" s="21"/>
    </row>
    <row r="271" spans="4:9" ht="12.75">
      <c r="D271" s="105"/>
      <c r="E271" s="105"/>
      <c r="G271" s="4"/>
      <c r="H271" s="2"/>
      <c r="I271" s="21"/>
    </row>
    <row r="272" spans="4:9" ht="12.75">
      <c r="D272" s="105"/>
      <c r="E272" s="105"/>
      <c r="G272" s="16"/>
      <c r="H272" s="16"/>
      <c r="I272" s="17"/>
    </row>
    <row r="273" spans="4:5" ht="12.75">
      <c r="D273" s="103"/>
      <c r="E273" s="103"/>
    </row>
    <row r="274" spans="4:5" ht="12.75">
      <c r="D274" s="105"/>
      <c r="E274" s="105"/>
    </row>
    <row r="275" spans="4:5" ht="12.75">
      <c r="D275" s="103"/>
      <c r="E275" s="103"/>
    </row>
    <row r="276" spans="4:5" ht="12.75">
      <c r="D276" s="105"/>
      <c r="E276" s="105"/>
    </row>
    <row r="277" spans="4:5" ht="12.75">
      <c r="D277" s="105"/>
      <c r="E277" s="105"/>
    </row>
    <row r="278" spans="4:5" ht="12.75">
      <c r="D278" s="105"/>
      <c r="E278" s="105"/>
    </row>
    <row r="279" spans="4:5" ht="12.75">
      <c r="D279" s="105"/>
      <c r="E279" s="105"/>
    </row>
    <row r="280" spans="4:5" ht="12.75">
      <c r="D280" s="105"/>
      <c r="E280" s="105"/>
    </row>
    <row r="281" spans="4:5" ht="12.75">
      <c r="D281" s="105"/>
      <c r="E281" s="105"/>
    </row>
    <row r="282" spans="4:5" ht="12.75">
      <c r="D282" s="105"/>
      <c r="E282" s="105"/>
    </row>
  </sheetData>
  <sheetProtection/>
  <mergeCells count="52">
    <mergeCell ref="E210:F210"/>
    <mergeCell ref="H210:I210"/>
    <mergeCell ref="D141:D144"/>
    <mergeCell ref="E141:E144"/>
    <mergeCell ref="G211:G214"/>
    <mergeCell ref="H211:H214"/>
    <mergeCell ref="I211:I214"/>
    <mergeCell ref="A207:I207"/>
    <mergeCell ref="A209:A214"/>
    <mergeCell ref="B209:C214"/>
    <mergeCell ref="D209:F209"/>
    <mergeCell ref="G209:I209"/>
    <mergeCell ref="B3:C8"/>
    <mergeCell ref="G5:G8"/>
    <mergeCell ref="E5:E8"/>
    <mergeCell ref="F5:F8"/>
    <mergeCell ref="D5:D8"/>
    <mergeCell ref="I141:I144"/>
    <mergeCell ref="A67:I67"/>
    <mergeCell ref="A69:A74"/>
    <mergeCell ref="D211:D214"/>
    <mergeCell ref="E211:E214"/>
    <mergeCell ref="F211:F214"/>
    <mergeCell ref="E71:E74"/>
    <mergeCell ref="F71:F74"/>
    <mergeCell ref="H70:I70"/>
    <mergeCell ref="D71:D74"/>
    <mergeCell ref="I71:I74"/>
    <mergeCell ref="G141:G144"/>
    <mergeCell ref="H141:H144"/>
    <mergeCell ref="A1:I1"/>
    <mergeCell ref="D3:F3"/>
    <mergeCell ref="G3:I3"/>
    <mergeCell ref="E4:F4"/>
    <mergeCell ref="H4:I4"/>
    <mergeCell ref="H5:H8"/>
    <mergeCell ref="A3:A8"/>
    <mergeCell ref="I5:I8"/>
    <mergeCell ref="B69:C74"/>
    <mergeCell ref="D69:F69"/>
    <mergeCell ref="G69:I69"/>
    <mergeCell ref="E70:F70"/>
    <mergeCell ref="G71:G74"/>
    <mergeCell ref="H71:H74"/>
    <mergeCell ref="F141:F144"/>
    <mergeCell ref="A137:I137"/>
    <mergeCell ref="A139:A144"/>
    <mergeCell ref="B139:C144"/>
    <mergeCell ref="D139:F139"/>
    <mergeCell ref="G139:I139"/>
    <mergeCell ref="E140:F140"/>
    <mergeCell ref="H140:I140"/>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51"/>
  <sheetViews>
    <sheetView zoomScaleSheetLayoutView="75" zoomScalePageLayoutView="0" workbookViewId="0" topLeftCell="A1">
      <selection activeCell="A2" sqref="A2"/>
    </sheetView>
  </sheetViews>
  <sheetFormatPr defaultColWidth="11.421875" defaultRowHeight="12.75"/>
  <cols>
    <col min="1" max="1" width="4.00390625" style="452" customWidth="1"/>
    <col min="2" max="2" width="3.8515625" style="453" customWidth="1"/>
    <col min="3" max="3" width="1.28515625" style="452" customWidth="1"/>
    <col min="4" max="4" width="35.28125" style="452" customWidth="1"/>
    <col min="5" max="5" width="13.28125" style="452" customWidth="1"/>
    <col min="6" max="6" width="13.8515625" style="452" customWidth="1"/>
    <col min="7" max="7" width="11.140625" style="457" customWidth="1"/>
    <col min="8" max="8" width="13.28125" style="452" customWidth="1"/>
    <col min="9" max="9" width="13.421875" style="452" customWidth="1"/>
    <col min="10" max="10" width="11.140625" style="457" customWidth="1"/>
    <col min="11" max="16384" width="11.421875" style="452" customWidth="1"/>
  </cols>
  <sheetData>
    <row r="1" spans="1:13" ht="15">
      <c r="A1" s="673" t="s">
        <v>903</v>
      </c>
      <c r="B1" s="673"/>
      <c r="C1" s="673"/>
      <c r="D1" s="673"/>
      <c r="E1" s="673"/>
      <c r="F1" s="673"/>
      <c r="G1" s="673"/>
      <c r="H1" s="673"/>
      <c r="I1" s="673"/>
      <c r="J1" s="674"/>
      <c r="K1" s="355"/>
      <c r="L1" s="355"/>
      <c r="M1" s="355"/>
    </row>
    <row r="2" spans="4:10" ht="12.75">
      <c r="D2" s="454"/>
      <c r="E2" s="455"/>
      <c r="F2" s="456"/>
      <c r="H2" s="458"/>
      <c r="I2" s="459"/>
      <c r="J2" s="460"/>
    </row>
    <row r="3" spans="1:10" ht="17.25" customHeight="1">
      <c r="A3" s="685" t="s">
        <v>1092</v>
      </c>
      <c r="B3" s="686"/>
      <c r="C3" s="690" t="s">
        <v>1093</v>
      </c>
      <c r="D3" s="691"/>
      <c r="E3" s="697" t="s">
        <v>1170</v>
      </c>
      <c r="F3" s="698"/>
      <c r="G3" s="698"/>
      <c r="H3" s="699" t="s">
        <v>1195</v>
      </c>
      <c r="I3" s="698"/>
      <c r="J3" s="698"/>
    </row>
    <row r="4" spans="1:10" ht="16.5" customHeight="1">
      <c r="A4" s="554"/>
      <c r="B4" s="687"/>
      <c r="C4" s="683"/>
      <c r="D4" s="692"/>
      <c r="E4" s="489" t="s">
        <v>473</v>
      </c>
      <c r="F4" s="700" t="s">
        <v>474</v>
      </c>
      <c r="G4" s="701"/>
      <c r="H4" s="490" t="s">
        <v>473</v>
      </c>
      <c r="I4" s="702" t="s">
        <v>474</v>
      </c>
      <c r="J4" s="703"/>
    </row>
    <row r="5" spans="1:10" ht="12.75" customHeight="1">
      <c r="A5" s="554"/>
      <c r="B5" s="687"/>
      <c r="C5" s="683"/>
      <c r="D5" s="692"/>
      <c r="E5" s="694" t="s">
        <v>111</v>
      </c>
      <c r="F5" s="679" t="s">
        <v>107</v>
      </c>
      <c r="G5" s="682" t="s">
        <v>1194</v>
      </c>
      <c r="H5" s="679" t="s">
        <v>111</v>
      </c>
      <c r="I5" s="679" t="s">
        <v>107</v>
      </c>
      <c r="J5" s="676" t="s">
        <v>1199</v>
      </c>
    </row>
    <row r="6" spans="1:10" ht="12.75" customHeight="1">
      <c r="A6" s="554"/>
      <c r="B6" s="687"/>
      <c r="C6" s="683"/>
      <c r="D6" s="692"/>
      <c r="E6" s="695"/>
      <c r="F6" s="680"/>
      <c r="G6" s="683"/>
      <c r="H6" s="680"/>
      <c r="I6" s="680"/>
      <c r="J6" s="677"/>
    </row>
    <row r="7" spans="1:10" ht="12.75" customHeight="1">
      <c r="A7" s="554"/>
      <c r="B7" s="687"/>
      <c r="C7" s="683"/>
      <c r="D7" s="692"/>
      <c r="E7" s="695"/>
      <c r="F7" s="680"/>
      <c r="G7" s="683"/>
      <c r="H7" s="680"/>
      <c r="I7" s="680"/>
      <c r="J7" s="677"/>
    </row>
    <row r="8" spans="1:10" ht="28.5" customHeight="1">
      <c r="A8" s="688"/>
      <c r="B8" s="689"/>
      <c r="C8" s="684"/>
      <c r="D8" s="693"/>
      <c r="E8" s="696"/>
      <c r="F8" s="681"/>
      <c r="G8" s="684"/>
      <c r="H8" s="681"/>
      <c r="I8" s="681"/>
      <c r="J8" s="678"/>
    </row>
    <row r="9" spans="1:9" ht="9" customHeight="1">
      <c r="A9" s="454"/>
      <c r="B9" s="462"/>
      <c r="C9" s="391"/>
      <c r="D9" s="394"/>
      <c r="E9" s="455"/>
      <c r="F9" s="456"/>
      <c r="H9" s="455"/>
      <c r="I9" s="455"/>
    </row>
    <row r="10" spans="2:10" s="363" customFormat="1" ht="12.75">
      <c r="B10" s="375"/>
      <c r="C10" s="373" t="s">
        <v>1094</v>
      </c>
      <c r="D10" s="364"/>
      <c r="E10" s="463">
        <v>967761661</v>
      </c>
      <c r="F10" s="463">
        <v>2370314347</v>
      </c>
      <c r="G10" s="464">
        <v>6.8897113010971225</v>
      </c>
      <c r="H10" s="463">
        <v>3983961556</v>
      </c>
      <c r="I10" s="463">
        <v>9425549301</v>
      </c>
      <c r="J10" s="464">
        <v>7.260225060300982</v>
      </c>
    </row>
    <row r="11" spans="1:10" ht="24" customHeight="1">
      <c r="A11" s="454" t="s">
        <v>542</v>
      </c>
      <c r="B11" s="465">
        <v>1</v>
      </c>
      <c r="C11" s="391"/>
      <c r="D11" s="394" t="s">
        <v>349</v>
      </c>
      <c r="E11" s="466">
        <v>109895158</v>
      </c>
      <c r="F11" s="466">
        <v>228610894</v>
      </c>
      <c r="G11" s="467">
        <v>12.51490062356271</v>
      </c>
      <c r="H11" s="466">
        <v>464017905</v>
      </c>
      <c r="I11" s="466">
        <v>933802927</v>
      </c>
      <c r="J11" s="467">
        <v>6.724442368565178</v>
      </c>
    </row>
    <row r="12" spans="1:10" ht="12.75">
      <c r="A12" s="454" t="s">
        <v>543</v>
      </c>
      <c r="B12" s="465">
        <v>3</v>
      </c>
      <c r="C12" s="391"/>
      <c r="D12" s="394" t="s">
        <v>350</v>
      </c>
      <c r="E12" s="466">
        <v>89553546</v>
      </c>
      <c r="F12" s="466">
        <v>145891355</v>
      </c>
      <c r="G12" s="467">
        <v>12.151914103055617</v>
      </c>
      <c r="H12" s="466">
        <v>361313702</v>
      </c>
      <c r="I12" s="466">
        <v>573652527</v>
      </c>
      <c r="J12" s="467">
        <v>9.153836338101726</v>
      </c>
    </row>
    <row r="13" spans="1:10" ht="12.75">
      <c r="A13" s="454" t="s">
        <v>544</v>
      </c>
      <c r="B13" s="465">
        <v>5</v>
      </c>
      <c r="C13" s="391"/>
      <c r="D13" s="394" t="s">
        <v>351</v>
      </c>
      <c r="E13" s="466">
        <v>111504418</v>
      </c>
      <c r="F13" s="466">
        <v>168070636</v>
      </c>
      <c r="G13" s="467">
        <v>14.495910889423925</v>
      </c>
      <c r="H13" s="466">
        <v>488675518</v>
      </c>
      <c r="I13" s="466">
        <v>670871641</v>
      </c>
      <c r="J13" s="467">
        <v>8.748411327090238</v>
      </c>
    </row>
    <row r="14" spans="1:10" ht="12.75">
      <c r="A14" s="454" t="s">
        <v>545</v>
      </c>
      <c r="B14" s="465">
        <v>6</v>
      </c>
      <c r="C14" s="391"/>
      <c r="D14" s="394" t="s">
        <v>495</v>
      </c>
      <c r="E14" s="466">
        <v>56677894</v>
      </c>
      <c r="F14" s="466">
        <v>199121110</v>
      </c>
      <c r="G14" s="467">
        <v>-8.88275440296971</v>
      </c>
      <c r="H14" s="466">
        <v>257605363</v>
      </c>
      <c r="I14" s="466">
        <v>848254678</v>
      </c>
      <c r="J14" s="467">
        <v>13.65615455870848</v>
      </c>
    </row>
    <row r="15" spans="1:10" ht="12.75">
      <c r="A15" s="454" t="s">
        <v>546</v>
      </c>
      <c r="B15" s="465">
        <v>7</v>
      </c>
      <c r="C15" s="391"/>
      <c r="D15" s="394" t="s">
        <v>352</v>
      </c>
      <c r="E15" s="466">
        <v>1933731</v>
      </c>
      <c r="F15" s="466">
        <v>9436811</v>
      </c>
      <c r="G15" s="467">
        <v>17.346036355243925</v>
      </c>
      <c r="H15" s="466">
        <v>8030103</v>
      </c>
      <c r="I15" s="466">
        <v>35541743</v>
      </c>
      <c r="J15" s="467">
        <v>-14.234576427783708</v>
      </c>
    </row>
    <row r="16" spans="1:10" ht="12.75">
      <c r="A16" s="454" t="s">
        <v>547</v>
      </c>
      <c r="B16" s="465">
        <v>8</v>
      </c>
      <c r="C16" s="391"/>
      <c r="D16" s="394" t="s">
        <v>494</v>
      </c>
      <c r="E16" s="466">
        <v>69252359</v>
      </c>
      <c r="F16" s="466">
        <v>40997974</v>
      </c>
      <c r="G16" s="467">
        <v>5.753709107727346</v>
      </c>
      <c r="H16" s="466">
        <v>226037203</v>
      </c>
      <c r="I16" s="466">
        <v>159670904</v>
      </c>
      <c r="J16" s="467">
        <v>10.599502779535342</v>
      </c>
    </row>
    <row r="17" spans="1:10" ht="12.75">
      <c r="A17" s="454" t="s">
        <v>548</v>
      </c>
      <c r="B17" s="465">
        <v>9</v>
      </c>
      <c r="C17" s="391"/>
      <c r="D17" s="394" t="s">
        <v>353</v>
      </c>
      <c r="E17" s="466">
        <v>2740590</v>
      </c>
      <c r="F17" s="466">
        <v>7813885</v>
      </c>
      <c r="G17" s="467">
        <v>-8.54741928231256</v>
      </c>
      <c r="H17" s="466">
        <v>12224524</v>
      </c>
      <c r="I17" s="466">
        <v>36586163</v>
      </c>
      <c r="J17" s="467">
        <v>12.973835060170813</v>
      </c>
    </row>
    <row r="18" spans="1:10" ht="12.75">
      <c r="A18" s="454" t="s">
        <v>549</v>
      </c>
      <c r="B18" s="465">
        <v>10</v>
      </c>
      <c r="C18" s="391"/>
      <c r="D18" s="394" t="s">
        <v>354</v>
      </c>
      <c r="E18" s="466">
        <v>3564815</v>
      </c>
      <c r="F18" s="466">
        <v>24382726</v>
      </c>
      <c r="G18" s="467">
        <v>16.528582034859568</v>
      </c>
      <c r="H18" s="466">
        <v>14037912</v>
      </c>
      <c r="I18" s="466">
        <v>89185011</v>
      </c>
      <c r="J18" s="467">
        <v>5.99902214918734</v>
      </c>
    </row>
    <row r="19" spans="1:10" ht="12.75">
      <c r="A19" s="454" t="s">
        <v>550</v>
      </c>
      <c r="B19" s="465">
        <v>11</v>
      </c>
      <c r="C19" s="391"/>
      <c r="D19" s="394" t="s">
        <v>355</v>
      </c>
      <c r="E19" s="466">
        <v>20940789</v>
      </c>
      <c r="F19" s="466">
        <v>143074563</v>
      </c>
      <c r="G19" s="467">
        <v>10.085465207169904</v>
      </c>
      <c r="H19" s="466">
        <v>87665440</v>
      </c>
      <c r="I19" s="466">
        <v>577277666</v>
      </c>
      <c r="J19" s="467">
        <v>13.228791857812695</v>
      </c>
    </row>
    <row r="20" spans="1:10" ht="12.75">
      <c r="A20" s="454" t="s">
        <v>551</v>
      </c>
      <c r="B20" s="465">
        <v>13</v>
      </c>
      <c r="C20" s="391"/>
      <c r="D20" s="394" t="s">
        <v>356</v>
      </c>
      <c r="E20" s="466">
        <v>19687147</v>
      </c>
      <c r="F20" s="466">
        <v>53218094</v>
      </c>
      <c r="G20" s="467">
        <v>16.715847570749617</v>
      </c>
      <c r="H20" s="466">
        <v>100191151</v>
      </c>
      <c r="I20" s="466">
        <v>196334000</v>
      </c>
      <c r="J20" s="467">
        <v>9.529895306102787</v>
      </c>
    </row>
    <row r="21" spans="1:10" ht="12.75">
      <c r="A21" s="454" t="s">
        <v>552</v>
      </c>
      <c r="B21" s="465">
        <v>14</v>
      </c>
      <c r="C21" s="391"/>
      <c r="D21" s="394" t="s">
        <v>357</v>
      </c>
      <c r="E21" s="466">
        <v>8964413</v>
      </c>
      <c r="F21" s="466">
        <v>49412829</v>
      </c>
      <c r="G21" s="467">
        <v>37.13905400896175</v>
      </c>
      <c r="H21" s="466">
        <v>34592238</v>
      </c>
      <c r="I21" s="466">
        <v>170119024</v>
      </c>
      <c r="J21" s="467">
        <v>71.60514514961307</v>
      </c>
    </row>
    <row r="22" spans="1:10" ht="12.75">
      <c r="A22" s="454" t="s">
        <v>553</v>
      </c>
      <c r="B22" s="465">
        <v>15</v>
      </c>
      <c r="C22" s="391"/>
      <c r="D22" s="394" t="s">
        <v>479</v>
      </c>
      <c r="E22" s="466">
        <v>80856048</v>
      </c>
      <c r="F22" s="466">
        <v>186191956</v>
      </c>
      <c r="G22" s="467">
        <v>12.556484245105025</v>
      </c>
      <c r="H22" s="466">
        <v>335868356</v>
      </c>
      <c r="I22" s="466">
        <v>740426138</v>
      </c>
      <c r="J22" s="467">
        <v>5.396371175315622</v>
      </c>
    </row>
    <row r="23" spans="1:10" ht="12.75">
      <c r="A23" s="454" t="s">
        <v>554</v>
      </c>
      <c r="B23" s="465">
        <v>17</v>
      </c>
      <c r="C23" s="391"/>
      <c r="D23" s="394" t="s">
        <v>358</v>
      </c>
      <c r="E23" s="466">
        <v>55200016</v>
      </c>
      <c r="F23" s="466">
        <v>84883629</v>
      </c>
      <c r="G23" s="467">
        <v>-4.4513028146116795</v>
      </c>
      <c r="H23" s="466">
        <v>231408327</v>
      </c>
      <c r="I23" s="466">
        <v>357825278</v>
      </c>
      <c r="J23" s="467">
        <v>-3.597162954471301</v>
      </c>
    </row>
    <row r="24" spans="1:10" ht="12.75">
      <c r="A24" s="454" t="s">
        <v>555</v>
      </c>
      <c r="B24" s="465">
        <v>18</v>
      </c>
      <c r="C24" s="391"/>
      <c r="D24" s="394" t="s">
        <v>359</v>
      </c>
      <c r="E24" s="466">
        <v>10544579</v>
      </c>
      <c r="F24" s="466">
        <v>21642872</v>
      </c>
      <c r="G24" s="467">
        <v>26.45197145415895</v>
      </c>
      <c r="H24" s="466">
        <v>36906358</v>
      </c>
      <c r="I24" s="466">
        <v>86299703</v>
      </c>
      <c r="J24" s="467">
        <v>35.75622747656038</v>
      </c>
    </row>
    <row r="25" spans="1:10" ht="12.75">
      <c r="A25" s="454" t="s">
        <v>558</v>
      </c>
      <c r="B25" s="465">
        <v>24</v>
      </c>
      <c r="C25" s="391"/>
      <c r="D25" s="394" t="s">
        <v>362</v>
      </c>
      <c r="E25" s="466">
        <v>58710</v>
      </c>
      <c r="F25" s="466">
        <v>391668</v>
      </c>
      <c r="G25" s="467">
        <v>15.40861878453039</v>
      </c>
      <c r="H25" s="466">
        <v>438077</v>
      </c>
      <c r="I25" s="466">
        <v>2233175</v>
      </c>
      <c r="J25" s="467">
        <v>21.384567050341573</v>
      </c>
    </row>
    <row r="26" spans="1:10" ht="12.75">
      <c r="A26" s="454" t="s">
        <v>559</v>
      </c>
      <c r="B26" s="465">
        <v>28</v>
      </c>
      <c r="C26" s="391"/>
      <c r="D26" s="394" t="s">
        <v>363</v>
      </c>
      <c r="E26" s="466">
        <v>9394655</v>
      </c>
      <c r="F26" s="466">
        <v>19112928</v>
      </c>
      <c r="G26" s="467">
        <v>-2.1471694094710756</v>
      </c>
      <c r="H26" s="466">
        <v>40150591</v>
      </c>
      <c r="I26" s="466">
        <v>82501542</v>
      </c>
      <c r="J26" s="467">
        <v>13.846806874093517</v>
      </c>
    </row>
    <row r="27" spans="1:10" ht="12.75">
      <c r="A27" s="454" t="s">
        <v>560</v>
      </c>
      <c r="B27" s="465">
        <v>37</v>
      </c>
      <c r="C27" s="391"/>
      <c r="D27" s="394" t="s">
        <v>364</v>
      </c>
      <c r="E27" s="466">
        <v>101323</v>
      </c>
      <c r="F27" s="466">
        <v>4455606</v>
      </c>
      <c r="G27" s="467">
        <v>16.42059666651251</v>
      </c>
      <c r="H27" s="466">
        <v>498501</v>
      </c>
      <c r="I27" s="466">
        <v>18640316</v>
      </c>
      <c r="J27" s="467">
        <v>22.886683192359953</v>
      </c>
    </row>
    <row r="28" spans="1:10" ht="12.75">
      <c r="A28" s="454" t="s">
        <v>561</v>
      </c>
      <c r="B28" s="465">
        <v>39</v>
      </c>
      <c r="C28" s="391"/>
      <c r="D28" s="394" t="s">
        <v>365</v>
      </c>
      <c r="E28" s="466">
        <v>49642120</v>
      </c>
      <c r="F28" s="466">
        <v>109689326</v>
      </c>
      <c r="G28" s="467">
        <v>3.3864145891389796</v>
      </c>
      <c r="H28" s="466">
        <v>185906600</v>
      </c>
      <c r="I28" s="466">
        <v>431751566</v>
      </c>
      <c r="J28" s="467">
        <v>-2.234074738057217</v>
      </c>
    </row>
    <row r="29" spans="1:10" ht="12.75">
      <c r="A29" s="454" t="s">
        <v>562</v>
      </c>
      <c r="B29" s="465">
        <v>41</v>
      </c>
      <c r="C29" s="391"/>
      <c r="D29" s="394" t="s">
        <v>493</v>
      </c>
      <c r="E29" s="466">
        <v>14503</v>
      </c>
      <c r="F29" s="466">
        <v>66910</v>
      </c>
      <c r="G29" s="467">
        <v>-66.39427833834749</v>
      </c>
      <c r="H29" s="466">
        <v>39344</v>
      </c>
      <c r="I29" s="466">
        <v>202260</v>
      </c>
      <c r="J29" s="467">
        <v>-34.53733372172056</v>
      </c>
    </row>
    <row r="30" spans="1:10" ht="12.75">
      <c r="A30" s="454" t="s">
        <v>563</v>
      </c>
      <c r="B30" s="465">
        <v>43</v>
      </c>
      <c r="C30" s="391"/>
      <c r="D30" s="394" t="s">
        <v>366</v>
      </c>
      <c r="E30" s="466">
        <v>908</v>
      </c>
      <c r="F30" s="466">
        <v>24895</v>
      </c>
      <c r="G30" s="467" t="s">
        <v>721</v>
      </c>
      <c r="H30" s="466">
        <v>2987</v>
      </c>
      <c r="I30" s="466">
        <v>71039</v>
      </c>
      <c r="J30" s="467">
        <v>-31.328119713476468</v>
      </c>
    </row>
    <row r="31" spans="1:10" ht="12.75">
      <c r="A31" s="454" t="s">
        <v>564</v>
      </c>
      <c r="B31" s="465">
        <v>44</v>
      </c>
      <c r="C31" s="391"/>
      <c r="D31" s="394" t="s">
        <v>367</v>
      </c>
      <c r="E31" s="466">
        <v>252</v>
      </c>
      <c r="F31" s="466">
        <v>4000</v>
      </c>
      <c r="G31" s="467">
        <v>-58.34635009892742</v>
      </c>
      <c r="H31" s="466">
        <v>909</v>
      </c>
      <c r="I31" s="466">
        <v>16140</v>
      </c>
      <c r="J31" s="467">
        <v>-21.661893898946758</v>
      </c>
    </row>
    <row r="32" spans="1:10" ht="12.75">
      <c r="A32" s="454" t="s">
        <v>565</v>
      </c>
      <c r="B32" s="465">
        <v>45</v>
      </c>
      <c r="C32" s="391"/>
      <c r="D32" s="394" t="s">
        <v>900</v>
      </c>
      <c r="E32" s="466" t="s">
        <v>1207</v>
      </c>
      <c r="F32" s="466" t="s">
        <v>1207</v>
      </c>
      <c r="G32" s="467" t="s">
        <v>1207</v>
      </c>
      <c r="H32" s="466">
        <v>1</v>
      </c>
      <c r="I32" s="466">
        <v>2091</v>
      </c>
      <c r="J32" s="467">
        <v>-40.932203389830505</v>
      </c>
    </row>
    <row r="33" spans="1:10" ht="12.75">
      <c r="A33" s="454" t="s">
        <v>566</v>
      </c>
      <c r="B33" s="465">
        <v>46</v>
      </c>
      <c r="C33" s="391"/>
      <c r="D33" s="394" t="s">
        <v>368</v>
      </c>
      <c r="E33" s="466">
        <v>240673</v>
      </c>
      <c r="F33" s="466">
        <v>1501649</v>
      </c>
      <c r="G33" s="467">
        <v>74.74587848947962</v>
      </c>
      <c r="H33" s="466">
        <v>1095265</v>
      </c>
      <c r="I33" s="466">
        <v>4717748</v>
      </c>
      <c r="J33" s="467">
        <v>-9.55856740633358</v>
      </c>
    </row>
    <row r="34" spans="1:10" ht="12.75">
      <c r="A34" s="454" t="s">
        <v>567</v>
      </c>
      <c r="B34" s="465">
        <v>47</v>
      </c>
      <c r="C34" s="391"/>
      <c r="D34" s="394" t="s">
        <v>369</v>
      </c>
      <c r="E34" s="466">
        <v>14811</v>
      </c>
      <c r="F34" s="466">
        <v>48831</v>
      </c>
      <c r="G34" s="467">
        <v>762.586115527292</v>
      </c>
      <c r="H34" s="466">
        <v>20884</v>
      </c>
      <c r="I34" s="466">
        <v>75621</v>
      </c>
      <c r="J34" s="467">
        <v>180.8370780257734</v>
      </c>
    </row>
    <row r="35" spans="1:10" ht="12.75">
      <c r="A35" s="454" t="s">
        <v>568</v>
      </c>
      <c r="B35" s="465">
        <v>52</v>
      </c>
      <c r="C35" s="391"/>
      <c r="D35" s="394" t="s">
        <v>538</v>
      </c>
      <c r="E35" s="466">
        <v>5456974</v>
      </c>
      <c r="F35" s="466">
        <v>25235812</v>
      </c>
      <c r="G35" s="467">
        <v>-15.470563097661838</v>
      </c>
      <c r="H35" s="466">
        <v>21826386</v>
      </c>
      <c r="I35" s="466">
        <v>114143525</v>
      </c>
      <c r="J35" s="467">
        <v>-0.8936109098264637</v>
      </c>
    </row>
    <row r="36" spans="1:10" ht="12.75">
      <c r="A36" s="454" t="s">
        <v>569</v>
      </c>
      <c r="B36" s="465">
        <v>53</v>
      </c>
      <c r="C36" s="391"/>
      <c r="D36" s="394" t="s">
        <v>370</v>
      </c>
      <c r="E36" s="466">
        <v>2645592</v>
      </c>
      <c r="F36" s="466">
        <v>4673132</v>
      </c>
      <c r="G36" s="467">
        <v>3.801751141387186</v>
      </c>
      <c r="H36" s="466">
        <v>11990472</v>
      </c>
      <c r="I36" s="466">
        <v>20467749</v>
      </c>
      <c r="J36" s="467">
        <v>19.300078582342366</v>
      </c>
    </row>
    <row r="37" spans="1:10" ht="12.75">
      <c r="A37" s="454" t="s">
        <v>570</v>
      </c>
      <c r="B37" s="465">
        <v>54</v>
      </c>
      <c r="C37" s="391"/>
      <c r="D37" s="394" t="s">
        <v>371</v>
      </c>
      <c r="E37" s="466">
        <v>2124430</v>
      </c>
      <c r="F37" s="466">
        <v>4947990</v>
      </c>
      <c r="G37" s="467">
        <v>19.182265411830002</v>
      </c>
      <c r="H37" s="466">
        <v>11823120</v>
      </c>
      <c r="I37" s="466">
        <v>20755279</v>
      </c>
      <c r="J37" s="467">
        <v>19.614937863598158</v>
      </c>
    </row>
    <row r="38" spans="1:10" ht="12.75">
      <c r="A38" s="454" t="s">
        <v>571</v>
      </c>
      <c r="B38" s="465">
        <v>55</v>
      </c>
      <c r="C38" s="391"/>
      <c r="D38" s="394" t="s">
        <v>372</v>
      </c>
      <c r="E38" s="466">
        <v>6221409</v>
      </c>
      <c r="F38" s="466">
        <v>10097941</v>
      </c>
      <c r="G38" s="467">
        <v>-11.157646038661866</v>
      </c>
      <c r="H38" s="466">
        <v>25005678</v>
      </c>
      <c r="I38" s="466">
        <v>46331846</v>
      </c>
      <c r="J38" s="467">
        <v>3.778451309104156</v>
      </c>
    </row>
    <row r="39" spans="1:10" ht="12.75">
      <c r="A39" s="454" t="s">
        <v>572</v>
      </c>
      <c r="B39" s="465">
        <v>60</v>
      </c>
      <c r="C39" s="391"/>
      <c r="D39" s="394" t="s">
        <v>373</v>
      </c>
      <c r="E39" s="466">
        <v>104427250</v>
      </c>
      <c r="F39" s="466">
        <v>211139759</v>
      </c>
      <c r="G39" s="467">
        <v>29.780353109300535</v>
      </c>
      <c r="H39" s="466">
        <v>415498936</v>
      </c>
      <c r="I39" s="466">
        <v>748181879</v>
      </c>
      <c r="J39" s="467">
        <v>22.021205891068817</v>
      </c>
    </row>
    <row r="40" spans="1:10" ht="12.75">
      <c r="A40" s="454" t="s">
        <v>573</v>
      </c>
      <c r="B40" s="465">
        <v>61</v>
      </c>
      <c r="C40" s="391"/>
      <c r="D40" s="394" t="s">
        <v>374</v>
      </c>
      <c r="E40" s="466">
        <v>60928034</v>
      </c>
      <c r="F40" s="466">
        <v>156054258</v>
      </c>
      <c r="G40" s="467">
        <v>-6.358778892268916</v>
      </c>
      <c r="H40" s="466">
        <v>259254965</v>
      </c>
      <c r="I40" s="466">
        <v>634962124</v>
      </c>
      <c r="J40" s="467">
        <v>-1.689523278012473</v>
      </c>
    </row>
    <row r="41" spans="1:10" ht="12.75">
      <c r="A41" s="454" t="s">
        <v>574</v>
      </c>
      <c r="B41" s="465">
        <v>63</v>
      </c>
      <c r="C41" s="391"/>
      <c r="D41" s="394" t="s">
        <v>375</v>
      </c>
      <c r="E41" s="466">
        <v>14932973</v>
      </c>
      <c r="F41" s="466">
        <v>52404544</v>
      </c>
      <c r="G41" s="467">
        <v>-21.662028558979728</v>
      </c>
      <c r="H41" s="466">
        <v>59872745</v>
      </c>
      <c r="I41" s="466">
        <v>217544145</v>
      </c>
      <c r="J41" s="467">
        <v>-24.297424566651813</v>
      </c>
    </row>
    <row r="42" spans="1:10" ht="12.75">
      <c r="A42" s="454" t="s">
        <v>575</v>
      </c>
      <c r="B42" s="465">
        <v>64</v>
      </c>
      <c r="C42" s="391"/>
      <c r="D42" s="394" t="s">
        <v>376</v>
      </c>
      <c r="E42" s="466">
        <v>28913809</v>
      </c>
      <c r="F42" s="466">
        <v>222554182</v>
      </c>
      <c r="G42" s="467">
        <v>25.07036487793873</v>
      </c>
      <c r="H42" s="466">
        <v>116167499</v>
      </c>
      <c r="I42" s="466">
        <v>855131755</v>
      </c>
      <c r="J42" s="467">
        <v>14.982318195425137</v>
      </c>
    </row>
    <row r="43" spans="1:10" ht="12.75">
      <c r="A43" s="454" t="s">
        <v>576</v>
      </c>
      <c r="B43" s="465">
        <v>66</v>
      </c>
      <c r="C43" s="391"/>
      <c r="D43" s="394" t="s">
        <v>492</v>
      </c>
      <c r="E43" s="466">
        <v>8426037</v>
      </c>
      <c r="F43" s="466">
        <v>38111637</v>
      </c>
      <c r="G43" s="467">
        <v>8.969322579029239</v>
      </c>
      <c r="H43" s="466">
        <v>31326858</v>
      </c>
      <c r="I43" s="466">
        <v>151029112</v>
      </c>
      <c r="J43" s="467">
        <v>14.775933876574825</v>
      </c>
    </row>
    <row r="44" spans="1:10" ht="12.75">
      <c r="A44" s="454" t="s">
        <v>577</v>
      </c>
      <c r="B44" s="465">
        <v>68</v>
      </c>
      <c r="C44" s="391"/>
      <c r="D44" s="394" t="s">
        <v>377</v>
      </c>
      <c r="E44" s="466">
        <v>3957754</v>
      </c>
      <c r="F44" s="466">
        <v>13811571</v>
      </c>
      <c r="G44" s="467">
        <v>17.66579490858979</v>
      </c>
      <c r="H44" s="466">
        <v>13365709</v>
      </c>
      <c r="I44" s="466">
        <v>53078979</v>
      </c>
      <c r="J44" s="467">
        <v>20.7871216423669</v>
      </c>
    </row>
    <row r="45" spans="1:10" ht="12.75">
      <c r="A45" s="454" t="s">
        <v>578</v>
      </c>
      <c r="B45" s="465">
        <v>70</v>
      </c>
      <c r="C45" s="391"/>
      <c r="D45" s="394" t="s">
        <v>378</v>
      </c>
      <c r="E45" s="466">
        <v>56804</v>
      </c>
      <c r="F45" s="466">
        <v>540460</v>
      </c>
      <c r="G45" s="467">
        <v>-4.664466407833444</v>
      </c>
      <c r="H45" s="466">
        <v>154366</v>
      </c>
      <c r="I45" s="466">
        <v>1017022</v>
      </c>
      <c r="J45" s="467">
        <v>23.000171736937716</v>
      </c>
    </row>
    <row r="46" spans="1:10" ht="12.75">
      <c r="A46" s="454" t="s">
        <v>579</v>
      </c>
      <c r="B46" s="465">
        <v>72</v>
      </c>
      <c r="C46" s="391"/>
      <c r="D46" s="394" t="s">
        <v>379</v>
      </c>
      <c r="E46" s="466">
        <v>1590078</v>
      </c>
      <c r="F46" s="466">
        <v>10578141</v>
      </c>
      <c r="G46" s="467">
        <v>-60.76415263735525</v>
      </c>
      <c r="H46" s="466">
        <v>8073559</v>
      </c>
      <c r="I46" s="466">
        <v>50747986</v>
      </c>
      <c r="J46" s="467">
        <v>-34.261847641310226</v>
      </c>
    </row>
    <row r="47" spans="1:10" ht="12.75">
      <c r="A47" s="454" t="s">
        <v>580</v>
      </c>
      <c r="B47" s="465">
        <v>73</v>
      </c>
      <c r="C47" s="391"/>
      <c r="D47" s="394" t="s">
        <v>380</v>
      </c>
      <c r="E47" s="466">
        <v>453681</v>
      </c>
      <c r="F47" s="466">
        <v>6148686</v>
      </c>
      <c r="G47" s="467">
        <v>45.64896215373443</v>
      </c>
      <c r="H47" s="466">
        <v>1635498</v>
      </c>
      <c r="I47" s="466">
        <v>17019580</v>
      </c>
      <c r="J47" s="467">
        <v>-10.743702660742386</v>
      </c>
    </row>
    <row r="48" spans="1:10" ht="12.75">
      <c r="A48" s="454" t="s">
        <v>581</v>
      </c>
      <c r="B48" s="465">
        <v>74</v>
      </c>
      <c r="C48" s="391"/>
      <c r="D48" s="394" t="s">
        <v>381</v>
      </c>
      <c r="E48" s="466">
        <v>770774</v>
      </c>
      <c r="F48" s="466">
        <v>1620962</v>
      </c>
      <c r="G48" s="467">
        <v>44.85420408746862</v>
      </c>
      <c r="H48" s="466">
        <v>3538166</v>
      </c>
      <c r="I48" s="466">
        <v>6169430</v>
      </c>
      <c r="J48" s="467">
        <v>22.05876970407411</v>
      </c>
    </row>
    <row r="49" spans="1:10" ht="12.75">
      <c r="A49" s="454" t="s">
        <v>582</v>
      </c>
      <c r="B49" s="465">
        <v>75</v>
      </c>
      <c r="C49" s="391"/>
      <c r="D49" s="394" t="s">
        <v>478</v>
      </c>
      <c r="E49" s="466">
        <v>12534335</v>
      </c>
      <c r="F49" s="466">
        <v>82924383</v>
      </c>
      <c r="G49" s="467">
        <v>-12.624549928789932</v>
      </c>
      <c r="H49" s="466">
        <v>58698641</v>
      </c>
      <c r="I49" s="466">
        <v>340416522</v>
      </c>
      <c r="J49" s="467">
        <v>-10.579300982359797</v>
      </c>
    </row>
    <row r="50" spans="1:10" ht="12.75">
      <c r="A50" s="454" t="s">
        <v>591</v>
      </c>
      <c r="B50" s="465">
        <v>91</v>
      </c>
      <c r="C50" s="391"/>
      <c r="D50" s="394" t="s">
        <v>389</v>
      </c>
      <c r="E50" s="466">
        <v>9008650</v>
      </c>
      <c r="F50" s="466">
        <v>16829234</v>
      </c>
      <c r="G50" s="467">
        <v>14.327334396315706</v>
      </c>
      <c r="H50" s="466">
        <v>39024730</v>
      </c>
      <c r="I50" s="466">
        <v>65814166</v>
      </c>
      <c r="J50" s="467">
        <v>10.752887865768926</v>
      </c>
    </row>
    <row r="51" spans="1:10" ht="12.75">
      <c r="A51" s="454" t="s">
        <v>592</v>
      </c>
      <c r="B51" s="465">
        <v>92</v>
      </c>
      <c r="C51" s="391"/>
      <c r="D51" s="394" t="s">
        <v>390</v>
      </c>
      <c r="E51" s="466">
        <v>2175157</v>
      </c>
      <c r="F51" s="466">
        <v>5370387</v>
      </c>
      <c r="G51" s="467">
        <v>-17.15564453354584</v>
      </c>
      <c r="H51" s="466">
        <v>8741317</v>
      </c>
      <c r="I51" s="466">
        <v>21387198</v>
      </c>
      <c r="J51" s="467">
        <v>2.101070387598085</v>
      </c>
    </row>
    <row r="52" spans="1:10" ht="12.75">
      <c r="A52" s="454" t="s">
        <v>593</v>
      </c>
      <c r="B52" s="465">
        <v>93</v>
      </c>
      <c r="C52" s="391"/>
      <c r="D52" s="394" t="s">
        <v>391</v>
      </c>
      <c r="E52" s="466">
        <v>559653</v>
      </c>
      <c r="F52" s="466">
        <v>1283116</v>
      </c>
      <c r="G52" s="467">
        <v>5.85542924084676</v>
      </c>
      <c r="H52" s="466">
        <v>2634845</v>
      </c>
      <c r="I52" s="466">
        <v>5333055</v>
      </c>
      <c r="J52" s="467">
        <v>11.406504627197322</v>
      </c>
    </row>
    <row r="53" spans="1:10" ht="12.75">
      <c r="A53" s="454" t="s">
        <v>1200</v>
      </c>
      <c r="B53" s="465">
        <v>95</v>
      </c>
      <c r="C53" s="391"/>
      <c r="D53" s="394" t="s">
        <v>859</v>
      </c>
      <c r="E53" s="466">
        <v>132409</v>
      </c>
      <c r="F53" s="466">
        <v>250986</v>
      </c>
      <c r="G53" s="467">
        <v>-48.44737847486105</v>
      </c>
      <c r="H53" s="466">
        <v>395525</v>
      </c>
      <c r="I53" s="466">
        <v>825635</v>
      </c>
      <c r="J53" s="467">
        <v>-9.312336338552925</v>
      </c>
    </row>
    <row r="54" spans="1:10" ht="12.75">
      <c r="A54" s="454" t="s">
        <v>594</v>
      </c>
      <c r="B54" s="465">
        <v>96</v>
      </c>
      <c r="C54" s="391"/>
      <c r="D54" s="394" t="s">
        <v>848</v>
      </c>
      <c r="E54" s="466">
        <v>360476</v>
      </c>
      <c r="F54" s="466">
        <v>3276185</v>
      </c>
      <c r="G54" s="467">
        <v>-2.914792093514208</v>
      </c>
      <c r="H54" s="466">
        <v>2030968</v>
      </c>
      <c r="I54" s="466">
        <v>14884575</v>
      </c>
      <c r="J54" s="467">
        <v>17.58069141158525</v>
      </c>
    </row>
    <row r="55" spans="1:10" ht="12.75">
      <c r="A55" s="454" t="s">
        <v>887</v>
      </c>
      <c r="B55" s="465">
        <v>97</v>
      </c>
      <c r="C55" s="391"/>
      <c r="D55" s="394" t="s">
        <v>860</v>
      </c>
      <c r="E55" s="466">
        <v>86021</v>
      </c>
      <c r="F55" s="466">
        <v>330628</v>
      </c>
      <c r="G55" s="467">
        <v>411.5625628568334</v>
      </c>
      <c r="H55" s="466">
        <v>195881</v>
      </c>
      <c r="I55" s="466">
        <v>513938</v>
      </c>
      <c r="J55" s="467">
        <v>119.96909788949714</v>
      </c>
    </row>
    <row r="56" spans="1:10" ht="12.75">
      <c r="A56" s="454" t="s">
        <v>1201</v>
      </c>
      <c r="B56" s="465">
        <v>98</v>
      </c>
      <c r="C56" s="391"/>
      <c r="D56" s="394" t="s">
        <v>861</v>
      </c>
      <c r="E56" s="466">
        <v>734008</v>
      </c>
      <c r="F56" s="466">
        <v>2816232</v>
      </c>
      <c r="G56" s="467">
        <v>-7.444667743541629</v>
      </c>
      <c r="H56" s="466">
        <v>4021077</v>
      </c>
      <c r="I56" s="466">
        <v>18201531</v>
      </c>
      <c r="J56" s="467">
        <v>39.133268063406405</v>
      </c>
    </row>
    <row r="57" spans="1:10" ht="12.75">
      <c r="A57" s="454" t="s">
        <v>762</v>
      </c>
      <c r="B57" s="465">
        <v>600</v>
      </c>
      <c r="C57" s="391"/>
      <c r="D57" s="394" t="s">
        <v>128</v>
      </c>
      <c r="E57" s="466">
        <v>481895</v>
      </c>
      <c r="F57" s="466">
        <v>1268974</v>
      </c>
      <c r="G57" s="467">
        <v>41.03048832668176</v>
      </c>
      <c r="H57" s="466">
        <v>1957356</v>
      </c>
      <c r="I57" s="466">
        <v>5533369</v>
      </c>
      <c r="J57" s="467">
        <v>26.429930432760003</v>
      </c>
    </row>
    <row r="58" spans="1:12" s="363" customFormat="1" ht="21" customHeight="1">
      <c r="A58" s="468" t="s">
        <v>685</v>
      </c>
      <c r="B58" s="469" t="s">
        <v>685</v>
      </c>
      <c r="C58" s="373" t="s">
        <v>1095</v>
      </c>
      <c r="D58" s="364"/>
      <c r="E58" s="463">
        <v>22281320</v>
      </c>
      <c r="F58" s="463">
        <v>67943402</v>
      </c>
      <c r="G58" s="464">
        <v>-2.98985737924302</v>
      </c>
      <c r="H58" s="463">
        <v>103774006</v>
      </c>
      <c r="I58" s="463">
        <v>256668948</v>
      </c>
      <c r="J58" s="464">
        <v>6.550976581874082</v>
      </c>
      <c r="L58" s="492"/>
    </row>
    <row r="59" spans="1:10" ht="21" customHeight="1">
      <c r="A59" s="454" t="s">
        <v>1202</v>
      </c>
      <c r="B59" s="465">
        <v>20</v>
      </c>
      <c r="C59" s="391"/>
      <c r="D59" s="394" t="s">
        <v>360</v>
      </c>
      <c r="E59" s="466">
        <v>12000</v>
      </c>
      <c r="F59" s="466">
        <v>3500</v>
      </c>
      <c r="G59" s="467">
        <v>-41.666666666666664</v>
      </c>
      <c r="H59" s="466">
        <v>22000</v>
      </c>
      <c r="I59" s="466">
        <v>8000</v>
      </c>
      <c r="J59" s="467">
        <v>-64.20581655480984</v>
      </c>
    </row>
    <row r="60" spans="1:10" ht="12.75">
      <c r="A60" s="454" t="s">
        <v>1203</v>
      </c>
      <c r="B60" s="465">
        <v>23</v>
      </c>
      <c r="C60" s="391"/>
      <c r="D60" s="394" t="s">
        <v>361</v>
      </c>
      <c r="E60" s="466">
        <v>134802</v>
      </c>
      <c r="F60" s="466">
        <v>147411</v>
      </c>
      <c r="G60" s="467">
        <v>39.37465726225818</v>
      </c>
      <c r="H60" s="466">
        <v>344808</v>
      </c>
      <c r="I60" s="466">
        <v>475305</v>
      </c>
      <c r="J60" s="467">
        <v>24.95760740115624</v>
      </c>
    </row>
    <row r="61" spans="1:10" ht="12.75">
      <c r="A61" s="454" t="s">
        <v>595</v>
      </c>
      <c r="B61" s="465">
        <v>204</v>
      </c>
      <c r="C61" s="391"/>
      <c r="D61" s="394" t="s">
        <v>392</v>
      </c>
      <c r="E61" s="466">
        <v>2876153</v>
      </c>
      <c r="F61" s="466">
        <v>7700094</v>
      </c>
      <c r="G61" s="467">
        <v>91.84030909331895</v>
      </c>
      <c r="H61" s="466">
        <v>11766031</v>
      </c>
      <c r="I61" s="466">
        <v>17986873</v>
      </c>
      <c r="J61" s="467">
        <v>27.083063820707537</v>
      </c>
    </row>
    <row r="62" spans="1:10" ht="12.75">
      <c r="A62" s="454" t="s">
        <v>1096</v>
      </c>
      <c r="B62" s="465">
        <v>206</v>
      </c>
      <c r="C62" s="363"/>
      <c r="D62" s="394" t="s">
        <v>1097</v>
      </c>
      <c r="E62" s="466" t="s">
        <v>106</v>
      </c>
      <c r="F62" s="466" t="s">
        <v>106</v>
      </c>
      <c r="G62" s="467" t="s">
        <v>1207</v>
      </c>
      <c r="H62" s="466" t="s">
        <v>106</v>
      </c>
      <c r="I62" s="466" t="s">
        <v>106</v>
      </c>
      <c r="J62" s="467" t="s">
        <v>1207</v>
      </c>
    </row>
    <row r="63" spans="1:10" ht="12.75">
      <c r="A63" s="454" t="s">
        <v>596</v>
      </c>
      <c r="B63" s="465">
        <v>208</v>
      </c>
      <c r="C63" s="391"/>
      <c r="D63" s="394" t="s">
        <v>393</v>
      </c>
      <c r="E63" s="466">
        <v>4075590</v>
      </c>
      <c r="F63" s="466">
        <v>4917548</v>
      </c>
      <c r="G63" s="467">
        <v>-74.07227771722908</v>
      </c>
      <c r="H63" s="466">
        <v>21531053</v>
      </c>
      <c r="I63" s="466">
        <v>22220748</v>
      </c>
      <c r="J63" s="467">
        <v>-56.141854180245225</v>
      </c>
    </row>
    <row r="64" spans="1:10" ht="12.75">
      <c r="A64" s="454" t="s">
        <v>597</v>
      </c>
      <c r="B64" s="465">
        <v>212</v>
      </c>
      <c r="C64" s="391"/>
      <c r="D64" s="394" t="s">
        <v>394</v>
      </c>
      <c r="E64" s="466">
        <v>1424998</v>
      </c>
      <c r="F64" s="466">
        <v>3873775</v>
      </c>
      <c r="G64" s="467">
        <v>10.127640629850703</v>
      </c>
      <c r="H64" s="466">
        <v>6101879</v>
      </c>
      <c r="I64" s="466">
        <v>15710910</v>
      </c>
      <c r="J64" s="467">
        <v>16.471737927525112</v>
      </c>
    </row>
    <row r="65" spans="1:10" ht="12.75">
      <c r="A65" s="454" t="s">
        <v>598</v>
      </c>
      <c r="B65" s="465">
        <v>216</v>
      </c>
      <c r="C65" s="391"/>
      <c r="D65" s="394" t="s">
        <v>1098</v>
      </c>
      <c r="E65" s="466">
        <v>24793</v>
      </c>
      <c r="F65" s="466">
        <v>558359</v>
      </c>
      <c r="G65" s="467">
        <v>-27.25741354018203</v>
      </c>
      <c r="H65" s="466">
        <v>512828</v>
      </c>
      <c r="I65" s="466">
        <v>5880427</v>
      </c>
      <c r="J65" s="467">
        <v>72.42641474690052</v>
      </c>
    </row>
    <row r="66" spans="1:10" s="363" customFormat="1" ht="12.75">
      <c r="A66" s="454" t="s">
        <v>599</v>
      </c>
      <c r="B66" s="465">
        <v>220</v>
      </c>
      <c r="C66" s="391"/>
      <c r="D66" s="394" t="s">
        <v>491</v>
      </c>
      <c r="E66" s="466">
        <v>3256927</v>
      </c>
      <c r="F66" s="466">
        <v>16560076</v>
      </c>
      <c r="G66" s="467">
        <v>155.7575059309677</v>
      </c>
      <c r="H66" s="466">
        <v>21029915</v>
      </c>
      <c r="I66" s="466">
        <v>49074543</v>
      </c>
      <c r="J66" s="467">
        <v>70.53307938175928</v>
      </c>
    </row>
    <row r="67" spans="1:10" ht="12.75">
      <c r="A67" s="454" t="s">
        <v>600</v>
      </c>
      <c r="B67" s="465">
        <v>224</v>
      </c>
      <c r="C67" s="391"/>
      <c r="D67" s="394" t="s">
        <v>395</v>
      </c>
      <c r="E67" s="466">
        <v>1476</v>
      </c>
      <c r="F67" s="466">
        <v>121425</v>
      </c>
      <c r="G67" s="467">
        <v>-58.89444072065484</v>
      </c>
      <c r="H67" s="466">
        <v>11488</v>
      </c>
      <c r="I67" s="466">
        <v>1438159</v>
      </c>
      <c r="J67" s="467">
        <v>65.26137252896638</v>
      </c>
    </row>
    <row r="68" spans="1:10" ht="12.75">
      <c r="A68" s="454" t="s">
        <v>1099</v>
      </c>
      <c r="B68" s="465">
        <v>225</v>
      </c>
      <c r="C68" s="363"/>
      <c r="D68" s="394" t="s">
        <v>1100</v>
      </c>
      <c r="E68" s="466">
        <v>332</v>
      </c>
      <c r="F68" s="466">
        <v>56675</v>
      </c>
      <c r="G68" s="467" t="s">
        <v>721</v>
      </c>
      <c r="H68" s="466">
        <v>613</v>
      </c>
      <c r="I68" s="466">
        <v>102143</v>
      </c>
      <c r="J68" s="467">
        <v>-46.598317587950206</v>
      </c>
    </row>
    <row r="69" spans="1:10" ht="12.75">
      <c r="A69" s="454" t="s">
        <v>601</v>
      </c>
      <c r="B69" s="465">
        <v>228</v>
      </c>
      <c r="C69" s="391"/>
      <c r="D69" s="394" t="s">
        <v>396</v>
      </c>
      <c r="E69" s="466">
        <v>71788</v>
      </c>
      <c r="F69" s="466">
        <v>82566</v>
      </c>
      <c r="G69" s="467">
        <v>-60.35683934067306</v>
      </c>
      <c r="H69" s="466">
        <v>360268</v>
      </c>
      <c r="I69" s="466">
        <v>502118</v>
      </c>
      <c r="J69" s="467">
        <v>-6.085430951606085</v>
      </c>
    </row>
    <row r="70" spans="1:10" ht="12.75">
      <c r="A70" s="454" t="s">
        <v>602</v>
      </c>
      <c r="B70" s="465">
        <v>232</v>
      </c>
      <c r="C70" s="391"/>
      <c r="D70" s="394" t="s">
        <v>397</v>
      </c>
      <c r="E70" s="466">
        <v>10363</v>
      </c>
      <c r="F70" s="466">
        <v>41165</v>
      </c>
      <c r="G70" s="467">
        <v>31.998332585134364</v>
      </c>
      <c r="H70" s="466">
        <v>80844</v>
      </c>
      <c r="I70" s="466">
        <v>145091</v>
      </c>
      <c r="J70" s="467">
        <v>87.21902500709695</v>
      </c>
    </row>
    <row r="71" spans="1:10" ht="12.75">
      <c r="A71" s="454" t="s">
        <v>603</v>
      </c>
      <c r="B71" s="465">
        <v>236</v>
      </c>
      <c r="C71" s="391"/>
      <c r="D71" s="394" t="s">
        <v>398</v>
      </c>
      <c r="E71" s="466">
        <v>346115</v>
      </c>
      <c r="F71" s="466">
        <v>207298</v>
      </c>
      <c r="G71" s="467">
        <v>-61.890387387122395</v>
      </c>
      <c r="H71" s="466">
        <v>798248</v>
      </c>
      <c r="I71" s="466">
        <v>544292</v>
      </c>
      <c r="J71" s="467">
        <v>-75.94704117301328</v>
      </c>
    </row>
    <row r="72" spans="1:10" ht="12.75">
      <c r="A72" s="454" t="s">
        <v>604</v>
      </c>
      <c r="B72" s="465">
        <v>240</v>
      </c>
      <c r="C72" s="391"/>
      <c r="D72" s="394" t="s">
        <v>399</v>
      </c>
      <c r="E72" s="466">
        <v>34088</v>
      </c>
      <c r="F72" s="466">
        <v>21016</v>
      </c>
      <c r="G72" s="467">
        <v>200.22857142857146</v>
      </c>
      <c r="H72" s="466">
        <v>37154</v>
      </c>
      <c r="I72" s="466">
        <v>91937</v>
      </c>
      <c r="J72" s="467">
        <v>-62.83692014163985</v>
      </c>
    </row>
    <row r="73" spans="1:10" ht="12.75">
      <c r="A73" s="454" t="s">
        <v>605</v>
      </c>
      <c r="B73" s="465">
        <v>244</v>
      </c>
      <c r="C73" s="391"/>
      <c r="D73" s="394" t="s">
        <v>400</v>
      </c>
      <c r="E73" s="466">
        <v>77466</v>
      </c>
      <c r="F73" s="466">
        <v>112384</v>
      </c>
      <c r="G73" s="467">
        <v>-75.87202624398057</v>
      </c>
      <c r="H73" s="466">
        <v>196559</v>
      </c>
      <c r="I73" s="466">
        <v>359479</v>
      </c>
      <c r="J73" s="467">
        <v>-53.354215948210424</v>
      </c>
    </row>
    <row r="74" spans="1:10" ht="12.75">
      <c r="A74" s="454" t="s">
        <v>606</v>
      </c>
      <c r="B74" s="465">
        <v>247</v>
      </c>
      <c r="C74" s="391"/>
      <c r="D74" s="394" t="s">
        <v>401</v>
      </c>
      <c r="E74" s="466">
        <v>533</v>
      </c>
      <c r="F74" s="466">
        <v>6066</v>
      </c>
      <c r="G74" s="467" t="s">
        <v>721</v>
      </c>
      <c r="H74" s="466">
        <v>1792</v>
      </c>
      <c r="I74" s="466">
        <v>13419</v>
      </c>
      <c r="J74" s="467">
        <v>-11.314519859890297</v>
      </c>
    </row>
    <row r="75" spans="1:10" ht="16.5" customHeight="1">
      <c r="A75" s="675" t="s">
        <v>1120</v>
      </c>
      <c r="B75" s="675"/>
      <c r="C75" s="675"/>
      <c r="D75" s="675"/>
      <c r="E75" s="675"/>
      <c r="F75" s="675"/>
      <c r="G75" s="675"/>
      <c r="H75" s="675"/>
      <c r="I75" s="675"/>
      <c r="J75" s="675"/>
    </row>
    <row r="76" spans="4:10" ht="12.75" customHeight="1">
      <c r="D76" s="454"/>
      <c r="E76" s="455"/>
      <c r="F76" s="456"/>
      <c r="H76" s="470"/>
      <c r="I76" s="471"/>
      <c r="J76" s="472"/>
    </row>
    <row r="77" spans="1:10" ht="17.25" customHeight="1">
      <c r="A77" s="685" t="s">
        <v>1092</v>
      </c>
      <c r="B77" s="686"/>
      <c r="C77" s="690" t="s">
        <v>1093</v>
      </c>
      <c r="D77" s="691"/>
      <c r="E77" s="697" t="s">
        <v>1170</v>
      </c>
      <c r="F77" s="698"/>
      <c r="G77" s="698"/>
      <c r="H77" s="699" t="s">
        <v>1195</v>
      </c>
      <c r="I77" s="698"/>
      <c r="J77" s="698"/>
    </row>
    <row r="78" spans="1:10" ht="16.5" customHeight="1">
      <c r="A78" s="554"/>
      <c r="B78" s="687"/>
      <c r="C78" s="683"/>
      <c r="D78" s="692"/>
      <c r="E78" s="489" t="s">
        <v>473</v>
      </c>
      <c r="F78" s="700" t="s">
        <v>474</v>
      </c>
      <c r="G78" s="701"/>
      <c r="H78" s="490" t="s">
        <v>473</v>
      </c>
      <c r="I78" s="702" t="s">
        <v>474</v>
      </c>
      <c r="J78" s="703"/>
    </row>
    <row r="79" spans="1:10" ht="12.75" customHeight="1">
      <c r="A79" s="554"/>
      <c r="B79" s="687"/>
      <c r="C79" s="683"/>
      <c r="D79" s="692"/>
      <c r="E79" s="694" t="s">
        <v>111</v>
      </c>
      <c r="F79" s="679" t="s">
        <v>107</v>
      </c>
      <c r="G79" s="682" t="s">
        <v>1194</v>
      </c>
      <c r="H79" s="679" t="s">
        <v>111</v>
      </c>
      <c r="I79" s="679" t="s">
        <v>107</v>
      </c>
      <c r="J79" s="676" t="s">
        <v>1199</v>
      </c>
    </row>
    <row r="80" spans="1:10" ht="12.75" customHeight="1">
      <c r="A80" s="554"/>
      <c r="B80" s="687"/>
      <c r="C80" s="683"/>
      <c r="D80" s="692"/>
      <c r="E80" s="695"/>
      <c r="F80" s="680"/>
      <c r="G80" s="683"/>
      <c r="H80" s="680"/>
      <c r="I80" s="680"/>
      <c r="J80" s="677"/>
    </row>
    <row r="81" spans="1:10" ht="12.75" customHeight="1">
      <c r="A81" s="554"/>
      <c r="B81" s="687"/>
      <c r="C81" s="683"/>
      <c r="D81" s="692"/>
      <c r="E81" s="695"/>
      <c r="F81" s="680"/>
      <c r="G81" s="683"/>
      <c r="H81" s="680"/>
      <c r="I81" s="680"/>
      <c r="J81" s="677"/>
    </row>
    <row r="82" spans="1:10" ht="28.5" customHeight="1">
      <c r="A82" s="688"/>
      <c r="B82" s="689"/>
      <c r="C82" s="684"/>
      <c r="D82" s="693"/>
      <c r="E82" s="696"/>
      <c r="F82" s="681"/>
      <c r="G82" s="684"/>
      <c r="H82" s="681"/>
      <c r="I82" s="681"/>
      <c r="J82" s="678"/>
    </row>
    <row r="83" spans="1:10" ht="11.25" customHeight="1">
      <c r="A83" s="454"/>
      <c r="B83" s="473"/>
      <c r="C83" s="391"/>
      <c r="D83" s="394"/>
      <c r="E83" s="466"/>
      <c r="F83" s="466"/>
      <c r="G83" s="474"/>
      <c r="H83" s="466"/>
      <c r="I83" s="466"/>
      <c r="J83" s="474"/>
    </row>
    <row r="84" spans="2:4" ht="12.75">
      <c r="B84" s="475"/>
      <c r="C84" s="476" t="s">
        <v>845</v>
      </c>
      <c r="D84" s="477"/>
    </row>
    <row r="85" spans="1:10" ht="12.75">
      <c r="A85" s="454"/>
      <c r="B85" s="473"/>
      <c r="C85" s="391"/>
      <c r="D85" s="394"/>
      <c r="E85" s="466"/>
      <c r="F85" s="466"/>
      <c r="G85" s="474"/>
      <c r="H85" s="466"/>
      <c r="I85" s="466"/>
      <c r="J85" s="474"/>
    </row>
    <row r="86" spans="1:10" ht="12.75">
      <c r="A86" s="454" t="s">
        <v>607</v>
      </c>
      <c r="B86" s="465">
        <v>248</v>
      </c>
      <c r="C86" s="391"/>
      <c r="D86" s="394" t="s">
        <v>402</v>
      </c>
      <c r="E86" s="466">
        <v>442362</v>
      </c>
      <c r="F86" s="466">
        <v>276246</v>
      </c>
      <c r="G86" s="467">
        <v>136.79784671564133</v>
      </c>
      <c r="H86" s="466">
        <v>1133683</v>
      </c>
      <c r="I86" s="466">
        <v>1221799</v>
      </c>
      <c r="J86" s="467">
        <v>206.68569334417703</v>
      </c>
    </row>
    <row r="87" spans="1:10" ht="12.75">
      <c r="A87" s="454" t="s">
        <v>608</v>
      </c>
      <c r="B87" s="465">
        <v>252</v>
      </c>
      <c r="C87" s="391"/>
      <c r="D87" s="394" t="s">
        <v>403</v>
      </c>
      <c r="E87" s="466">
        <v>67617</v>
      </c>
      <c r="F87" s="466">
        <v>80428</v>
      </c>
      <c r="G87" s="467">
        <v>-25.57304535317361</v>
      </c>
      <c r="H87" s="466">
        <v>391576</v>
      </c>
      <c r="I87" s="466">
        <v>538310</v>
      </c>
      <c r="J87" s="467">
        <v>-23.868693968583514</v>
      </c>
    </row>
    <row r="88" spans="1:10" ht="12.75">
      <c r="A88" s="454" t="s">
        <v>609</v>
      </c>
      <c r="B88" s="465">
        <v>257</v>
      </c>
      <c r="C88" s="391"/>
      <c r="D88" s="394" t="s">
        <v>404</v>
      </c>
      <c r="E88" s="466" t="s">
        <v>1207</v>
      </c>
      <c r="F88" s="466" t="s">
        <v>1207</v>
      </c>
      <c r="G88" s="467">
        <v>-100</v>
      </c>
      <c r="H88" s="466">
        <v>54</v>
      </c>
      <c r="I88" s="466">
        <v>6662</v>
      </c>
      <c r="J88" s="467">
        <v>-80.52957680617254</v>
      </c>
    </row>
    <row r="89" spans="1:10" ht="12.75">
      <c r="A89" s="454" t="s">
        <v>610</v>
      </c>
      <c r="B89" s="465">
        <v>260</v>
      </c>
      <c r="C89" s="391"/>
      <c r="D89" s="394" t="s">
        <v>405</v>
      </c>
      <c r="E89" s="466">
        <v>73793</v>
      </c>
      <c r="F89" s="466">
        <v>138262</v>
      </c>
      <c r="G89" s="467">
        <v>-72.86639453646283</v>
      </c>
      <c r="H89" s="466">
        <v>520333</v>
      </c>
      <c r="I89" s="466">
        <v>1114506</v>
      </c>
      <c r="J89" s="467">
        <v>21.588927993995313</v>
      </c>
    </row>
    <row r="90" spans="1:10" ht="12.75">
      <c r="A90" s="454" t="s">
        <v>611</v>
      </c>
      <c r="B90" s="465">
        <v>264</v>
      </c>
      <c r="C90" s="391"/>
      <c r="D90" s="394" t="s">
        <v>406</v>
      </c>
      <c r="E90" s="466">
        <v>1223107</v>
      </c>
      <c r="F90" s="466">
        <v>826871</v>
      </c>
      <c r="G90" s="467">
        <v>12.21685252513737</v>
      </c>
      <c r="H90" s="466">
        <v>4104036</v>
      </c>
      <c r="I90" s="466">
        <v>2720291</v>
      </c>
      <c r="J90" s="467">
        <v>13.080238058320717</v>
      </c>
    </row>
    <row r="91" spans="1:10" ht="12.75">
      <c r="A91" s="454" t="s">
        <v>612</v>
      </c>
      <c r="B91" s="465">
        <v>268</v>
      </c>
      <c r="C91" s="391"/>
      <c r="D91" s="394" t="s">
        <v>407</v>
      </c>
      <c r="E91" s="466" t="s">
        <v>1207</v>
      </c>
      <c r="F91" s="466" t="s">
        <v>1207</v>
      </c>
      <c r="G91" s="467">
        <v>-100</v>
      </c>
      <c r="H91" s="466">
        <v>181691</v>
      </c>
      <c r="I91" s="466">
        <v>242276</v>
      </c>
      <c r="J91" s="467">
        <v>-64.40263825648213</v>
      </c>
    </row>
    <row r="92" spans="1:10" ht="12.75">
      <c r="A92" s="454" t="s">
        <v>613</v>
      </c>
      <c r="B92" s="465">
        <v>272</v>
      </c>
      <c r="C92" s="391"/>
      <c r="D92" s="394" t="s">
        <v>898</v>
      </c>
      <c r="E92" s="466">
        <v>1186507</v>
      </c>
      <c r="F92" s="466">
        <v>911809</v>
      </c>
      <c r="G92" s="467">
        <v>76.22971097684953</v>
      </c>
      <c r="H92" s="466">
        <v>4064037</v>
      </c>
      <c r="I92" s="466">
        <v>3359995</v>
      </c>
      <c r="J92" s="467">
        <v>-1.753584172011017</v>
      </c>
    </row>
    <row r="93" spans="1:10" ht="12.75">
      <c r="A93" s="454" t="s">
        <v>614</v>
      </c>
      <c r="B93" s="465">
        <v>276</v>
      </c>
      <c r="C93" s="391"/>
      <c r="D93" s="394" t="s">
        <v>408</v>
      </c>
      <c r="E93" s="466">
        <v>136513</v>
      </c>
      <c r="F93" s="466">
        <v>164517</v>
      </c>
      <c r="G93" s="467">
        <v>-47.38940925530928</v>
      </c>
      <c r="H93" s="466">
        <v>1998599</v>
      </c>
      <c r="I93" s="466">
        <v>15836992</v>
      </c>
      <c r="J93" s="467">
        <v>971.9610663435733</v>
      </c>
    </row>
    <row r="94" spans="1:10" ht="12.75">
      <c r="A94" s="454" t="s">
        <v>615</v>
      </c>
      <c r="B94" s="465">
        <v>280</v>
      </c>
      <c r="C94" s="391"/>
      <c r="D94" s="394" t="s">
        <v>409</v>
      </c>
      <c r="E94" s="466">
        <v>450014</v>
      </c>
      <c r="F94" s="466">
        <v>643487</v>
      </c>
      <c r="G94" s="467">
        <v>155.4817526362597</v>
      </c>
      <c r="H94" s="466">
        <v>1620496</v>
      </c>
      <c r="I94" s="466">
        <v>1552393</v>
      </c>
      <c r="J94" s="467">
        <v>39.39058992547365</v>
      </c>
    </row>
    <row r="95" spans="1:10" ht="12.75">
      <c r="A95" s="454" t="s">
        <v>616</v>
      </c>
      <c r="B95" s="465">
        <v>284</v>
      </c>
      <c r="C95" s="391"/>
      <c r="D95" s="394" t="s">
        <v>410</v>
      </c>
      <c r="E95" s="466">
        <v>163525</v>
      </c>
      <c r="F95" s="466">
        <v>748610</v>
      </c>
      <c r="G95" s="467">
        <v>267.005265273706</v>
      </c>
      <c r="H95" s="466">
        <v>648091</v>
      </c>
      <c r="I95" s="466">
        <v>1144337</v>
      </c>
      <c r="J95" s="467">
        <v>69.82425990893927</v>
      </c>
    </row>
    <row r="96" spans="1:10" ht="12.75">
      <c r="A96" s="454" t="s">
        <v>617</v>
      </c>
      <c r="B96" s="465">
        <v>288</v>
      </c>
      <c r="C96" s="391"/>
      <c r="D96" s="394" t="s">
        <v>411</v>
      </c>
      <c r="E96" s="466">
        <v>445397</v>
      </c>
      <c r="F96" s="466">
        <v>1213008</v>
      </c>
      <c r="G96" s="467">
        <v>47.705885791104095</v>
      </c>
      <c r="H96" s="466">
        <v>801741</v>
      </c>
      <c r="I96" s="466">
        <v>3356721</v>
      </c>
      <c r="J96" s="467">
        <v>-40.46118480915665</v>
      </c>
    </row>
    <row r="97" spans="1:10" ht="12.75">
      <c r="A97" s="454" t="s">
        <v>618</v>
      </c>
      <c r="B97" s="465">
        <v>302</v>
      </c>
      <c r="C97" s="391"/>
      <c r="D97" s="394" t="s">
        <v>412</v>
      </c>
      <c r="E97" s="466">
        <v>925155</v>
      </c>
      <c r="F97" s="466">
        <v>1216588</v>
      </c>
      <c r="G97" s="467">
        <v>-24.64759115805147</v>
      </c>
      <c r="H97" s="466">
        <v>4439633</v>
      </c>
      <c r="I97" s="466">
        <v>5438458</v>
      </c>
      <c r="J97" s="467">
        <v>-8.698957227771047</v>
      </c>
    </row>
    <row r="98" spans="1:10" ht="12.75">
      <c r="A98" s="454" t="s">
        <v>619</v>
      </c>
      <c r="B98" s="465">
        <v>306</v>
      </c>
      <c r="C98" s="391"/>
      <c r="D98" s="394" t="s">
        <v>413</v>
      </c>
      <c r="E98" s="466">
        <v>114</v>
      </c>
      <c r="F98" s="466">
        <v>19500</v>
      </c>
      <c r="G98" s="467" t="s">
        <v>721</v>
      </c>
      <c r="H98" s="466">
        <v>25070</v>
      </c>
      <c r="I98" s="466">
        <v>131825</v>
      </c>
      <c r="J98" s="467" t="s">
        <v>721</v>
      </c>
    </row>
    <row r="99" spans="1:10" ht="12.75">
      <c r="A99" s="454" t="s">
        <v>620</v>
      </c>
      <c r="B99" s="465">
        <v>310</v>
      </c>
      <c r="C99" s="391"/>
      <c r="D99" s="394" t="s">
        <v>490</v>
      </c>
      <c r="E99" s="466">
        <v>10676</v>
      </c>
      <c r="F99" s="466">
        <v>18177</v>
      </c>
      <c r="G99" s="467">
        <v>-95.9796427528731</v>
      </c>
      <c r="H99" s="466">
        <v>931000</v>
      </c>
      <c r="I99" s="466">
        <v>577728</v>
      </c>
      <c r="J99" s="467">
        <v>-81.957609150862</v>
      </c>
    </row>
    <row r="100" spans="1:10" ht="12.75">
      <c r="A100" s="454" t="s">
        <v>621</v>
      </c>
      <c r="B100" s="465">
        <v>311</v>
      </c>
      <c r="C100" s="391"/>
      <c r="D100" s="394" t="s">
        <v>899</v>
      </c>
      <c r="E100" s="466">
        <v>9880</v>
      </c>
      <c r="F100" s="466">
        <v>19613</v>
      </c>
      <c r="G100" s="467">
        <v>103.87733887733887</v>
      </c>
      <c r="H100" s="466">
        <v>29759</v>
      </c>
      <c r="I100" s="466">
        <v>77194</v>
      </c>
      <c r="J100" s="467">
        <v>174.9074074074074</v>
      </c>
    </row>
    <row r="101" spans="1:10" ht="12.75">
      <c r="A101" s="454" t="s">
        <v>622</v>
      </c>
      <c r="B101" s="465">
        <v>314</v>
      </c>
      <c r="C101" s="391"/>
      <c r="D101" s="394" t="s">
        <v>414</v>
      </c>
      <c r="E101" s="466">
        <v>64490</v>
      </c>
      <c r="F101" s="466">
        <v>81601</v>
      </c>
      <c r="G101" s="467">
        <v>-61.9032279148809</v>
      </c>
      <c r="H101" s="466">
        <v>832248</v>
      </c>
      <c r="I101" s="466">
        <v>488556</v>
      </c>
      <c r="J101" s="467">
        <v>-1.9148995972647782</v>
      </c>
    </row>
    <row r="102" spans="1:10" ht="12.75">
      <c r="A102" s="454" t="s">
        <v>623</v>
      </c>
      <c r="B102" s="465">
        <v>318</v>
      </c>
      <c r="C102" s="391"/>
      <c r="D102" s="394" t="s">
        <v>415</v>
      </c>
      <c r="E102" s="466">
        <v>401211</v>
      </c>
      <c r="F102" s="466">
        <v>365974</v>
      </c>
      <c r="G102" s="467">
        <v>2.1070135203754177</v>
      </c>
      <c r="H102" s="466">
        <v>1079946</v>
      </c>
      <c r="I102" s="466">
        <v>1163560</v>
      </c>
      <c r="J102" s="467">
        <v>5.484073043613847</v>
      </c>
    </row>
    <row r="103" spans="1:10" ht="12.75">
      <c r="A103" s="454" t="s">
        <v>624</v>
      </c>
      <c r="B103" s="465">
        <v>322</v>
      </c>
      <c r="C103" s="391"/>
      <c r="D103" s="394" t="s">
        <v>416</v>
      </c>
      <c r="E103" s="466">
        <v>490849</v>
      </c>
      <c r="F103" s="466">
        <v>2173766</v>
      </c>
      <c r="G103" s="467">
        <v>-2.4031435497202693</v>
      </c>
      <c r="H103" s="466">
        <v>1938236</v>
      </c>
      <c r="I103" s="466">
        <v>7006787</v>
      </c>
      <c r="J103" s="467">
        <v>-2.6451263213369884</v>
      </c>
    </row>
    <row r="104" spans="1:10" ht="12.75">
      <c r="A104" s="454" t="s">
        <v>625</v>
      </c>
      <c r="B104" s="465">
        <v>324</v>
      </c>
      <c r="C104" s="391"/>
      <c r="D104" s="394" t="s">
        <v>417</v>
      </c>
      <c r="E104" s="466">
        <v>7</v>
      </c>
      <c r="F104" s="466">
        <v>761</v>
      </c>
      <c r="G104" s="467">
        <v>-99.55770728475282</v>
      </c>
      <c r="H104" s="466">
        <v>1288</v>
      </c>
      <c r="I104" s="466">
        <v>681930</v>
      </c>
      <c r="J104" s="467">
        <v>5.3090799025868165</v>
      </c>
    </row>
    <row r="105" spans="1:10" ht="12.75">
      <c r="A105" s="454" t="s">
        <v>626</v>
      </c>
      <c r="B105" s="465">
        <v>328</v>
      </c>
      <c r="C105" s="391"/>
      <c r="D105" s="394" t="s">
        <v>418</v>
      </c>
      <c r="E105" s="466">
        <v>47561</v>
      </c>
      <c r="F105" s="466">
        <v>42450</v>
      </c>
      <c r="G105" s="467">
        <v>394.29436422915694</v>
      </c>
      <c r="H105" s="466">
        <v>100988</v>
      </c>
      <c r="I105" s="466">
        <v>172327</v>
      </c>
      <c r="J105" s="467">
        <v>73.97980817768803</v>
      </c>
    </row>
    <row r="106" spans="1:10" ht="12.75">
      <c r="A106" s="454" t="s">
        <v>627</v>
      </c>
      <c r="B106" s="465">
        <v>329</v>
      </c>
      <c r="C106" s="391"/>
      <c r="D106" s="394" t="s">
        <v>1101</v>
      </c>
      <c r="E106" s="466" t="s">
        <v>106</v>
      </c>
      <c r="F106" s="466" t="s">
        <v>106</v>
      </c>
      <c r="G106" s="467" t="s">
        <v>1207</v>
      </c>
      <c r="H106" s="466" t="s">
        <v>106</v>
      </c>
      <c r="I106" s="466" t="s">
        <v>106</v>
      </c>
      <c r="J106" s="467" t="s">
        <v>1207</v>
      </c>
    </row>
    <row r="107" spans="1:10" ht="12.75">
      <c r="A107" s="454" t="s">
        <v>628</v>
      </c>
      <c r="B107" s="465">
        <v>330</v>
      </c>
      <c r="C107" s="391"/>
      <c r="D107" s="394" t="s">
        <v>419</v>
      </c>
      <c r="E107" s="466">
        <v>274195</v>
      </c>
      <c r="F107" s="466">
        <v>1195894</v>
      </c>
      <c r="G107" s="467">
        <v>177.67963703404433</v>
      </c>
      <c r="H107" s="466">
        <v>1460497</v>
      </c>
      <c r="I107" s="466">
        <v>3682118</v>
      </c>
      <c r="J107" s="467">
        <v>16.94680170910908</v>
      </c>
    </row>
    <row r="108" spans="1:10" ht="12.75">
      <c r="A108" s="454" t="s">
        <v>629</v>
      </c>
      <c r="B108" s="465">
        <v>334</v>
      </c>
      <c r="C108" s="391"/>
      <c r="D108" s="394" t="s">
        <v>863</v>
      </c>
      <c r="E108" s="466">
        <v>2374</v>
      </c>
      <c r="F108" s="466">
        <v>430404</v>
      </c>
      <c r="G108" s="467">
        <v>257.7190634895569</v>
      </c>
      <c r="H108" s="466">
        <v>224940</v>
      </c>
      <c r="I108" s="466">
        <v>2303597</v>
      </c>
      <c r="J108" s="467">
        <v>125.05756873809912</v>
      </c>
    </row>
    <row r="109" spans="1:10" ht="12.75">
      <c r="A109" s="454" t="s">
        <v>630</v>
      </c>
      <c r="B109" s="465">
        <v>336</v>
      </c>
      <c r="C109" s="391"/>
      <c r="D109" s="394" t="s">
        <v>420</v>
      </c>
      <c r="E109" s="466">
        <v>32</v>
      </c>
      <c r="F109" s="466">
        <v>4794</v>
      </c>
      <c r="G109" s="467">
        <v>-64.52305187597128</v>
      </c>
      <c r="H109" s="466">
        <v>32</v>
      </c>
      <c r="I109" s="466">
        <v>5099</v>
      </c>
      <c r="J109" s="467">
        <v>-94.9596196237755</v>
      </c>
    </row>
    <row r="110" spans="1:10" ht="12.75">
      <c r="A110" s="454" t="s">
        <v>631</v>
      </c>
      <c r="B110" s="465">
        <v>338</v>
      </c>
      <c r="C110" s="391"/>
      <c r="D110" s="394" t="s">
        <v>421</v>
      </c>
      <c r="E110" s="466">
        <v>39</v>
      </c>
      <c r="F110" s="466">
        <v>8200</v>
      </c>
      <c r="G110" s="467" t="s">
        <v>721</v>
      </c>
      <c r="H110" s="466">
        <v>47</v>
      </c>
      <c r="I110" s="466">
        <v>17750</v>
      </c>
      <c r="J110" s="467">
        <v>-26.391307953885715</v>
      </c>
    </row>
    <row r="111" spans="1:10" ht="12.75">
      <c r="A111" s="454" t="s">
        <v>632</v>
      </c>
      <c r="B111" s="465">
        <v>342</v>
      </c>
      <c r="C111" s="391"/>
      <c r="D111" s="394" t="s">
        <v>422</v>
      </c>
      <c r="E111" s="466">
        <v>3887</v>
      </c>
      <c r="F111" s="466">
        <v>35931</v>
      </c>
      <c r="G111" s="467">
        <v>-40.95443117019703</v>
      </c>
      <c r="H111" s="466">
        <v>7386</v>
      </c>
      <c r="I111" s="466">
        <v>71255</v>
      </c>
      <c r="J111" s="467">
        <v>-66.59384244651874</v>
      </c>
    </row>
    <row r="112" spans="1:10" ht="12.75">
      <c r="A112" s="454" t="s">
        <v>633</v>
      </c>
      <c r="B112" s="465">
        <v>346</v>
      </c>
      <c r="C112" s="391"/>
      <c r="D112" s="394" t="s">
        <v>423</v>
      </c>
      <c r="E112" s="466">
        <v>250075</v>
      </c>
      <c r="F112" s="466">
        <v>342449</v>
      </c>
      <c r="G112" s="467">
        <v>-36.39505943536404</v>
      </c>
      <c r="H112" s="466">
        <v>956592</v>
      </c>
      <c r="I112" s="466">
        <v>2408774</v>
      </c>
      <c r="J112" s="467">
        <v>14.26837893981822</v>
      </c>
    </row>
    <row r="113" spans="1:10" ht="12.75">
      <c r="A113" s="454" t="s">
        <v>634</v>
      </c>
      <c r="B113" s="465">
        <v>350</v>
      </c>
      <c r="C113" s="391"/>
      <c r="D113" s="394" t="s">
        <v>424</v>
      </c>
      <c r="E113" s="466">
        <v>209772</v>
      </c>
      <c r="F113" s="466">
        <v>1359701</v>
      </c>
      <c r="G113" s="467">
        <v>82.39611196218203</v>
      </c>
      <c r="H113" s="466">
        <v>736386</v>
      </c>
      <c r="I113" s="466">
        <v>3350953</v>
      </c>
      <c r="J113" s="467">
        <v>48.018660065586744</v>
      </c>
    </row>
    <row r="114" spans="1:10" ht="12.75">
      <c r="A114" s="454" t="s">
        <v>635</v>
      </c>
      <c r="B114" s="465">
        <v>352</v>
      </c>
      <c r="C114" s="391"/>
      <c r="D114" s="394" t="s">
        <v>425</v>
      </c>
      <c r="E114" s="466">
        <v>234179</v>
      </c>
      <c r="F114" s="466">
        <v>575464</v>
      </c>
      <c r="G114" s="467">
        <v>-18.832697447759827</v>
      </c>
      <c r="H114" s="466">
        <v>831993</v>
      </c>
      <c r="I114" s="466">
        <v>5088933</v>
      </c>
      <c r="J114" s="467">
        <v>95.73346205474763</v>
      </c>
    </row>
    <row r="115" spans="1:10" ht="12.75">
      <c r="A115" s="454" t="s">
        <v>636</v>
      </c>
      <c r="B115" s="465">
        <v>355</v>
      </c>
      <c r="C115" s="391"/>
      <c r="D115" s="394" t="s">
        <v>426</v>
      </c>
      <c r="E115" s="466">
        <v>10913</v>
      </c>
      <c r="F115" s="466">
        <v>36503</v>
      </c>
      <c r="G115" s="467">
        <v>-38.18603627250097</v>
      </c>
      <c r="H115" s="466">
        <v>95003</v>
      </c>
      <c r="I115" s="466">
        <v>190691</v>
      </c>
      <c r="J115" s="467">
        <v>-0.17223327400272126</v>
      </c>
    </row>
    <row r="116" spans="1:10" ht="12.75">
      <c r="A116" s="454" t="s">
        <v>637</v>
      </c>
      <c r="B116" s="465">
        <v>357</v>
      </c>
      <c r="C116" s="391"/>
      <c r="D116" s="394" t="s">
        <v>427</v>
      </c>
      <c r="E116" s="466" t="s">
        <v>106</v>
      </c>
      <c r="F116" s="466" t="s">
        <v>106</v>
      </c>
      <c r="G116" s="467" t="s">
        <v>1207</v>
      </c>
      <c r="H116" s="466" t="s">
        <v>106</v>
      </c>
      <c r="I116" s="466" t="s">
        <v>106</v>
      </c>
      <c r="J116" s="467" t="s">
        <v>1207</v>
      </c>
    </row>
    <row r="117" spans="1:10" ht="12.75">
      <c r="A117" s="454" t="s">
        <v>638</v>
      </c>
      <c r="B117" s="465">
        <v>366</v>
      </c>
      <c r="C117" s="391"/>
      <c r="D117" s="394" t="s">
        <v>428</v>
      </c>
      <c r="E117" s="466">
        <v>2489</v>
      </c>
      <c r="F117" s="466">
        <v>388478</v>
      </c>
      <c r="G117" s="467">
        <v>-34.322801844813824</v>
      </c>
      <c r="H117" s="466">
        <v>47348</v>
      </c>
      <c r="I117" s="466">
        <v>1480429</v>
      </c>
      <c r="J117" s="467">
        <v>-17.956136986847966</v>
      </c>
    </row>
    <row r="118" spans="1:10" ht="12.75">
      <c r="A118" s="454" t="s">
        <v>639</v>
      </c>
      <c r="B118" s="465">
        <v>370</v>
      </c>
      <c r="C118" s="391"/>
      <c r="D118" s="394" t="s">
        <v>429</v>
      </c>
      <c r="E118" s="466">
        <v>225846</v>
      </c>
      <c r="F118" s="466">
        <v>442083</v>
      </c>
      <c r="G118" s="467">
        <v>36.71035216407111</v>
      </c>
      <c r="H118" s="466">
        <v>977273</v>
      </c>
      <c r="I118" s="466">
        <v>1549404</v>
      </c>
      <c r="J118" s="467">
        <v>24.701024953822753</v>
      </c>
    </row>
    <row r="119" spans="1:10" ht="12.75">
      <c r="A119" s="454" t="s">
        <v>640</v>
      </c>
      <c r="B119" s="465">
        <v>373</v>
      </c>
      <c r="C119" s="391"/>
      <c r="D119" s="394" t="s">
        <v>430</v>
      </c>
      <c r="E119" s="466">
        <v>20554</v>
      </c>
      <c r="F119" s="466">
        <v>113976</v>
      </c>
      <c r="G119" s="467">
        <v>17.810739573104556</v>
      </c>
      <c r="H119" s="466">
        <v>58668</v>
      </c>
      <c r="I119" s="466">
        <v>505728</v>
      </c>
      <c r="J119" s="467">
        <v>51.65531139046158</v>
      </c>
    </row>
    <row r="120" spans="1:10" ht="12.75">
      <c r="A120" s="454" t="s">
        <v>641</v>
      </c>
      <c r="B120" s="465">
        <v>375</v>
      </c>
      <c r="C120" s="391"/>
      <c r="D120" s="394" t="s">
        <v>431</v>
      </c>
      <c r="E120" s="466" t="s">
        <v>106</v>
      </c>
      <c r="F120" s="466" t="s">
        <v>106</v>
      </c>
      <c r="G120" s="467" t="s">
        <v>1207</v>
      </c>
      <c r="H120" s="466" t="s">
        <v>106</v>
      </c>
      <c r="I120" s="466" t="s">
        <v>106</v>
      </c>
      <c r="J120" s="467">
        <v>-100</v>
      </c>
    </row>
    <row r="121" spans="1:10" ht="12.75">
      <c r="A121" s="454" t="s">
        <v>642</v>
      </c>
      <c r="B121" s="465">
        <v>377</v>
      </c>
      <c r="C121" s="391"/>
      <c r="D121" s="394" t="s">
        <v>432</v>
      </c>
      <c r="E121" s="466" t="s">
        <v>106</v>
      </c>
      <c r="F121" s="466" t="s">
        <v>106</v>
      </c>
      <c r="G121" s="467">
        <v>-100</v>
      </c>
      <c r="H121" s="466" t="s">
        <v>106</v>
      </c>
      <c r="I121" s="466" t="s">
        <v>106</v>
      </c>
      <c r="J121" s="467">
        <v>-100</v>
      </c>
    </row>
    <row r="122" spans="1:10" ht="12.75">
      <c r="A122" s="454" t="s">
        <v>643</v>
      </c>
      <c r="B122" s="465">
        <v>378</v>
      </c>
      <c r="C122" s="391"/>
      <c r="D122" s="394" t="s">
        <v>433</v>
      </c>
      <c r="E122" s="466">
        <v>749</v>
      </c>
      <c r="F122" s="466">
        <v>49777</v>
      </c>
      <c r="G122" s="467">
        <v>475.390128308866</v>
      </c>
      <c r="H122" s="466">
        <v>79835</v>
      </c>
      <c r="I122" s="466">
        <v>1063783</v>
      </c>
      <c r="J122" s="467">
        <v>143.00209929026173</v>
      </c>
    </row>
    <row r="123" spans="1:10" ht="12.75">
      <c r="A123" s="454" t="s">
        <v>644</v>
      </c>
      <c r="B123" s="465">
        <v>382</v>
      </c>
      <c r="C123" s="391"/>
      <c r="D123" s="394" t="s">
        <v>434</v>
      </c>
      <c r="E123" s="466">
        <v>570</v>
      </c>
      <c r="F123" s="466">
        <v>49433</v>
      </c>
      <c r="G123" s="467">
        <v>-91.71990418920956</v>
      </c>
      <c r="H123" s="466">
        <v>14048</v>
      </c>
      <c r="I123" s="466">
        <v>604588</v>
      </c>
      <c r="J123" s="467">
        <v>-42.978350960785754</v>
      </c>
    </row>
    <row r="124" spans="1:10" ht="12.75">
      <c r="A124" s="454" t="s">
        <v>645</v>
      </c>
      <c r="B124" s="465">
        <v>386</v>
      </c>
      <c r="C124" s="391"/>
      <c r="D124" s="394" t="s">
        <v>435</v>
      </c>
      <c r="E124" s="466">
        <v>1214</v>
      </c>
      <c r="F124" s="466">
        <v>89537</v>
      </c>
      <c r="G124" s="467">
        <v>-44.80111955020714</v>
      </c>
      <c r="H124" s="466">
        <v>98960</v>
      </c>
      <c r="I124" s="466">
        <v>591013</v>
      </c>
      <c r="J124" s="467">
        <v>3.250123600432559</v>
      </c>
    </row>
    <row r="125" spans="1:10" ht="12.75">
      <c r="A125" s="454" t="s">
        <v>646</v>
      </c>
      <c r="B125" s="465">
        <v>388</v>
      </c>
      <c r="C125" s="391"/>
      <c r="D125" s="394" t="s">
        <v>489</v>
      </c>
      <c r="E125" s="466">
        <v>2492728</v>
      </c>
      <c r="F125" s="466">
        <v>19171292</v>
      </c>
      <c r="G125" s="467">
        <v>-7.3774650693569015</v>
      </c>
      <c r="H125" s="466">
        <v>10355423</v>
      </c>
      <c r="I125" s="466">
        <v>71453819</v>
      </c>
      <c r="J125" s="467">
        <v>1.15436084994964</v>
      </c>
    </row>
    <row r="126" spans="1:10" ht="12.75">
      <c r="A126" s="454" t="s">
        <v>647</v>
      </c>
      <c r="B126" s="465">
        <v>389</v>
      </c>
      <c r="C126" s="391"/>
      <c r="D126" s="394" t="s">
        <v>436</v>
      </c>
      <c r="E126" s="466">
        <v>65309</v>
      </c>
      <c r="F126" s="466">
        <v>265538</v>
      </c>
      <c r="G126" s="467">
        <v>-23.036256184477864</v>
      </c>
      <c r="H126" s="466">
        <v>187164</v>
      </c>
      <c r="I126" s="466">
        <v>812507</v>
      </c>
      <c r="J126" s="467">
        <v>19.790732921305903</v>
      </c>
    </row>
    <row r="127" spans="1:10" ht="12.75">
      <c r="A127" s="454" t="s">
        <v>648</v>
      </c>
      <c r="B127" s="465">
        <v>391</v>
      </c>
      <c r="C127" s="391"/>
      <c r="D127" s="394" t="s">
        <v>437</v>
      </c>
      <c r="E127" s="466" t="s">
        <v>1207</v>
      </c>
      <c r="F127" s="466">
        <v>112</v>
      </c>
      <c r="G127" s="467" t="s">
        <v>721</v>
      </c>
      <c r="H127" s="466">
        <v>2922</v>
      </c>
      <c r="I127" s="466">
        <v>22649</v>
      </c>
      <c r="J127" s="467">
        <v>13.90565278615972</v>
      </c>
    </row>
    <row r="128" spans="1:10" ht="12.75">
      <c r="A128" s="454" t="s">
        <v>649</v>
      </c>
      <c r="B128" s="465">
        <v>393</v>
      </c>
      <c r="C128" s="391"/>
      <c r="D128" s="394" t="s">
        <v>438</v>
      </c>
      <c r="E128" s="466">
        <v>193</v>
      </c>
      <c r="F128" s="466">
        <v>32810</v>
      </c>
      <c r="G128" s="467">
        <v>-78.50779510022272</v>
      </c>
      <c r="H128" s="466">
        <v>1504</v>
      </c>
      <c r="I128" s="466">
        <v>79767</v>
      </c>
      <c r="J128" s="467">
        <v>-73.44949822757002</v>
      </c>
    </row>
    <row r="129" spans="1:10" ht="12.75">
      <c r="A129" s="454" t="s">
        <v>650</v>
      </c>
      <c r="B129" s="465">
        <v>395</v>
      </c>
      <c r="C129" s="391"/>
      <c r="D129" s="394" t="s">
        <v>439</v>
      </c>
      <c r="E129" s="466" t="s">
        <v>106</v>
      </c>
      <c r="F129" s="466" t="s">
        <v>106</v>
      </c>
      <c r="G129" s="467" t="s">
        <v>1207</v>
      </c>
      <c r="H129" s="466" t="s">
        <v>106</v>
      </c>
      <c r="I129" s="466" t="s">
        <v>106</v>
      </c>
      <c r="J129" s="467">
        <v>-100</v>
      </c>
    </row>
    <row r="130" spans="1:10" s="363" customFormat="1" ht="21" customHeight="1">
      <c r="A130" s="468" t="s">
        <v>685</v>
      </c>
      <c r="B130" s="469" t="s">
        <v>685</v>
      </c>
      <c r="C130" s="373" t="s">
        <v>1102</v>
      </c>
      <c r="D130" s="364"/>
      <c r="E130" s="463">
        <v>69747372</v>
      </c>
      <c r="F130" s="463">
        <v>344994350</v>
      </c>
      <c r="G130" s="464">
        <v>15.137110186083305</v>
      </c>
      <c r="H130" s="463">
        <v>242411683</v>
      </c>
      <c r="I130" s="463">
        <v>1352693281</v>
      </c>
      <c r="J130" s="464">
        <v>10.31507338639264</v>
      </c>
    </row>
    <row r="131" spans="1:10" ht="21" customHeight="1">
      <c r="A131" s="454" t="s">
        <v>651</v>
      </c>
      <c r="B131" s="465">
        <v>400</v>
      </c>
      <c r="C131" s="391"/>
      <c r="D131" s="394" t="s">
        <v>440</v>
      </c>
      <c r="E131" s="466">
        <v>39274038</v>
      </c>
      <c r="F131" s="466">
        <v>223846679</v>
      </c>
      <c r="G131" s="467">
        <v>15.606344933920013</v>
      </c>
      <c r="H131" s="466">
        <v>144957177</v>
      </c>
      <c r="I131" s="466">
        <v>886470213</v>
      </c>
      <c r="J131" s="467">
        <v>11.33934548740568</v>
      </c>
    </row>
    <row r="132" spans="1:10" ht="12.75">
      <c r="A132" s="454" t="s">
        <v>652</v>
      </c>
      <c r="B132" s="465">
        <v>404</v>
      </c>
      <c r="C132" s="391"/>
      <c r="D132" s="394" t="s">
        <v>441</v>
      </c>
      <c r="E132" s="466">
        <v>4116710</v>
      </c>
      <c r="F132" s="466">
        <v>20094083</v>
      </c>
      <c r="G132" s="467">
        <v>22.784795817195004</v>
      </c>
      <c r="H132" s="466">
        <v>13622790</v>
      </c>
      <c r="I132" s="466">
        <v>74902864</v>
      </c>
      <c r="J132" s="467">
        <v>-13.25588109297533</v>
      </c>
    </row>
    <row r="133" spans="1:10" ht="12.75">
      <c r="A133" s="454" t="s">
        <v>653</v>
      </c>
      <c r="B133" s="465">
        <v>406</v>
      </c>
      <c r="C133" s="391"/>
      <c r="D133" s="394" t="s">
        <v>488</v>
      </c>
      <c r="E133" s="466">
        <v>681</v>
      </c>
      <c r="F133" s="466">
        <v>27275</v>
      </c>
      <c r="G133" s="467" t="s">
        <v>721</v>
      </c>
      <c r="H133" s="466">
        <v>775</v>
      </c>
      <c r="I133" s="466">
        <v>29699</v>
      </c>
      <c r="J133" s="467">
        <v>357.75277435265104</v>
      </c>
    </row>
    <row r="134" spans="1:10" s="363" customFormat="1" ht="12.75">
      <c r="A134" s="454" t="s">
        <v>654</v>
      </c>
      <c r="B134" s="465">
        <v>408</v>
      </c>
      <c r="C134" s="391"/>
      <c r="D134" s="394" t="s">
        <v>442</v>
      </c>
      <c r="E134" s="466" t="s">
        <v>1207</v>
      </c>
      <c r="F134" s="466" t="s">
        <v>1207</v>
      </c>
      <c r="G134" s="467" t="s">
        <v>1207</v>
      </c>
      <c r="H134" s="466">
        <v>4</v>
      </c>
      <c r="I134" s="466">
        <v>502</v>
      </c>
      <c r="J134" s="467" t="s">
        <v>721</v>
      </c>
    </row>
    <row r="135" spans="1:10" ht="12.75">
      <c r="A135" s="454" t="s">
        <v>1204</v>
      </c>
      <c r="B135" s="465">
        <v>412</v>
      </c>
      <c r="C135" s="391"/>
      <c r="D135" s="394" t="s">
        <v>443</v>
      </c>
      <c r="E135" s="466">
        <v>8119663</v>
      </c>
      <c r="F135" s="466">
        <v>46577633</v>
      </c>
      <c r="G135" s="467">
        <v>56.2800039806788</v>
      </c>
      <c r="H135" s="466">
        <v>29951727</v>
      </c>
      <c r="I135" s="466">
        <v>184774483</v>
      </c>
      <c r="J135" s="467">
        <v>25.690793158162478</v>
      </c>
    </row>
    <row r="136" spans="1:10" ht="12.75">
      <c r="A136" s="454" t="s">
        <v>656</v>
      </c>
      <c r="B136" s="465">
        <v>413</v>
      </c>
      <c r="C136" s="391"/>
      <c r="D136" s="394" t="s">
        <v>444</v>
      </c>
      <c r="E136" s="466">
        <v>4</v>
      </c>
      <c r="F136" s="466">
        <v>278</v>
      </c>
      <c r="G136" s="467">
        <v>65.47619047619048</v>
      </c>
      <c r="H136" s="466">
        <v>12</v>
      </c>
      <c r="I136" s="466">
        <v>1052</v>
      </c>
      <c r="J136" s="467">
        <v>-58.97035881435257</v>
      </c>
    </row>
    <row r="137" spans="1:10" ht="12.75">
      <c r="A137" s="454" t="s">
        <v>657</v>
      </c>
      <c r="B137" s="465">
        <v>416</v>
      </c>
      <c r="C137" s="391"/>
      <c r="D137" s="394" t="s">
        <v>445</v>
      </c>
      <c r="E137" s="466">
        <v>693150</v>
      </c>
      <c r="F137" s="466">
        <v>473269</v>
      </c>
      <c r="G137" s="467">
        <v>67.16375208835922</v>
      </c>
      <c r="H137" s="466">
        <v>2942610</v>
      </c>
      <c r="I137" s="466">
        <v>1816047</v>
      </c>
      <c r="J137" s="467">
        <v>-36.44069398246145</v>
      </c>
    </row>
    <row r="138" spans="1:10" ht="12.75">
      <c r="A138" s="454" t="s">
        <v>658</v>
      </c>
      <c r="B138" s="465">
        <v>421</v>
      </c>
      <c r="C138" s="391"/>
      <c r="D138" s="394" t="s">
        <v>446</v>
      </c>
      <c r="E138" s="466">
        <v>4</v>
      </c>
      <c r="F138" s="466">
        <v>24401</v>
      </c>
      <c r="G138" s="467">
        <v>337.2155527683211</v>
      </c>
      <c r="H138" s="466">
        <v>212</v>
      </c>
      <c r="I138" s="466">
        <v>169939</v>
      </c>
      <c r="J138" s="467">
        <v>426.28987302570454</v>
      </c>
    </row>
    <row r="139" spans="1:10" ht="12.75">
      <c r="A139" s="454" t="s">
        <v>659</v>
      </c>
      <c r="B139" s="465">
        <v>424</v>
      </c>
      <c r="C139" s="391"/>
      <c r="D139" s="394" t="s">
        <v>447</v>
      </c>
      <c r="E139" s="466">
        <v>74250</v>
      </c>
      <c r="F139" s="466">
        <v>117799</v>
      </c>
      <c r="G139" s="467">
        <v>-8.470085470085465</v>
      </c>
      <c r="H139" s="466">
        <v>136743</v>
      </c>
      <c r="I139" s="466">
        <v>277792</v>
      </c>
      <c r="J139" s="467">
        <v>6.8603389778348856</v>
      </c>
    </row>
    <row r="140" spans="1:10" ht="12.75">
      <c r="A140" s="454" t="s">
        <v>660</v>
      </c>
      <c r="B140" s="465">
        <v>428</v>
      </c>
      <c r="C140" s="391"/>
      <c r="D140" s="394" t="s">
        <v>448</v>
      </c>
      <c r="E140" s="466">
        <v>84758</v>
      </c>
      <c r="F140" s="466">
        <v>848054</v>
      </c>
      <c r="G140" s="467" t="s">
        <v>721</v>
      </c>
      <c r="H140" s="466">
        <v>115262</v>
      </c>
      <c r="I140" s="466">
        <v>1044930</v>
      </c>
      <c r="J140" s="467">
        <v>-32.26422481745769</v>
      </c>
    </row>
    <row r="141" spans="1:10" ht="12.75">
      <c r="A141" s="454" t="s">
        <v>661</v>
      </c>
      <c r="B141" s="465">
        <v>432</v>
      </c>
      <c r="C141" s="391"/>
      <c r="D141" s="394" t="s">
        <v>449</v>
      </c>
      <c r="E141" s="466">
        <v>39786</v>
      </c>
      <c r="F141" s="466">
        <v>296300</v>
      </c>
      <c r="G141" s="467" t="s">
        <v>721</v>
      </c>
      <c r="H141" s="466">
        <v>108867</v>
      </c>
      <c r="I141" s="466">
        <v>1194685</v>
      </c>
      <c r="J141" s="467" t="s">
        <v>721</v>
      </c>
    </row>
    <row r="142" spans="1:10" ht="12.75">
      <c r="A142" s="454" t="s">
        <v>662</v>
      </c>
      <c r="B142" s="465">
        <v>436</v>
      </c>
      <c r="C142" s="391"/>
      <c r="D142" s="394" t="s">
        <v>450</v>
      </c>
      <c r="E142" s="466">
        <v>114286</v>
      </c>
      <c r="F142" s="466">
        <v>178305</v>
      </c>
      <c r="G142" s="467">
        <v>27.08475880944235</v>
      </c>
      <c r="H142" s="466">
        <v>224240</v>
      </c>
      <c r="I142" s="466">
        <v>504094</v>
      </c>
      <c r="J142" s="467">
        <v>-63.20060036077127</v>
      </c>
    </row>
    <row r="143" spans="1:10" ht="12.75">
      <c r="A143" s="454" t="s">
        <v>663</v>
      </c>
      <c r="B143" s="465">
        <v>442</v>
      </c>
      <c r="C143" s="391"/>
      <c r="D143" s="394" t="s">
        <v>451</v>
      </c>
      <c r="E143" s="466">
        <v>154338</v>
      </c>
      <c r="F143" s="466">
        <v>1481554</v>
      </c>
      <c r="G143" s="467">
        <v>49.83580859337471</v>
      </c>
      <c r="H143" s="466">
        <v>951232</v>
      </c>
      <c r="I143" s="466">
        <v>12232574</v>
      </c>
      <c r="J143" s="467">
        <v>76.81933820170798</v>
      </c>
    </row>
    <row r="144" spans="1:10" ht="12.75">
      <c r="A144" s="454" t="s">
        <v>664</v>
      </c>
      <c r="B144" s="465">
        <v>446</v>
      </c>
      <c r="C144" s="391"/>
      <c r="D144" s="394" t="s">
        <v>452</v>
      </c>
      <c r="E144" s="466" t="s">
        <v>106</v>
      </c>
      <c r="F144" s="466" t="s">
        <v>106</v>
      </c>
      <c r="G144" s="467" t="s">
        <v>1207</v>
      </c>
      <c r="H144" s="466" t="s">
        <v>106</v>
      </c>
      <c r="I144" s="466" t="s">
        <v>106</v>
      </c>
      <c r="J144" s="467" t="s">
        <v>1207</v>
      </c>
    </row>
    <row r="145" spans="1:10" ht="12.75">
      <c r="A145" s="454" t="s">
        <v>665</v>
      </c>
      <c r="B145" s="465">
        <v>448</v>
      </c>
      <c r="C145" s="391"/>
      <c r="D145" s="394" t="s">
        <v>453</v>
      </c>
      <c r="E145" s="466">
        <v>7532</v>
      </c>
      <c r="F145" s="466">
        <v>222824</v>
      </c>
      <c r="G145" s="467">
        <v>-75.42280249142703</v>
      </c>
      <c r="H145" s="466">
        <v>42743</v>
      </c>
      <c r="I145" s="466">
        <v>1318112</v>
      </c>
      <c r="J145" s="467">
        <v>-42.24817766421177</v>
      </c>
    </row>
    <row r="146" spans="1:10" ht="12.75">
      <c r="A146" s="454" t="s">
        <v>666</v>
      </c>
      <c r="B146" s="465">
        <v>449</v>
      </c>
      <c r="C146" s="391"/>
      <c r="D146" s="394" t="s">
        <v>454</v>
      </c>
      <c r="E146" s="466" t="s">
        <v>1207</v>
      </c>
      <c r="F146" s="466">
        <v>9</v>
      </c>
      <c r="G146" s="467" t="s">
        <v>721</v>
      </c>
      <c r="H146" s="466" t="s">
        <v>1207</v>
      </c>
      <c r="I146" s="466">
        <v>9</v>
      </c>
      <c r="J146" s="467" t="s">
        <v>721</v>
      </c>
    </row>
    <row r="147" spans="1:10" ht="12.75">
      <c r="A147" s="454" t="s">
        <v>667</v>
      </c>
      <c r="B147" s="465">
        <v>452</v>
      </c>
      <c r="C147" s="391"/>
      <c r="D147" s="394" t="s">
        <v>455</v>
      </c>
      <c r="E147" s="466">
        <v>11573</v>
      </c>
      <c r="F147" s="466">
        <v>134672</v>
      </c>
      <c r="G147" s="467">
        <v>175.0822150050044</v>
      </c>
      <c r="H147" s="466">
        <v>14815</v>
      </c>
      <c r="I147" s="466">
        <v>323131</v>
      </c>
      <c r="J147" s="467">
        <v>37.386797506781534</v>
      </c>
    </row>
    <row r="148" spans="1:10" ht="12.75">
      <c r="A148" s="454" t="s">
        <v>668</v>
      </c>
      <c r="B148" s="465">
        <v>453</v>
      </c>
      <c r="C148" s="391"/>
      <c r="D148" s="394" t="s">
        <v>456</v>
      </c>
      <c r="E148" s="466">
        <v>42182</v>
      </c>
      <c r="F148" s="466">
        <v>268534</v>
      </c>
      <c r="G148" s="467">
        <v>431.9084876696048</v>
      </c>
      <c r="H148" s="466">
        <v>149957</v>
      </c>
      <c r="I148" s="466">
        <v>703503</v>
      </c>
      <c r="J148" s="467">
        <v>109.02130314644799</v>
      </c>
    </row>
    <row r="149" spans="1:10" ht="16.5" customHeight="1">
      <c r="A149" s="675" t="s">
        <v>1120</v>
      </c>
      <c r="B149" s="675"/>
      <c r="C149" s="675"/>
      <c r="D149" s="675"/>
      <c r="E149" s="675"/>
      <c r="F149" s="675"/>
      <c r="G149" s="675"/>
      <c r="H149" s="675"/>
      <c r="I149" s="675"/>
      <c r="J149" s="675"/>
    </row>
    <row r="150" spans="4:10" ht="12.75" customHeight="1">
      <c r="D150" s="454"/>
      <c r="E150" s="455"/>
      <c r="F150" s="456"/>
      <c r="H150" s="470"/>
      <c r="I150" s="471"/>
      <c r="J150" s="472"/>
    </row>
    <row r="151" spans="1:10" ht="17.25" customHeight="1">
      <c r="A151" s="685" t="s">
        <v>1092</v>
      </c>
      <c r="B151" s="686"/>
      <c r="C151" s="690" t="s">
        <v>1093</v>
      </c>
      <c r="D151" s="691"/>
      <c r="E151" s="697" t="s">
        <v>1170</v>
      </c>
      <c r="F151" s="698"/>
      <c r="G151" s="698"/>
      <c r="H151" s="699" t="s">
        <v>1195</v>
      </c>
      <c r="I151" s="698"/>
      <c r="J151" s="698"/>
    </row>
    <row r="152" spans="1:10" ht="16.5" customHeight="1">
      <c r="A152" s="554"/>
      <c r="B152" s="687"/>
      <c r="C152" s="683"/>
      <c r="D152" s="692"/>
      <c r="E152" s="489" t="s">
        <v>473</v>
      </c>
      <c r="F152" s="700" t="s">
        <v>474</v>
      </c>
      <c r="G152" s="701"/>
      <c r="H152" s="490" t="s">
        <v>473</v>
      </c>
      <c r="I152" s="702" t="s">
        <v>474</v>
      </c>
      <c r="J152" s="703"/>
    </row>
    <row r="153" spans="1:10" ht="12.75" customHeight="1">
      <c r="A153" s="554"/>
      <c r="B153" s="687"/>
      <c r="C153" s="683"/>
      <c r="D153" s="692"/>
      <c r="E153" s="694" t="s">
        <v>111</v>
      </c>
      <c r="F153" s="679" t="s">
        <v>107</v>
      </c>
      <c r="G153" s="682" t="s">
        <v>1194</v>
      </c>
      <c r="H153" s="679" t="s">
        <v>111</v>
      </c>
      <c r="I153" s="679" t="s">
        <v>107</v>
      </c>
      <c r="J153" s="676" t="s">
        <v>1199</v>
      </c>
    </row>
    <row r="154" spans="1:10" ht="12.75" customHeight="1">
      <c r="A154" s="554"/>
      <c r="B154" s="687"/>
      <c r="C154" s="683"/>
      <c r="D154" s="692"/>
      <c r="E154" s="695"/>
      <c r="F154" s="680"/>
      <c r="G154" s="683"/>
      <c r="H154" s="680"/>
      <c r="I154" s="680"/>
      <c r="J154" s="677"/>
    </row>
    <row r="155" spans="1:10" ht="12.75" customHeight="1">
      <c r="A155" s="554"/>
      <c r="B155" s="687"/>
      <c r="C155" s="683"/>
      <c r="D155" s="692"/>
      <c r="E155" s="695"/>
      <c r="F155" s="680"/>
      <c r="G155" s="683"/>
      <c r="H155" s="680"/>
      <c r="I155" s="680"/>
      <c r="J155" s="677"/>
    </row>
    <row r="156" spans="1:10" ht="28.5" customHeight="1">
      <c r="A156" s="688"/>
      <c r="B156" s="689"/>
      <c r="C156" s="684"/>
      <c r="D156" s="693"/>
      <c r="E156" s="696"/>
      <c r="F156" s="681"/>
      <c r="G156" s="684"/>
      <c r="H156" s="681"/>
      <c r="I156" s="681"/>
      <c r="J156" s="678"/>
    </row>
    <row r="157" spans="1:9" ht="12.75">
      <c r="A157" s="454"/>
      <c r="B157" s="462"/>
      <c r="C157" s="391"/>
      <c r="D157" s="477"/>
      <c r="E157" s="455"/>
      <c r="F157" s="456"/>
      <c r="H157" s="455"/>
      <c r="I157" s="456"/>
    </row>
    <row r="158" spans="2:4" ht="12.75">
      <c r="B158" s="475"/>
      <c r="C158" s="476" t="s">
        <v>846</v>
      </c>
      <c r="D158" s="394"/>
    </row>
    <row r="159" spans="1:4" ht="12.75">
      <c r="A159" s="454"/>
      <c r="B159" s="473"/>
      <c r="C159" s="391"/>
      <c r="D159" s="394"/>
    </row>
    <row r="160" spans="1:10" ht="12.75">
      <c r="A160" s="454" t="s">
        <v>669</v>
      </c>
      <c r="B160" s="465">
        <v>454</v>
      </c>
      <c r="C160" s="391"/>
      <c r="D160" s="394" t="s">
        <v>457</v>
      </c>
      <c r="E160" s="466" t="s">
        <v>106</v>
      </c>
      <c r="F160" s="466" t="s">
        <v>106</v>
      </c>
      <c r="G160" s="467" t="s">
        <v>1207</v>
      </c>
      <c r="H160" s="466" t="s">
        <v>106</v>
      </c>
      <c r="I160" s="466" t="s">
        <v>106</v>
      </c>
      <c r="J160" s="467" t="s">
        <v>1207</v>
      </c>
    </row>
    <row r="161" spans="1:10" ht="12.75">
      <c r="A161" s="454" t="s">
        <v>670</v>
      </c>
      <c r="B161" s="465">
        <v>456</v>
      </c>
      <c r="C161" s="391"/>
      <c r="D161" s="394" t="s">
        <v>458</v>
      </c>
      <c r="E161" s="466">
        <v>59109</v>
      </c>
      <c r="F161" s="466">
        <v>771407</v>
      </c>
      <c r="G161" s="467">
        <v>126.7930275153835</v>
      </c>
      <c r="H161" s="466">
        <v>891066</v>
      </c>
      <c r="I161" s="466">
        <v>2220139</v>
      </c>
      <c r="J161" s="467">
        <v>214.03359383287955</v>
      </c>
    </row>
    <row r="162" spans="1:10" ht="12.75">
      <c r="A162" s="454" t="s">
        <v>671</v>
      </c>
      <c r="B162" s="465">
        <v>457</v>
      </c>
      <c r="C162" s="391"/>
      <c r="D162" s="394" t="s">
        <v>459</v>
      </c>
      <c r="E162" s="466" t="s">
        <v>106</v>
      </c>
      <c r="F162" s="466" t="s">
        <v>106</v>
      </c>
      <c r="G162" s="467" t="s">
        <v>1207</v>
      </c>
      <c r="H162" s="466" t="s">
        <v>106</v>
      </c>
      <c r="I162" s="466" t="s">
        <v>106</v>
      </c>
      <c r="J162" s="467" t="s">
        <v>1207</v>
      </c>
    </row>
    <row r="163" spans="1:10" ht="12.75">
      <c r="A163" s="454" t="s">
        <v>672</v>
      </c>
      <c r="B163" s="465">
        <v>459</v>
      </c>
      <c r="C163" s="391"/>
      <c r="D163" s="394" t="s">
        <v>460</v>
      </c>
      <c r="E163" s="466" t="s">
        <v>1207</v>
      </c>
      <c r="F163" s="466">
        <v>168</v>
      </c>
      <c r="G163" s="467">
        <v>-83.60975609756098</v>
      </c>
      <c r="H163" s="466">
        <v>9</v>
      </c>
      <c r="I163" s="466">
        <v>3175</v>
      </c>
      <c r="J163" s="467">
        <v>-43.38445078459344</v>
      </c>
    </row>
    <row r="164" spans="1:10" ht="12.75">
      <c r="A164" s="454" t="s">
        <v>674</v>
      </c>
      <c r="B164" s="465">
        <v>460</v>
      </c>
      <c r="C164" s="391"/>
      <c r="D164" s="394" t="s">
        <v>461</v>
      </c>
      <c r="E164" s="466">
        <v>104</v>
      </c>
      <c r="F164" s="466">
        <v>498</v>
      </c>
      <c r="G164" s="467">
        <v>-14.432989690721655</v>
      </c>
      <c r="H164" s="466">
        <v>139</v>
      </c>
      <c r="I164" s="466">
        <v>1982</v>
      </c>
      <c r="J164" s="467">
        <v>-13.487560017459629</v>
      </c>
    </row>
    <row r="165" spans="1:10" ht="12.75">
      <c r="A165" s="454" t="s">
        <v>675</v>
      </c>
      <c r="B165" s="465">
        <v>463</v>
      </c>
      <c r="C165" s="391"/>
      <c r="D165" s="394" t="s">
        <v>462</v>
      </c>
      <c r="E165" s="466">
        <v>48080</v>
      </c>
      <c r="F165" s="466">
        <v>29409</v>
      </c>
      <c r="G165" s="467">
        <v>-18.983471074380162</v>
      </c>
      <c r="H165" s="466">
        <v>216089</v>
      </c>
      <c r="I165" s="466">
        <v>112258</v>
      </c>
      <c r="J165" s="467">
        <v>5.356120543214047</v>
      </c>
    </row>
    <row r="166" spans="1:10" ht="12.75">
      <c r="A166" s="454" t="s">
        <v>676</v>
      </c>
      <c r="B166" s="465">
        <v>464</v>
      </c>
      <c r="C166" s="391"/>
      <c r="D166" s="394" t="s">
        <v>463</v>
      </c>
      <c r="E166" s="466">
        <v>3178</v>
      </c>
      <c r="F166" s="466">
        <v>92086</v>
      </c>
      <c r="G166" s="467">
        <v>-56.17581831853269</v>
      </c>
      <c r="H166" s="466">
        <v>19476</v>
      </c>
      <c r="I166" s="466">
        <v>407745</v>
      </c>
      <c r="J166" s="467">
        <v>-25.34535634183183</v>
      </c>
    </row>
    <row r="167" spans="1:10" ht="12.75">
      <c r="A167" s="454" t="s">
        <v>741</v>
      </c>
      <c r="B167" s="465">
        <v>465</v>
      </c>
      <c r="C167" s="391"/>
      <c r="D167" s="394" t="s">
        <v>464</v>
      </c>
      <c r="E167" s="466">
        <v>5675</v>
      </c>
      <c r="F167" s="466">
        <v>16090</v>
      </c>
      <c r="G167" s="467">
        <v>20.877469761851103</v>
      </c>
      <c r="H167" s="466">
        <v>6996</v>
      </c>
      <c r="I167" s="466">
        <v>49099</v>
      </c>
      <c r="J167" s="467">
        <v>75.43502340372316</v>
      </c>
    </row>
    <row r="168" spans="1:10" ht="12.75">
      <c r="A168" s="454" t="s">
        <v>742</v>
      </c>
      <c r="B168" s="465">
        <v>467</v>
      </c>
      <c r="C168" s="391"/>
      <c r="D168" s="394" t="s">
        <v>465</v>
      </c>
      <c r="E168" s="466" t="s">
        <v>1207</v>
      </c>
      <c r="F168" s="466" t="s">
        <v>1207</v>
      </c>
      <c r="G168" s="467">
        <v>-100</v>
      </c>
      <c r="H168" s="466">
        <v>37301</v>
      </c>
      <c r="I168" s="466">
        <v>16844</v>
      </c>
      <c r="J168" s="467">
        <v>-29.16438874637285</v>
      </c>
    </row>
    <row r="169" spans="1:10" ht="12.75">
      <c r="A169" s="454" t="s">
        <v>743</v>
      </c>
      <c r="B169" s="465">
        <v>468</v>
      </c>
      <c r="C169" s="391"/>
      <c r="D169" s="394" t="s">
        <v>112</v>
      </c>
      <c r="E169" s="466">
        <v>495</v>
      </c>
      <c r="F169" s="466">
        <v>4130</v>
      </c>
      <c r="G169" s="467">
        <v>-97.1118881118881</v>
      </c>
      <c r="H169" s="466">
        <v>2227</v>
      </c>
      <c r="I169" s="466">
        <v>29836</v>
      </c>
      <c r="J169" s="467">
        <v>-90.88490032841976</v>
      </c>
    </row>
    <row r="170" spans="1:10" ht="12.75">
      <c r="A170" s="454" t="s">
        <v>744</v>
      </c>
      <c r="B170" s="465">
        <v>469</v>
      </c>
      <c r="C170" s="391"/>
      <c r="D170" s="394" t="s">
        <v>113</v>
      </c>
      <c r="E170" s="466">
        <v>153</v>
      </c>
      <c r="F170" s="466">
        <v>28946</v>
      </c>
      <c r="G170" s="467" t="s">
        <v>721</v>
      </c>
      <c r="H170" s="466">
        <v>4664</v>
      </c>
      <c r="I170" s="466">
        <v>101148</v>
      </c>
      <c r="J170" s="467">
        <v>-26.69584879406308</v>
      </c>
    </row>
    <row r="171" spans="1:10" ht="12.75">
      <c r="A171" s="454" t="s">
        <v>745</v>
      </c>
      <c r="B171" s="465">
        <v>470</v>
      </c>
      <c r="C171" s="391"/>
      <c r="D171" s="394" t="s">
        <v>114</v>
      </c>
      <c r="E171" s="466" t="s">
        <v>106</v>
      </c>
      <c r="F171" s="466" t="s">
        <v>106</v>
      </c>
      <c r="G171" s="467" t="s">
        <v>1207</v>
      </c>
      <c r="H171" s="466" t="s">
        <v>106</v>
      </c>
      <c r="I171" s="466" t="s">
        <v>106</v>
      </c>
      <c r="J171" s="467" t="s">
        <v>1207</v>
      </c>
    </row>
    <row r="172" spans="1:10" ht="12.75">
      <c r="A172" s="454" t="s">
        <v>746</v>
      </c>
      <c r="B172" s="465">
        <v>472</v>
      </c>
      <c r="C172" s="391"/>
      <c r="D172" s="394" t="s">
        <v>115</v>
      </c>
      <c r="E172" s="466">
        <v>2832811</v>
      </c>
      <c r="F172" s="466">
        <v>1547217</v>
      </c>
      <c r="G172" s="467">
        <v>172.40119579149</v>
      </c>
      <c r="H172" s="466">
        <v>7890130</v>
      </c>
      <c r="I172" s="466">
        <v>4283649</v>
      </c>
      <c r="J172" s="467">
        <v>122.4245011005307</v>
      </c>
    </row>
    <row r="173" spans="1:10" ht="12.75">
      <c r="A173" s="454" t="s">
        <v>747</v>
      </c>
      <c r="B173" s="465">
        <v>473</v>
      </c>
      <c r="C173" s="391"/>
      <c r="D173" s="394" t="s">
        <v>116</v>
      </c>
      <c r="E173" s="466">
        <v>690</v>
      </c>
      <c r="F173" s="466">
        <v>3069</v>
      </c>
      <c r="G173" s="467">
        <v>357.37704918032784</v>
      </c>
      <c r="H173" s="466">
        <v>690</v>
      </c>
      <c r="I173" s="466">
        <v>3069</v>
      </c>
      <c r="J173" s="467">
        <v>16.2940507768094</v>
      </c>
    </row>
    <row r="174" spans="1:10" ht="12.75">
      <c r="A174" s="454" t="s">
        <v>748</v>
      </c>
      <c r="B174" s="465">
        <v>474</v>
      </c>
      <c r="C174" s="391"/>
      <c r="D174" s="394" t="s">
        <v>117</v>
      </c>
      <c r="E174" s="466">
        <v>118813</v>
      </c>
      <c r="F174" s="466">
        <v>60642</v>
      </c>
      <c r="G174" s="467" t="s">
        <v>721</v>
      </c>
      <c r="H174" s="466">
        <v>482353</v>
      </c>
      <c r="I174" s="466">
        <v>392853</v>
      </c>
      <c r="J174" s="467" t="s">
        <v>721</v>
      </c>
    </row>
    <row r="175" spans="1:10" ht="12.75">
      <c r="A175" s="478" t="s">
        <v>1103</v>
      </c>
      <c r="B175" s="479">
        <v>475</v>
      </c>
      <c r="D175" s="480" t="s">
        <v>1104</v>
      </c>
      <c r="E175" s="466">
        <v>1656</v>
      </c>
      <c r="F175" s="466">
        <v>2854</v>
      </c>
      <c r="G175" s="467">
        <v>-8.817891373801913</v>
      </c>
      <c r="H175" s="466">
        <v>3312</v>
      </c>
      <c r="I175" s="466">
        <v>5674</v>
      </c>
      <c r="J175" s="467">
        <v>81.2779552715655</v>
      </c>
    </row>
    <row r="176" spans="1:10" ht="12.75">
      <c r="A176" s="478" t="s">
        <v>1105</v>
      </c>
      <c r="B176" s="479">
        <v>477</v>
      </c>
      <c r="D176" s="480" t="s">
        <v>1106</v>
      </c>
      <c r="E176" s="466">
        <v>148</v>
      </c>
      <c r="F176" s="466">
        <v>6605</v>
      </c>
      <c r="G176" s="467">
        <v>155.51257253384912</v>
      </c>
      <c r="H176" s="466">
        <v>640</v>
      </c>
      <c r="I176" s="466">
        <v>31681</v>
      </c>
      <c r="J176" s="467">
        <v>-29.04114498174569</v>
      </c>
    </row>
    <row r="177" spans="1:10" ht="12.75">
      <c r="A177" s="478" t="s">
        <v>1205</v>
      </c>
      <c r="B177" s="479">
        <v>479</v>
      </c>
      <c r="D177" s="480" t="s">
        <v>1108</v>
      </c>
      <c r="E177" s="466" t="s">
        <v>1207</v>
      </c>
      <c r="F177" s="466" t="s">
        <v>1207</v>
      </c>
      <c r="G177" s="467">
        <v>-100</v>
      </c>
      <c r="H177" s="466">
        <v>358</v>
      </c>
      <c r="I177" s="466">
        <v>11492</v>
      </c>
      <c r="J177" s="467">
        <v>-76.72129155103612</v>
      </c>
    </row>
    <row r="178" spans="1:10" ht="12.75">
      <c r="A178" s="454" t="s">
        <v>749</v>
      </c>
      <c r="B178" s="465">
        <v>480</v>
      </c>
      <c r="C178" s="391"/>
      <c r="D178" s="394" t="s">
        <v>118</v>
      </c>
      <c r="E178" s="466">
        <v>248517</v>
      </c>
      <c r="F178" s="466">
        <v>2107845</v>
      </c>
      <c r="G178" s="467">
        <v>-28.80330771460052</v>
      </c>
      <c r="H178" s="466">
        <v>771295</v>
      </c>
      <c r="I178" s="466">
        <v>8229646</v>
      </c>
      <c r="J178" s="467">
        <v>-3.533317485391052</v>
      </c>
    </row>
    <row r="179" spans="1:10" ht="12.75">
      <c r="A179" s="478" t="s">
        <v>1109</v>
      </c>
      <c r="B179" s="479">
        <v>481</v>
      </c>
      <c r="D179" s="480" t="s">
        <v>1110</v>
      </c>
      <c r="E179" s="466" t="s">
        <v>1207</v>
      </c>
      <c r="F179" s="466" t="s">
        <v>1207</v>
      </c>
      <c r="G179" s="467" t="s">
        <v>1207</v>
      </c>
      <c r="H179" s="466">
        <v>2</v>
      </c>
      <c r="I179" s="466">
        <v>1675</v>
      </c>
      <c r="J179" s="467">
        <v>-52.27920227920228</v>
      </c>
    </row>
    <row r="180" spans="1:10" ht="12.75">
      <c r="A180" s="454" t="s">
        <v>750</v>
      </c>
      <c r="B180" s="465">
        <v>484</v>
      </c>
      <c r="C180" s="391"/>
      <c r="D180" s="394" t="s">
        <v>1111</v>
      </c>
      <c r="E180" s="466">
        <v>9427826</v>
      </c>
      <c r="F180" s="466">
        <v>6007213</v>
      </c>
      <c r="G180" s="467">
        <v>913.4206415347709</v>
      </c>
      <c r="H180" s="466">
        <v>9613136</v>
      </c>
      <c r="I180" s="466">
        <v>7052869</v>
      </c>
      <c r="J180" s="467">
        <v>238.0362284943041</v>
      </c>
    </row>
    <row r="181" spans="1:10" ht="12.75">
      <c r="A181" s="454" t="s">
        <v>751</v>
      </c>
      <c r="B181" s="465">
        <v>488</v>
      </c>
      <c r="C181" s="391"/>
      <c r="D181" s="394" t="s">
        <v>119</v>
      </c>
      <c r="E181" s="466">
        <v>71</v>
      </c>
      <c r="F181" s="466">
        <v>4272</v>
      </c>
      <c r="G181" s="467">
        <v>-26.7740829619472</v>
      </c>
      <c r="H181" s="466">
        <v>77292</v>
      </c>
      <c r="I181" s="466">
        <v>68410</v>
      </c>
      <c r="J181" s="467">
        <v>-81.45346693560631</v>
      </c>
    </row>
    <row r="182" spans="1:10" ht="12.75">
      <c r="A182" s="454" t="s">
        <v>752</v>
      </c>
      <c r="B182" s="465">
        <v>492</v>
      </c>
      <c r="C182" s="391"/>
      <c r="D182" s="394" t="s">
        <v>120</v>
      </c>
      <c r="E182" s="466">
        <v>21848</v>
      </c>
      <c r="F182" s="466">
        <v>23802</v>
      </c>
      <c r="G182" s="467">
        <v>-71.5198506712614</v>
      </c>
      <c r="H182" s="466">
        <v>96149</v>
      </c>
      <c r="I182" s="466">
        <v>167215</v>
      </c>
      <c r="J182" s="467">
        <v>-75.85346447153145</v>
      </c>
    </row>
    <row r="183" spans="1:10" ht="12.75">
      <c r="A183" s="454" t="s">
        <v>753</v>
      </c>
      <c r="B183" s="465">
        <v>500</v>
      </c>
      <c r="C183" s="391"/>
      <c r="D183" s="394" t="s">
        <v>121</v>
      </c>
      <c r="E183" s="466">
        <v>87637</v>
      </c>
      <c r="F183" s="466">
        <v>422292</v>
      </c>
      <c r="G183" s="467">
        <v>-68.17643685393665</v>
      </c>
      <c r="H183" s="466">
        <v>249199</v>
      </c>
      <c r="I183" s="466">
        <v>2405351</v>
      </c>
      <c r="J183" s="467">
        <v>-9.051135295903663</v>
      </c>
    </row>
    <row r="184" spans="1:10" ht="12.75">
      <c r="A184" s="454" t="s">
        <v>754</v>
      </c>
      <c r="B184" s="465">
        <v>504</v>
      </c>
      <c r="C184" s="391"/>
      <c r="D184" s="394" t="s">
        <v>122</v>
      </c>
      <c r="E184" s="466">
        <v>166057</v>
      </c>
      <c r="F184" s="466">
        <v>1637404</v>
      </c>
      <c r="G184" s="467">
        <v>27.526357641476878</v>
      </c>
      <c r="H184" s="466">
        <v>838061</v>
      </c>
      <c r="I184" s="466">
        <v>4940710</v>
      </c>
      <c r="J184" s="467">
        <v>11.306507814103398</v>
      </c>
    </row>
    <row r="185" spans="1:10" ht="12.75">
      <c r="A185" s="454" t="s">
        <v>755</v>
      </c>
      <c r="B185" s="465">
        <v>508</v>
      </c>
      <c r="C185" s="391"/>
      <c r="D185" s="394" t="s">
        <v>123</v>
      </c>
      <c r="E185" s="466">
        <v>2647430</v>
      </c>
      <c r="F185" s="466">
        <v>21186928</v>
      </c>
      <c r="G185" s="467">
        <v>-19.207741257059666</v>
      </c>
      <c r="H185" s="466">
        <v>22073156</v>
      </c>
      <c r="I185" s="466">
        <v>103653585</v>
      </c>
      <c r="J185" s="467">
        <v>3.1647912507020806</v>
      </c>
    </row>
    <row r="186" spans="1:10" ht="12.75">
      <c r="A186" s="454" t="s">
        <v>756</v>
      </c>
      <c r="B186" s="465">
        <v>512</v>
      </c>
      <c r="C186" s="391"/>
      <c r="D186" s="394" t="s">
        <v>124</v>
      </c>
      <c r="E186" s="466">
        <v>359670</v>
      </c>
      <c r="F186" s="466">
        <v>2987853</v>
      </c>
      <c r="G186" s="467">
        <v>-78.54765813336489</v>
      </c>
      <c r="H186" s="466">
        <v>1554907</v>
      </c>
      <c r="I186" s="466">
        <v>14074911</v>
      </c>
      <c r="J186" s="467">
        <v>-54.92955757517245</v>
      </c>
    </row>
    <row r="187" spans="1:10" ht="12.75">
      <c r="A187" s="454" t="s">
        <v>757</v>
      </c>
      <c r="B187" s="465">
        <v>516</v>
      </c>
      <c r="C187" s="391"/>
      <c r="D187" s="394" t="s">
        <v>1112</v>
      </c>
      <c r="E187" s="466">
        <v>24716</v>
      </c>
      <c r="F187" s="466">
        <v>274653</v>
      </c>
      <c r="G187" s="467">
        <v>-6.593320636648073</v>
      </c>
      <c r="H187" s="466">
        <v>130786</v>
      </c>
      <c r="I187" s="466">
        <v>689918</v>
      </c>
      <c r="J187" s="467">
        <v>6.719156045043931</v>
      </c>
    </row>
    <row r="188" spans="1:10" ht="12.75">
      <c r="A188" s="454" t="s">
        <v>758</v>
      </c>
      <c r="B188" s="465">
        <v>520</v>
      </c>
      <c r="C188" s="391"/>
      <c r="D188" s="394" t="s">
        <v>125</v>
      </c>
      <c r="E188" s="466">
        <v>6609</v>
      </c>
      <c r="F188" s="466">
        <v>95832</v>
      </c>
      <c r="G188" s="467">
        <v>-46.47034508954007</v>
      </c>
      <c r="H188" s="466">
        <v>66445</v>
      </c>
      <c r="I188" s="466">
        <v>510997</v>
      </c>
      <c r="J188" s="467">
        <v>-4.5985273361362715</v>
      </c>
    </row>
    <row r="189" spans="1:10" ht="12.75">
      <c r="A189" s="454" t="s">
        <v>759</v>
      </c>
      <c r="B189" s="465">
        <v>524</v>
      </c>
      <c r="C189" s="391"/>
      <c r="D189" s="394" t="s">
        <v>126</v>
      </c>
      <c r="E189" s="466">
        <v>291069</v>
      </c>
      <c r="F189" s="466">
        <v>3051103</v>
      </c>
      <c r="G189" s="467">
        <v>-36.26008267316732</v>
      </c>
      <c r="H189" s="466">
        <v>1935135</v>
      </c>
      <c r="I189" s="466">
        <v>5151450</v>
      </c>
      <c r="J189" s="467">
        <v>-17.89916073528896</v>
      </c>
    </row>
    <row r="190" spans="1:10" ht="12.75">
      <c r="A190" s="454" t="s">
        <v>760</v>
      </c>
      <c r="B190" s="465">
        <v>528</v>
      </c>
      <c r="C190" s="391"/>
      <c r="D190" s="394" t="s">
        <v>127</v>
      </c>
      <c r="E190" s="466">
        <v>662055</v>
      </c>
      <c r="F190" s="466">
        <v>10040363</v>
      </c>
      <c r="G190" s="467">
        <v>139.70025659414483</v>
      </c>
      <c r="H190" s="466">
        <v>2231503</v>
      </c>
      <c r="I190" s="466">
        <v>32311650</v>
      </c>
      <c r="J190" s="467">
        <v>70.57596142044352</v>
      </c>
    </row>
    <row r="191" spans="1:10" ht="12.75">
      <c r="A191" s="454" t="s">
        <v>761</v>
      </c>
      <c r="B191" s="465">
        <v>529</v>
      </c>
      <c r="C191" s="391"/>
      <c r="D191" s="394" t="s">
        <v>987</v>
      </c>
      <c r="E191" s="466" t="s">
        <v>1207</v>
      </c>
      <c r="F191" s="466" t="s">
        <v>1207</v>
      </c>
      <c r="G191" s="467" t="s">
        <v>1207</v>
      </c>
      <c r="H191" s="466">
        <v>1</v>
      </c>
      <c r="I191" s="466">
        <v>621</v>
      </c>
      <c r="J191" s="467" t="s">
        <v>721</v>
      </c>
    </row>
    <row r="192" spans="1:10" s="363" customFormat="1" ht="21" customHeight="1">
      <c r="A192" s="468" t="s">
        <v>685</v>
      </c>
      <c r="B192" s="469" t="s">
        <v>685</v>
      </c>
      <c r="C192" s="373" t="s">
        <v>1113</v>
      </c>
      <c r="D192" s="364"/>
      <c r="E192" s="463">
        <v>89905955</v>
      </c>
      <c r="F192" s="463">
        <v>495015266</v>
      </c>
      <c r="G192" s="464">
        <v>18.27162310661602</v>
      </c>
      <c r="H192" s="463">
        <v>371196012</v>
      </c>
      <c r="I192" s="463">
        <v>1922374679</v>
      </c>
      <c r="J192" s="464">
        <v>7.120105287611935</v>
      </c>
    </row>
    <row r="193" spans="1:10" ht="21" customHeight="1">
      <c r="A193" s="454" t="s">
        <v>583</v>
      </c>
      <c r="B193" s="465">
        <v>76</v>
      </c>
      <c r="C193" s="391"/>
      <c r="D193" s="394" t="s">
        <v>382</v>
      </c>
      <c r="E193" s="466">
        <v>446360</v>
      </c>
      <c r="F193" s="466">
        <v>2522803</v>
      </c>
      <c r="G193" s="467">
        <v>96.79679047188893</v>
      </c>
      <c r="H193" s="466">
        <v>1939208</v>
      </c>
      <c r="I193" s="466">
        <v>7953176</v>
      </c>
      <c r="J193" s="467">
        <v>85.34002838881256</v>
      </c>
    </row>
    <row r="194" spans="1:10" ht="12.75">
      <c r="A194" s="454" t="s">
        <v>584</v>
      </c>
      <c r="B194" s="465">
        <v>77</v>
      </c>
      <c r="C194" s="391"/>
      <c r="D194" s="394" t="s">
        <v>383</v>
      </c>
      <c r="E194" s="466">
        <v>117225</v>
      </c>
      <c r="F194" s="466">
        <v>565988</v>
      </c>
      <c r="G194" s="467">
        <v>49.96595223774611</v>
      </c>
      <c r="H194" s="466">
        <v>334359</v>
      </c>
      <c r="I194" s="466">
        <v>1569065</v>
      </c>
      <c r="J194" s="467">
        <v>15.460465075208077</v>
      </c>
    </row>
    <row r="195" spans="1:10" ht="12.75">
      <c r="A195" s="454" t="s">
        <v>585</v>
      </c>
      <c r="B195" s="465">
        <v>78</v>
      </c>
      <c r="C195" s="391"/>
      <c r="D195" s="394" t="s">
        <v>384</v>
      </c>
      <c r="E195" s="466">
        <v>212420</v>
      </c>
      <c r="F195" s="466">
        <v>1249036</v>
      </c>
      <c r="G195" s="467">
        <v>18.71363371103901</v>
      </c>
      <c r="H195" s="466">
        <v>878629</v>
      </c>
      <c r="I195" s="466">
        <v>6220143</v>
      </c>
      <c r="J195" s="467">
        <v>15.567150402543461</v>
      </c>
    </row>
    <row r="196" spans="1:10" ht="12.75">
      <c r="A196" s="454" t="s">
        <v>586</v>
      </c>
      <c r="B196" s="465">
        <v>79</v>
      </c>
      <c r="C196" s="391"/>
      <c r="D196" s="394" t="s">
        <v>385</v>
      </c>
      <c r="E196" s="466">
        <v>655621</v>
      </c>
      <c r="F196" s="466">
        <v>7380077</v>
      </c>
      <c r="G196" s="467">
        <v>32.13850692565066</v>
      </c>
      <c r="H196" s="466">
        <v>6280084</v>
      </c>
      <c r="I196" s="466">
        <v>32354180</v>
      </c>
      <c r="J196" s="467">
        <v>44.44328170595878</v>
      </c>
    </row>
    <row r="197" spans="1:10" ht="12.75">
      <c r="A197" s="454" t="s">
        <v>587</v>
      </c>
      <c r="B197" s="465">
        <v>80</v>
      </c>
      <c r="C197" s="391"/>
      <c r="D197" s="394" t="s">
        <v>386</v>
      </c>
      <c r="E197" s="466">
        <v>33862</v>
      </c>
      <c r="F197" s="466">
        <v>307192</v>
      </c>
      <c r="G197" s="467">
        <v>-52.10168677554253</v>
      </c>
      <c r="H197" s="466">
        <v>100169</v>
      </c>
      <c r="I197" s="466">
        <v>1121202</v>
      </c>
      <c r="J197" s="467">
        <v>-71.70456713516067</v>
      </c>
    </row>
    <row r="198" spans="1:10" ht="12.75">
      <c r="A198" s="454" t="s">
        <v>588</v>
      </c>
      <c r="B198" s="465">
        <v>81</v>
      </c>
      <c r="C198" s="391"/>
      <c r="D198" s="394" t="s">
        <v>387</v>
      </c>
      <c r="E198" s="466">
        <v>114735</v>
      </c>
      <c r="F198" s="466">
        <v>750569</v>
      </c>
      <c r="G198" s="467">
        <v>53.00591785937797</v>
      </c>
      <c r="H198" s="466">
        <v>265833</v>
      </c>
      <c r="I198" s="466">
        <v>2838977</v>
      </c>
      <c r="J198" s="467">
        <v>-1.2981879257397537</v>
      </c>
    </row>
    <row r="199" spans="1:10" ht="12.75">
      <c r="A199" s="454" t="s">
        <v>589</v>
      </c>
      <c r="B199" s="465">
        <v>82</v>
      </c>
      <c r="C199" s="391"/>
      <c r="D199" s="394" t="s">
        <v>388</v>
      </c>
      <c r="E199" s="466">
        <v>8926</v>
      </c>
      <c r="F199" s="466">
        <v>111034</v>
      </c>
      <c r="G199" s="467">
        <v>505.41984732824426</v>
      </c>
      <c r="H199" s="466">
        <v>32527</v>
      </c>
      <c r="I199" s="466">
        <v>151657</v>
      </c>
      <c r="J199" s="467">
        <v>164.56570660991224</v>
      </c>
    </row>
    <row r="200" spans="1:10" ht="12.75">
      <c r="A200" s="454" t="s">
        <v>590</v>
      </c>
      <c r="B200" s="465">
        <v>83</v>
      </c>
      <c r="C200" s="391"/>
      <c r="D200" s="394" t="s">
        <v>986</v>
      </c>
      <c r="E200" s="466">
        <v>43661</v>
      </c>
      <c r="F200" s="466">
        <v>287810</v>
      </c>
      <c r="G200" s="467">
        <v>109.79851877770002</v>
      </c>
      <c r="H200" s="466">
        <v>105508</v>
      </c>
      <c r="I200" s="466">
        <v>674090</v>
      </c>
      <c r="J200" s="467">
        <v>7.139735110916149</v>
      </c>
    </row>
    <row r="201" spans="1:10" ht="12.75">
      <c r="A201" s="454" t="s">
        <v>763</v>
      </c>
      <c r="B201" s="465">
        <v>604</v>
      </c>
      <c r="C201" s="391"/>
      <c r="D201" s="394" t="s">
        <v>129</v>
      </c>
      <c r="E201" s="466">
        <v>662887</v>
      </c>
      <c r="F201" s="466">
        <v>2664350</v>
      </c>
      <c r="G201" s="467">
        <v>8.175209450283091</v>
      </c>
      <c r="H201" s="466">
        <v>4533063</v>
      </c>
      <c r="I201" s="466">
        <v>9166085</v>
      </c>
      <c r="J201" s="467">
        <v>23.59373984500631</v>
      </c>
    </row>
    <row r="202" spans="1:10" ht="12.75">
      <c r="A202" s="454" t="s">
        <v>764</v>
      </c>
      <c r="B202" s="465">
        <v>608</v>
      </c>
      <c r="C202" s="391"/>
      <c r="D202" s="394" t="s">
        <v>130</v>
      </c>
      <c r="E202" s="466">
        <v>45516</v>
      </c>
      <c r="F202" s="466">
        <v>437377</v>
      </c>
      <c r="G202" s="467">
        <v>91.93387718921005</v>
      </c>
      <c r="H202" s="466">
        <v>149245</v>
      </c>
      <c r="I202" s="466">
        <v>1211828</v>
      </c>
      <c r="J202" s="467">
        <v>-19.055621757089654</v>
      </c>
    </row>
    <row r="203" spans="1:10" ht="12.75">
      <c r="A203" s="454" t="s">
        <v>765</v>
      </c>
      <c r="B203" s="465">
        <v>612</v>
      </c>
      <c r="C203" s="391"/>
      <c r="D203" s="394" t="s">
        <v>131</v>
      </c>
      <c r="E203" s="466">
        <v>1291294</v>
      </c>
      <c r="F203" s="466">
        <v>10956783</v>
      </c>
      <c r="G203" s="467">
        <v>156.8569529040156</v>
      </c>
      <c r="H203" s="466">
        <v>3311438</v>
      </c>
      <c r="I203" s="466">
        <v>21373652</v>
      </c>
      <c r="J203" s="467">
        <v>-17.88545652994901</v>
      </c>
    </row>
    <row r="204" spans="1:10" ht="12.75">
      <c r="A204" s="454" t="s">
        <v>766</v>
      </c>
      <c r="B204" s="465">
        <v>616</v>
      </c>
      <c r="C204" s="391"/>
      <c r="D204" s="394" t="s">
        <v>132</v>
      </c>
      <c r="E204" s="466">
        <v>534739</v>
      </c>
      <c r="F204" s="466">
        <v>5701848</v>
      </c>
      <c r="G204" s="467">
        <v>113.77061374272009</v>
      </c>
      <c r="H204" s="466">
        <v>1258146</v>
      </c>
      <c r="I204" s="466">
        <v>13924684</v>
      </c>
      <c r="J204" s="467">
        <v>-0.1944764613813419</v>
      </c>
    </row>
    <row r="205" spans="1:10" ht="12.75">
      <c r="A205" s="454" t="s">
        <v>767</v>
      </c>
      <c r="B205" s="465">
        <v>624</v>
      </c>
      <c r="C205" s="391"/>
      <c r="D205" s="394" t="s">
        <v>133</v>
      </c>
      <c r="E205" s="466">
        <v>2316074</v>
      </c>
      <c r="F205" s="466">
        <v>14462749</v>
      </c>
      <c r="G205" s="467">
        <v>-31.63090884913153</v>
      </c>
      <c r="H205" s="466">
        <v>11740935</v>
      </c>
      <c r="I205" s="466">
        <v>72437562</v>
      </c>
      <c r="J205" s="467">
        <v>-5.108837564834758</v>
      </c>
    </row>
    <row r="206" spans="1:10" ht="12.75">
      <c r="A206" s="454" t="s">
        <v>768</v>
      </c>
      <c r="B206" s="465">
        <v>625</v>
      </c>
      <c r="C206" s="391"/>
      <c r="D206" s="394" t="s">
        <v>487</v>
      </c>
      <c r="E206" s="466">
        <v>23086</v>
      </c>
      <c r="F206" s="466">
        <v>19395</v>
      </c>
      <c r="G206" s="467">
        <v>229.17515274949085</v>
      </c>
      <c r="H206" s="466">
        <v>26517</v>
      </c>
      <c r="I206" s="466">
        <v>69107</v>
      </c>
      <c r="J206" s="467">
        <v>-33.98072164849967</v>
      </c>
    </row>
    <row r="207" spans="1:10" ht="12.75">
      <c r="A207" s="454" t="s">
        <v>985</v>
      </c>
      <c r="B207" s="465">
        <v>626</v>
      </c>
      <c r="C207" s="391"/>
      <c r="D207" s="394" t="s">
        <v>915</v>
      </c>
      <c r="E207" s="466" t="s">
        <v>1207</v>
      </c>
      <c r="F207" s="466" t="s">
        <v>1207</v>
      </c>
      <c r="G207" s="467">
        <v>-100</v>
      </c>
      <c r="H207" s="466">
        <v>799</v>
      </c>
      <c r="I207" s="466">
        <v>14654</v>
      </c>
      <c r="J207" s="467">
        <v>-59.96174863387978</v>
      </c>
    </row>
    <row r="208" spans="1:10" ht="12.75">
      <c r="A208" s="454" t="s">
        <v>769</v>
      </c>
      <c r="B208" s="465">
        <v>628</v>
      </c>
      <c r="C208" s="391"/>
      <c r="D208" s="394" t="s">
        <v>135</v>
      </c>
      <c r="E208" s="466">
        <v>2197865</v>
      </c>
      <c r="F208" s="466">
        <v>3047433</v>
      </c>
      <c r="G208" s="467">
        <v>21.822082681735765</v>
      </c>
      <c r="H208" s="466">
        <v>9803207</v>
      </c>
      <c r="I208" s="466">
        <v>10434869</v>
      </c>
      <c r="J208" s="467">
        <v>5.465559730995267</v>
      </c>
    </row>
    <row r="209" spans="1:10" ht="12.75">
      <c r="A209" s="454" t="s">
        <v>770</v>
      </c>
      <c r="B209" s="465">
        <v>632</v>
      </c>
      <c r="C209" s="391"/>
      <c r="D209" s="394" t="s">
        <v>136</v>
      </c>
      <c r="E209" s="466">
        <v>11050696</v>
      </c>
      <c r="F209" s="466">
        <v>18383730</v>
      </c>
      <c r="G209" s="467">
        <v>-25.99058491726838</v>
      </c>
      <c r="H209" s="466">
        <v>42012038</v>
      </c>
      <c r="I209" s="466">
        <v>75614026</v>
      </c>
      <c r="J209" s="467">
        <v>-13.270765745444251</v>
      </c>
    </row>
    <row r="210" spans="1:10" ht="12.75">
      <c r="A210" s="454" t="s">
        <v>771</v>
      </c>
      <c r="B210" s="465">
        <v>636</v>
      </c>
      <c r="C210" s="391"/>
      <c r="D210" s="394" t="s">
        <v>137</v>
      </c>
      <c r="E210" s="466">
        <v>2288320</v>
      </c>
      <c r="F210" s="466">
        <v>3908542</v>
      </c>
      <c r="G210" s="467">
        <v>48.467103598802396</v>
      </c>
      <c r="H210" s="466">
        <v>9305572</v>
      </c>
      <c r="I210" s="466">
        <v>12279138</v>
      </c>
      <c r="J210" s="467">
        <v>14.383900248746556</v>
      </c>
    </row>
    <row r="211" spans="1:10" ht="12.75">
      <c r="A211" s="454" t="s">
        <v>772</v>
      </c>
      <c r="B211" s="465">
        <v>640</v>
      </c>
      <c r="C211" s="391"/>
      <c r="D211" s="394" t="s">
        <v>138</v>
      </c>
      <c r="E211" s="466">
        <v>305172</v>
      </c>
      <c r="F211" s="466">
        <v>530886</v>
      </c>
      <c r="G211" s="467">
        <v>120.13484599691498</v>
      </c>
      <c r="H211" s="466">
        <v>3253479</v>
      </c>
      <c r="I211" s="466">
        <v>3538560</v>
      </c>
      <c r="J211" s="467">
        <v>54.83010544545553</v>
      </c>
    </row>
    <row r="212" spans="1:10" ht="12.75">
      <c r="A212" s="454" t="s">
        <v>773</v>
      </c>
      <c r="B212" s="465">
        <v>644</v>
      </c>
      <c r="C212" s="391"/>
      <c r="D212" s="394" t="s">
        <v>139</v>
      </c>
      <c r="E212" s="466">
        <v>440711</v>
      </c>
      <c r="F212" s="466">
        <v>3813323</v>
      </c>
      <c r="G212" s="467">
        <v>46.00145721080051</v>
      </c>
      <c r="H212" s="466">
        <v>2608634</v>
      </c>
      <c r="I212" s="466">
        <v>13037791</v>
      </c>
      <c r="J212" s="467">
        <v>-10.642346392224567</v>
      </c>
    </row>
    <row r="213" spans="1:10" ht="12.75">
      <c r="A213" s="454" t="s">
        <v>774</v>
      </c>
      <c r="B213" s="465">
        <v>647</v>
      </c>
      <c r="C213" s="391"/>
      <c r="D213" s="394" t="s">
        <v>140</v>
      </c>
      <c r="E213" s="466">
        <v>2623107</v>
      </c>
      <c r="F213" s="466">
        <v>12965815</v>
      </c>
      <c r="G213" s="467">
        <v>47.85632074263566</v>
      </c>
      <c r="H213" s="466">
        <v>11862656</v>
      </c>
      <c r="I213" s="466">
        <v>44696863</v>
      </c>
      <c r="J213" s="467">
        <v>24.416663405255292</v>
      </c>
    </row>
    <row r="214" spans="1:10" ht="12.75">
      <c r="A214" s="454" t="s">
        <v>775</v>
      </c>
      <c r="B214" s="465">
        <v>649</v>
      </c>
      <c r="C214" s="391"/>
      <c r="D214" s="394" t="s">
        <v>141</v>
      </c>
      <c r="E214" s="466">
        <v>397736</v>
      </c>
      <c r="F214" s="466">
        <v>1044642</v>
      </c>
      <c r="G214" s="467">
        <v>15.99670878401561</v>
      </c>
      <c r="H214" s="466">
        <v>1447077</v>
      </c>
      <c r="I214" s="466">
        <v>3201296</v>
      </c>
      <c r="J214" s="467">
        <v>17.700850559110066</v>
      </c>
    </row>
    <row r="215" spans="1:10" ht="12.75">
      <c r="A215" s="454" t="s">
        <v>776</v>
      </c>
      <c r="B215" s="465">
        <v>653</v>
      </c>
      <c r="C215" s="391"/>
      <c r="D215" s="394" t="s">
        <v>142</v>
      </c>
      <c r="E215" s="466">
        <v>1897</v>
      </c>
      <c r="F215" s="466">
        <v>206766</v>
      </c>
      <c r="G215" s="467">
        <v>-46.13743464703538</v>
      </c>
      <c r="H215" s="466">
        <v>135428</v>
      </c>
      <c r="I215" s="466">
        <v>2398029</v>
      </c>
      <c r="J215" s="467">
        <v>-43.861592171806734</v>
      </c>
    </row>
    <row r="216" spans="1:10" ht="12.75">
      <c r="A216" s="454" t="s">
        <v>777</v>
      </c>
      <c r="B216" s="465">
        <v>660</v>
      </c>
      <c r="C216" s="391"/>
      <c r="D216" s="394" t="s">
        <v>143</v>
      </c>
      <c r="E216" s="466">
        <v>20154</v>
      </c>
      <c r="F216" s="466">
        <v>15257</v>
      </c>
      <c r="G216" s="467">
        <v>-91.4947347296009</v>
      </c>
      <c r="H216" s="466">
        <v>111772</v>
      </c>
      <c r="I216" s="466">
        <v>210345</v>
      </c>
      <c r="J216" s="467">
        <v>-92.30463328062726</v>
      </c>
    </row>
    <row r="217" spans="1:10" ht="12.75">
      <c r="A217" s="454" t="s">
        <v>778</v>
      </c>
      <c r="B217" s="465">
        <v>662</v>
      </c>
      <c r="C217" s="391"/>
      <c r="D217" s="394" t="s">
        <v>144</v>
      </c>
      <c r="E217" s="466">
        <v>1147174</v>
      </c>
      <c r="F217" s="466">
        <v>1620300</v>
      </c>
      <c r="G217" s="467">
        <v>8.28761479202268</v>
      </c>
      <c r="H217" s="466">
        <v>6100026</v>
      </c>
      <c r="I217" s="466">
        <v>9147223</v>
      </c>
      <c r="J217" s="467">
        <v>4.517020193791112</v>
      </c>
    </row>
    <row r="218" spans="1:10" ht="12.75">
      <c r="A218" s="454" t="s">
        <v>779</v>
      </c>
      <c r="B218" s="465">
        <v>664</v>
      </c>
      <c r="C218" s="391"/>
      <c r="D218" s="394" t="s">
        <v>145</v>
      </c>
      <c r="E218" s="466">
        <v>7334182</v>
      </c>
      <c r="F218" s="466">
        <v>26900987</v>
      </c>
      <c r="G218" s="467">
        <v>39.3237535280245</v>
      </c>
      <c r="H218" s="466">
        <v>31749417</v>
      </c>
      <c r="I218" s="466">
        <v>110081759</v>
      </c>
      <c r="J218" s="467">
        <v>-1.9925518200537198</v>
      </c>
    </row>
    <row r="219" spans="1:10" ht="12.75">
      <c r="A219" s="454" t="s">
        <v>780</v>
      </c>
      <c r="B219" s="465">
        <v>666</v>
      </c>
      <c r="C219" s="391"/>
      <c r="D219" s="394" t="s">
        <v>146</v>
      </c>
      <c r="E219" s="466">
        <v>50539</v>
      </c>
      <c r="F219" s="466">
        <v>562137</v>
      </c>
      <c r="G219" s="467">
        <v>-40.54895266861686</v>
      </c>
      <c r="H219" s="466">
        <v>555694</v>
      </c>
      <c r="I219" s="466">
        <v>6161596</v>
      </c>
      <c r="J219" s="467">
        <v>143.8308568751197</v>
      </c>
    </row>
    <row r="220" spans="1:10" ht="12.75">
      <c r="A220" s="454" t="s">
        <v>781</v>
      </c>
      <c r="B220" s="465">
        <v>667</v>
      </c>
      <c r="C220" s="391"/>
      <c r="D220" s="394" t="s">
        <v>147</v>
      </c>
      <c r="E220" s="466" t="s">
        <v>1207</v>
      </c>
      <c r="F220" s="466" t="s">
        <v>1207</v>
      </c>
      <c r="G220" s="467">
        <v>-100</v>
      </c>
      <c r="H220" s="466">
        <v>4119</v>
      </c>
      <c r="I220" s="466">
        <v>57309</v>
      </c>
      <c r="J220" s="467">
        <v>-68.70498293515358</v>
      </c>
    </row>
    <row r="221" spans="1:10" ht="12.75">
      <c r="A221" s="454" t="s">
        <v>782</v>
      </c>
      <c r="B221" s="465">
        <v>669</v>
      </c>
      <c r="C221" s="391"/>
      <c r="D221" s="394" t="s">
        <v>148</v>
      </c>
      <c r="E221" s="466">
        <v>48848</v>
      </c>
      <c r="F221" s="466">
        <v>302019</v>
      </c>
      <c r="G221" s="467">
        <v>13.515799127261246</v>
      </c>
      <c r="H221" s="466">
        <v>212130</v>
      </c>
      <c r="I221" s="466">
        <v>2074158</v>
      </c>
      <c r="J221" s="467">
        <v>32.751719432628846</v>
      </c>
    </row>
    <row r="222" spans="1:10" ht="12.75">
      <c r="A222" s="454" t="s">
        <v>783</v>
      </c>
      <c r="B222" s="465">
        <v>672</v>
      </c>
      <c r="C222" s="391"/>
      <c r="D222" s="394" t="s">
        <v>149</v>
      </c>
      <c r="E222" s="466">
        <v>298</v>
      </c>
      <c r="F222" s="466">
        <v>8122</v>
      </c>
      <c r="G222" s="467">
        <v>-88.5363443895554</v>
      </c>
      <c r="H222" s="466">
        <v>19537</v>
      </c>
      <c r="I222" s="466">
        <v>217088</v>
      </c>
      <c r="J222" s="467">
        <v>11.608203219388301</v>
      </c>
    </row>
    <row r="223" spans="1:10" ht="12.75">
      <c r="A223" s="454" t="s">
        <v>784</v>
      </c>
      <c r="B223" s="465">
        <v>675</v>
      </c>
      <c r="C223" s="391"/>
      <c r="D223" s="394" t="s">
        <v>150</v>
      </c>
      <c r="E223" s="466">
        <v>19</v>
      </c>
      <c r="F223" s="466">
        <v>3005</v>
      </c>
      <c r="G223" s="467" t="s">
        <v>721</v>
      </c>
      <c r="H223" s="466">
        <v>28</v>
      </c>
      <c r="I223" s="466">
        <v>4469</v>
      </c>
      <c r="J223" s="467">
        <v>197.93333333333334</v>
      </c>
    </row>
    <row r="226" spans="1:10" ht="14.25">
      <c r="A226" s="675" t="s">
        <v>1120</v>
      </c>
      <c r="B226" s="675"/>
      <c r="C226" s="675"/>
      <c r="D226" s="675"/>
      <c r="E226" s="675"/>
      <c r="F226" s="675"/>
      <c r="G226" s="675"/>
      <c r="H226" s="675"/>
      <c r="I226" s="675"/>
      <c r="J226" s="675"/>
    </row>
    <row r="227" spans="4:10" ht="12.75">
      <c r="D227" s="454"/>
      <c r="E227" s="455"/>
      <c r="F227" s="456"/>
      <c r="H227" s="470"/>
      <c r="I227" s="471"/>
      <c r="J227" s="472"/>
    </row>
    <row r="228" spans="1:10" ht="17.25" customHeight="1">
      <c r="A228" s="685" t="s">
        <v>1092</v>
      </c>
      <c r="B228" s="686"/>
      <c r="C228" s="690" t="s">
        <v>1093</v>
      </c>
      <c r="D228" s="691"/>
      <c r="E228" s="697" t="s">
        <v>1170</v>
      </c>
      <c r="F228" s="698"/>
      <c r="G228" s="698"/>
      <c r="H228" s="699" t="s">
        <v>1195</v>
      </c>
      <c r="I228" s="698"/>
      <c r="J228" s="698"/>
    </row>
    <row r="229" spans="1:10" ht="16.5" customHeight="1">
      <c r="A229" s="554"/>
      <c r="B229" s="687"/>
      <c r="C229" s="683"/>
      <c r="D229" s="692"/>
      <c r="E229" s="489" t="s">
        <v>473</v>
      </c>
      <c r="F229" s="700" t="s">
        <v>474</v>
      </c>
      <c r="G229" s="701"/>
      <c r="H229" s="490" t="s">
        <v>473</v>
      </c>
      <c r="I229" s="702" t="s">
        <v>474</v>
      </c>
      <c r="J229" s="703"/>
    </row>
    <row r="230" spans="1:10" ht="12.75" customHeight="1">
      <c r="A230" s="554"/>
      <c r="B230" s="687"/>
      <c r="C230" s="683"/>
      <c r="D230" s="692"/>
      <c r="E230" s="694" t="s">
        <v>111</v>
      </c>
      <c r="F230" s="679" t="s">
        <v>107</v>
      </c>
      <c r="G230" s="682" t="s">
        <v>1194</v>
      </c>
      <c r="H230" s="679" t="s">
        <v>111</v>
      </c>
      <c r="I230" s="679" t="s">
        <v>107</v>
      </c>
      <c r="J230" s="676" t="s">
        <v>1199</v>
      </c>
    </row>
    <row r="231" spans="1:10" ht="12.75" customHeight="1">
      <c r="A231" s="554"/>
      <c r="B231" s="687"/>
      <c r="C231" s="683"/>
      <c r="D231" s="692"/>
      <c r="E231" s="695"/>
      <c r="F231" s="680"/>
      <c r="G231" s="683"/>
      <c r="H231" s="680"/>
      <c r="I231" s="680"/>
      <c r="J231" s="677"/>
    </row>
    <row r="232" spans="1:10" ht="12.75" customHeight="1">
      <c r="A232" s="554"/>
      <c r="B232" s="687"/>
      <c r="C232" s="683"/>
      <c r="D232" s="692"/>
      <c r="E232" s="695"/>
      <c r="F232" s="680"/>
      <c r="G232" s="683"/>
      <c r="H232" s="680"/>
      <c r="I232" s="680"/>
      <c r="J232" s="677"/>
    </row>
    <row r="233" spans="1:10" ht="28.5" customHeight="1">
      <c r="A233" s="688"/>
      <c r="B233" s="689"/>
      <c r="C233" s="684"/>
      <c r="D233" s="693"/>
      <c r="E233" s="696"/>
      <c r="F233" s="681"/>
      <c r="G233" s="684"/>
      <c r="H233" s="681"/>
      <c r="I233" s="681"/>
      <c r="J233" s="678"/>
    </row>
    <row r="234" spans="1:9" ht="12.75">
      <c r="A234" s="454"/>
      <c r="B234" s="462"/>
      <c r="C234" s="391"/>
      <c r="D234" s="461"/>
      <c r="E234" s="455"/>
      <c r="F234" s="456"/>
      <c r="H234" s="455"/>
      <c r="I234" s="456"/>
    </row>
    <row r="235" spans="2:4" ht="12.75">
      <c r="B235" s="475"/>
      <c r="C235" s="476" t="s">
        <v>847</v>
      </c>
      <c r="D235" s="461"/>
    </row>
    <row r="236" spans="1:4" ht="12.75">
      <c r="A236" s="454"/>
      <c r="B236" s="473"/>
      <c r="C236" s="391"/>
      <c r="D236" s="461"/>
    </row>
    <row r="237" spans="1:10" ht="12.75" customHeight="1">
      <c r="A237" s="454" t="s">
        <v>785</v>
      </c>
      <c r="B237" s="465">
        <v>676</v>
      </c>
      <c r="C237" s="391"/>
      <c r="D237" s="394" t="s">
        <v>151</v>
      </c>
      <c r="E237" s="466">
        <v>227282</v>
      </c>
      <c r="F237" s="466">
        <v>502169</v>
      </c>
      <c r="G237" s="467" t="s">
        <v>721</v>
      </c>
      <c r="H237" s="466">
        <v>248824</v>
      </c>
      <c r="I237" s="466">
        <v>1040782</v>
      </c>
      <c r="J237" s="467">
        <v>468.24892441416057</v>
      </c>
    </row>
    <row r="238" spans="1:10" ht="12.75" customHeight="1">
      <c r="A238" s="454" t="s">
        <v>786</v>
      </c>
      <c r="B238" s="465">
        <v>680</v>
      </c>
      <c r="C238" s="391"/>
      <c r="D238" s="394" t="s">
        <v>152</v>
      </c>
      <c r="E238" s="466">
        <v>609048</v>
      </c>
      <c r="F238" s="466">
        <v>7687759</v>
      </c>
      <c r="G238" s="467">
        <v>17.37226587178357</v>
      </c>
      <c r="H238" s="466">
        <v>5083042</v>
      </c>
      <c r="I238" s="466">
        <v>38529773</v>
      </c>
      <c r="J238" s="467">
        <v>13.946396554841598</v>
      </c>
    </row>
    <row r="239" spans="1:10" ht="12.75">
      <c r="A239" s="454" t="s">
        <v>787</v>
      </c>
      <c r="B239" s="479">
        <v>684</v>
      </c>
      <c r="C239" s="391"/>
      <c r="D239" s="394" t="s">
        <v>153</v>
      </c>
      <c r="E239" s="466">
        <v>69</v>
      </c>
      <c r="F239" s="466">
        <v>11306</v>
      </c>
      <c r="G239" s="467">
        <v>-97.65619007539746</v>
      </c>
      <c r="H239" s="466">
        <v>2628</v>
      </c>
      <c r="I239" s="466">
        <v>117099</v>
      </c>
      <c r="J239" s="467">
        <v>-84.29699977605266</v>
      </c>
    </row>
    <row r="240" spans="1:10" ht="12.75">
      <c r="A240" s="454" t="s">
        <v>788</v>
      </c>
      <c r="B240" s="479">
        <v>690</v>
      </c>
      <c r="C240" s="391"/>
      <c r="D240" s="394" t="s">
        <v>154</v>
      </c>
      <c r="E240" s="466">
        <v>1928255</v>
      </c>
      <c r="F240" s="466">
        <v>6124171</v>
      </c>
      <c r="G240" s="467">
        <v>74.47238817939842</v>
      </c>
      <c r="H240" s="466">
        <v>6494431</v>
      </c>
      <c r="I240" s="466">
        <v>24568133</v>
      </c>
      <c r="J240" s="467">
        <v>48.71324515265118</v>
      </c>
    </row>
    <row r="241" spans="1:10" ht="12.75">
      <c r="A241" s="454" t="s">
        <v>789</v>
      </c>
      <c r="B241" s="479">
        <v>696</v>
      </c>
      <c r="C241" s="391"/>
      <c r="D241" s="394" t="s">
        <v>155</v>
      </c>
      <c r="E241" s="466">
        <v>7235</v>
      </c>
      <c r="F241" s="466">
        <v>41274</v>
      </c>
      <c r="G241" s="467">
        <v>712.1605667060212</v>
      </c>
      <c r="H241" s="466">
        <v>8063</v>
      </c>
      <c r="I241" s="466">
        <v>99615</v>
      </c>
      <c r="J241" s="467">
        <v>-35.82169363983094</v>
      </c>
    </row>
    <row r="242" spans="1:10" ht="12.75">
      <c r="A242" s="454" t="s">
        <v>790</v>
      </c>
      <c r="B242" s="479">
        <v>700</v>
      </c>
      <c r="C242" s="391"/>
      <c r="D242" s="394" t="s">
        <v>156</v>
      </c>
      <c r="E242" s="466">
        <v>224962</v>
      </c>
      <c r="F242" s="466">
        <v>3871083</v>
      </c>
      <c r="G242" s="467">
        <v>-41.4205226248733</v>
      </c>
      <c r="H242" s="466">
        <v>996164</v>
      </c>
      <c r="I242" s="466">
        <v>18238186</v>
      </c>
      <c r="J242" s="467">
        <v>-15.399334909548529</v>
      </c>
    </row>
    <row r="243" spans="1:10" ht="12.75">
      <c r="A243" s="454" t="s">
        <v>791</v>
      </c>
      <c r="B243" s="479">
        <v>701</v>
      </c>
      <c r="C243" s="391"/>
      <c r="D243" s="394" t="s">
        <v>157</v>
      </c>
      <c r="E243" s="466">
        <v>2532431</v>
      </c>
      <c r="F243" s="466">
        <v>14065133</v>
      </c>
      <c r="G243" s="467">
        <v>32.24540227091367</v>
      </c>
      <c r="H243" s="466">
        <v>9012787</v>
      </c>
      <c r="I243" s="466">
        <v>56027340</v>
      </c>
      <c r="J243" s="467">
        <v>-26.465472088817435</v>
      </c>
    </row>
    <row r="244" spans="1:10" ht="12.75">
      <c r="A244" s="454" t="s">
        <v>792</v>
      </c>
      <c r="B244" s="479">
        <v>703</v>
      </c>
      <c r="C244" s="391"/>
      <c r="D244" s="394" t="s">
        <v>158</v>
      </c>
      <c r="E244" s="466">
        <v>6898</v>
      </c>
      <c r="F244" s="466">
        <v>85644</v>
      </c>
      <c r="G244" s="467">
        <v>-34.234836093897584</v>
      </c>
      <c r="H244" s="466">
        <v>36154</v>
      </c>
      <c r="I244" s="466">
        <v>429504</v>
      </c>
      <c r="J244" s="467">
        <v>0.8045513007069189</v>
      </c>
    </row>
    <row r="245" spans="1:10" ht="12.75">
      <c r="A245" s="454" t="s">
        <v>793</v>
      </c>
      <c r="B245" s="479">
        <v>706</v>
      </c>
      <c r="C245" s="391"/>
      <c r="D245" s="394" t="s">
        <v>159</v>
      </c>
      <c r="E245" s="466">
        <v>1312647</v>
      </c>
      <c r="F245" s="466">
        <v>15295577</v>
      </c>
      <c r="G245" s="467">
        <v>46.87347502688178</v>
      </c>
      <c r="H245" s="466">
        <v>5255232</v>
      </c>
      <c r="I245" s="466">
        <v>58499615</v>
      </c>
      <c r="J245" s="467">
        <v>34.63392013702648</v>
      </c>
    </row>
    <row r="246" spans="1:10" ht="12.75">
      <c r="A246" s="454" t="s">
        <v>794</v>
      </c>
      <c r="B246" s="479">
        <v>708</v>
      </c>
      <c r="C246" s="391"/>
      <c r="D246" s="394" t="s">
        <v>160</v>
      </c>
      <c r="E246" s="466">
        <v>479954</v>
      </c>
      <c r="F246" s="466">
        <v>7312096</v>
      </c>
      <c r="G246" s="467">
        <v>23.83140724282289</v>
      </c>
      <c r="H246" s="466">
        <v>1622596</v>
      </c>
      <c r="I246" s="466">
        <v>28373112</v>
      </c>
      <c r="J246" s="467">
        <v>33.093125886564735</v>
      </c>
    </row>
    <row r="247" spans="1:10" ht="12.75">
      <c r="A247" s="454" t="s">
        <v>795</v>
      </c>
      <c r="B247" s="479">
        <v>716</v>
      </c>
      <c r="C247" s="391"/>
      <c r="D247" s="394" t="s">
        <v>161</v>
      </c>
      <c r="E247" s="466">
        <v>40952</v>
      </c>
      <c r="F247" s="466">
        <v>111939</v>
      </c>
      <c r="G247" s="467">
        <v>-68.78557107522593</v>
      </c>
      <c r="H247" s="466">
        <v>536796</v>
      </c>
      <c r="I247" s="466">
        <v>1097701</v>
      </c>
      <c r="J247" s="467">
        <v>-41.19356017301731</v>
      </c>
    </row>
    <row r="248" spans="1:10" ht="12.75">
      <c r="A248" s="454" t="s">
        <v>796</v>
      </c>
      <c r="B248" s="479">
        <v>720</v>
      </c>
      <c r="C248" s="391"/>
      <c r="D248" s="394" t="s">
        <v>162</v>
      </c>
      <c r="E248" s="466">
        <v>40410060</v>
      </c>
      <c r="F248" s="466">
        <v>215991865</v>
      </c>
      <c r="G248" s="467">
        <v>45.507647641173236</v>
      </c>
      <c r="H248" s="466">
        <v>160472496</v>
      </c>
      <c r="I248" s="466">
        <v>769584709</v>
      </c>
      <c r="J248" s="467">
        <v>18.80817639727563</v>
      </c>
    </row>
    <row r="249" spans="1:10" ht="12.75">
      <c r="A249" s="454" t="s">
        <v>797</v>
      </c>
      <c r="B249" s="479">
        <v>724</v>
      </c>
      <c r="C249" s="391"/>
      <c r="D249" s="394" t="s">
        <v>163</v>
      </c>
      <c r="E249" s="466">
        <v>367</v>
      </c>
      <c r="F249" s="466">
        <v>515</v>
      </c>
      <c r="G249" s="467">
        <v>-95.05045651129265</v>
      </c>
      <c r="H249" s="466">
        <v>1276</v>
      </c>
      <c r="I249" s="466">
        <v>12423</v>
      </c>
      <c r="J249" s="467">
        <v>-38.673051290911786</v>
      </c>
    </row>
    <row r="250" spans="1:10" ht="12.75">
      <c r="A250" s="454" t="s">
        <v>798</v>
      </c>
      <c r="B250" s="479">
        <v>728</v>
      </c>
      <c r="C250" s="391"/>
      <c r="D250" s="394" t="s">
        <v>164</v>
      </c>
      <c r="E250" s="466">
        <v>2239386</v>
      </c>
      <c r="F250" s="466">
        <v>25534668</v>
      </c>
      <c r="G250" s="467">
        <v>-39.538310573064926</v>
      </c>
      <c r="H250" s="466">
        <v>10090206</v>
      </c>
      <c r="I250" s="466">
        <v>145732501</v>
      </c>
      <c r="J250" s="467">
        <v>-0.05640513125599966</v>
      </c>
    </row>
    <row r="251" spans="1:10" ht="12.75">
      <c r="A251" s="454" t="s">
        <v>799</v>
      </c>
      <c r="B251" s="479">
        <v>732</v>
      </c>
      <c r="C251" s="391"/>
      <c r="D251" s="394" t="s">
        <v>165</v>
      </c>
      <c r="E251" s="466">
        <v>3366500</v>
      </c>
      <c r="F251" s="466">
        <v>40971550</v>
      </c>
      <c r="G251" s="467">
        <v>10.122284867375669</v>
      </c>
      <c r="H251" s="466">
        <v>11733718</v>
      </c>
      <c r="I251" s="466">
        <v>160876170</v>
      </c>
      <c r="J251" s="467">
        <v>-13.628214352623417</v>
      </c>
    </row>
    <row r="252" spans="1:10" ht="12.75">
      <c r="A252" s="454" t="s">
        <v>800</v>
      </c>
      <c r="B252" s="479">
        <v>736</v>
      </c>
      <c r="C252" s="391"/>
      <c r="D252" s="394" t="s">
        <v>166</v>
      </c>
      <c r="E252" s="466">
        <v>818616</v>
      </c>
      <c r="F252" s="466">
        <v>13754399</v>
      </c>
      <c r="G252" s="467">
        <v>7.522410470881184</v>
      </c>
      <c r="H252" s="466">
        <v>3438839</v>
      </c>
      <c r="I252" s="466">
        <v>64028518</v>
      </c>
      <c r="J252" s="467">
        <v>20.75036158526585</v>
      </c>
    </row>
    <row r="253" spans="1:10" ht="12.75">
      <c r="A253" s="454" t="s">
        <v>801</v>
      </c>
      <c r="B253" s="473">
        <v>740</v>
      </c>
      <c r="C253" s="391"/>
      <c r="D253" s="394" t="s">
        <v>167</v>
      </c>
      <c r="E253" s="466">
        <v>1285041</v>
      </c>
      <c r="F253" s="466">
        <v>22732181</v>
      </c>
      <c r="G253" s="467">
        <v>-17.414514330767346</v>
      </c>
      <c r="H253" s="466">
        <v>5812705</v>
      </c>
      <c r="I253" s="466">
        <v>90372775</v>
      </c>
      <c r="J253" s="467">
        <v>8.89128805714688</v>
      </c>
    </row>
    <row r="254" spans="1:10" ht="12.75">
      <c r="A254" s="454" t="s">
        <v>802</v>
      </c>
      <c r="B254" s="473">
        <v>743</v>
      </c>
      <c r="C254" s="391"/>
      <c r="D254" s="394" t="s">
        <v>168</v>
      </c>
      <c r="E254" s="466">
        <v>3128</v>
      </c>
      <c r="F254" s="466">
        <v>191962</v>
      </c>
      <c r="G254" s="467">
        <v>31.070553131635904</v>
      </c>
      <c r="H254" s="466">
        <v>212781</v>
      </c>
      <c r="I254" s="466">
        <v>512142</v>
      </c>
      <c r="J254" s="467">
        <v>76.81652776147436</v>
      </c>
    </row>
    <row r="255" spans="1:10" s="363" customFormat="1" ht="33.75" customHeight="1">
      <c r="A255" s="468" t="s">
        <v>685</v>
      </c>
      <c r="B255" s="481" t="s">
        <v>685</v>
      </c>
      <c r="C255" s="704" t="s">
        <v>1114</v>
      </c>
      <c r="D255" s="705"/>
      <c r="E255" s="463">
        <v>3516175</v>
      </c>
      <c r="F255" s="463">
        <v>16621167</v>
      </c>
      <c r="G255" s="464">
        <v>19.28987888549449</v>
      </c>
      <c r="H255" s="463">
        <v>14155739</v>
      </c>
      <c r="I255" s="463">
        <v>70449425</v>
      </c>
      <c r="J255" s="464">
        <v>9.180315389403333</v>
      </c>
    </row>
    <row r="256" spans="1:10" s="363" customFormat="1" ht="21" customHeight="1">
      <c r="A256" s="454" t="s">
        <v>803</v>
      </c>
      <c r="B256" s="473">
        <v>800</v>
      </c>
      <c r="C256" s="391"/>
      <c r="D256" s="394" t="s">
        <v>169</v>
      </c>
      <c r="E256" s="466">
        <v>3119188</v>
      </c>
      <c r="F256" s="466">
        <v>14496387</v>
      </c>
      <c r="G256" s="467">
        <v>16.27441408756539</v>
      </c>
      <c r="H256" s="466">
        <v>12615348</v>
      </c>
      <c r="I256" s="466">
        <v>59960267</v>
      </c>
      <c r="J256" s="467">
        <v>3.423008639887925</v>
      </c>
    </row>
    <row r="257" spans="1:10" ht="12.75">
      <c r="A257" s="454" t="s">
        <v>804</v>
      </c>
      <c r="B257" s="473">
        <v>801</v>
      </c>
      <c r="C257" s="391"/>
      <c r="D257" s="394" t="s">
        <v>170</v>
      </c>
      <c r="E257" s="466">
        <v>7190</v>
      </c>
      <c r="F257" s="466">
        <v>153120</v>
      </c>
      <c r="G257" s="467" t="s">
        <v>721</v>
      </c>
      <c r="H257" s="466">
        <v>8972</v>
      </c>
      <c r="I257" s="466">
        <v>196356</v>
      </c>
      <c r="J257" s="467">
        <v>525.7560789062749</v>
      </c>
    </row>
    <row r="258" spans="1:10" ht="12.75">
      <c r="A258" s="454" t="s">
        <v>805</v>
      </c>
      <c r="B258" s="473">
        <v>803</v>
      </c>
      <c r="C258" s="391"/>
      <c r="D258" s="394" t="s">
        <v>171</v>
      </c>
      <c r="E258" s="466" t="s">
        <v>106</v>
      </c>
      <c r="F258" s="466" t="s">
        <v>106</v>
      </c>
      <c r="G258" s="467" t="s">
        <v>1207</v>
      </c>
      <c r="H258" s="466" t="s">
        <v>106</v>
      </c>
      <c r="I258" s="466" t="s">
        <v>106</v>
      </c>
      <c r="J258" s="467">
        <v>-100</v>
      </c>
    </row>
    <row r="259" spans="1:10" ht="12.75">
      <c r="A259" s="454" t="s">
        <v>806</v>
      </c>
      <c r="B259" s="479">
        <v>804</v>
      </c>
      <c r="C259" s="391"/>
      <c r="D259" s="394" t="s">
        <v>172</v>
      </c>
      <c r="E259" s="466">
        <v>247121</v>
      </c>
      <c r="F259" s="466">
        <v>1789682</v>
      </c>
      <c r="G259" s="467">
        <v>26.92807147816626</v>
      </c>
      <c r="H259" s="466">
        <v>657368</v>
      </c>
      <c r="I259" s="466">
        <v>5568303</v>
      </c>
      <c r="J259" s="467">
        <v>-11.513982032340763</v>
      </c>
    </row>
    <row r="260" spans="1:10" ht="12.75">
      <c r="A260" s="454" t="s">
        <v>807</v>
      </c>
      <c r="B260" s="473">
        <v>806</v>
      </c>
      <c r="C260" s="391"/>
      <c r="D260" s="394" t="s">
        <v>173</v>
      </c>
      <c r="E260" s="466" t="s">
        <v>1207</v>
      </c>
      <c r="F260" s="466" t="s">
        <v>1207</v>
      </c>
      <c r="G260" s="467" t="s">
        <v>1207</v>
      </c>
      <c r="H260" s="466">
        <v>201</v>
      </c>
      <c r="I260" s="466">
        <v>4359</v>
      </c>
      <c r="J260" s="467" t="s">
        <v>721</v>
      </c>
    </row>
    <row r="261" spans="1:10" ht="12.75">
      <c r="A261" s="454" t="s">
        <v>808</v>
      </c>
      <c r="B261" s="473">
        <v>807</v>
      </c>
      <c r="C261" s="391"/>
      <c r="D261" s="394" t="s">
        <v>174</v>
      </c>
      <c r="E261" s="466" t="s">
        <v>106</v>
      </c>
      <c r="F261" s="466" t="s">
        <v>106</v>
      </c>
      <c r="G261" s="467" t="s">
        <v>1207</v>
      </c>
      <c r="H261" s="466" t="s">
        <v>106</v>
      </c>
      <c r="I261" s="466" t="s">
        <v>106</v>
      </c>
      <c r="J261" s="467" t="s">
        <v>1207</v>
      </c>
    </row>
    <row r="262" spans="1:10" ht="12.75">
      <c r="A262" s="454" t="s">
        <v>809</v>
      </c>
      <c r="B262" s="473">
        <v>809</v>
      </c>
      <c r="C262" s="391"/>
      <c r="D262" s="394" t="s">
        <v>175</v>
      </c>
      <c r="E262" s="466">
        <v>23666</v>
      </c>
      <c r="F262" s="466">
        <v>56723</v>
      </c>
      <c r="G262" s="467" t="s">
        <v>721</v>
      </c>
      <c r="H262" s="466">
        <v>419790</v>
      </c>
      <c r="I262" s="466">
        <v>3737326</v>
      </c>
      <c r="J262" s="467" t="s">
        <v>721</v>
      </c>
    </row>
    <row r="263" spans="1:10" ht="12.75">
      <c r="A263" s="454" t="s">
        <v>810</v>
      </c>
      <c r="B263" s="473">
        <v>811</v>
      </c>
      <c r="C263" s="391"/>
      <c r="D263" s="394" t="s">
        <v>176</v>
      </c>
      <c r="E263" s="466" t="s">
        <v>106</v>
      </c>
      <c r="F263" s="466" t="s">
        <v>106</v>
      </c>
      <c r="G263" s="467" t="s">
        <v>1207</v>
      </c>
      <c r="H263" s="466" t="s">
        <v>106</v>
      </c>
      <c r="I263" s="466" t="s">
        <v>106</v>
      </c>
      <c r="J263" s="467" t="s">
        <v>1207</v>
      </c>
    </row>
    <row r="264" spans="1:10" ht="12.75">
      <c r="A264" s="454" t="s">
        <v>811</v>
      </c>
      <c r="B264" s="473">
        <v>812</v>
      </c>
      <c r="C264" s="391"/>
      <c r="D264" s="394" t="s">
        <v>177</v>
      </c>
      <c r="E264" s="466" t="s">
        <v>1207</v>
      </c>
      <c r="F264" s="466" t="s">
        <v>1207</v>
      </c>
      <c r="G264" s="467" t="s">
        <v>1207</v>
      </c>
      <c r="H264" s="466">
        <v>82</v>
      </c>
      <c r="I264" s="466">
        <v>1776</v>
      </c>
      <c r="J264" s="467" t="s">
        <v>721</v>
      </c>
    </row>
    <row r="265" spans="1:10" ht="12.75">
      <c r="A265" s="454" t="s">
        <v>812</v>
      </c>
      <c r="B265" s="473">
        <v>813</v>
      </c>
      <c r="C265" s="391"/>
      <c r="D265" s="394" t="s">
        <v>178</v>
      </c>
      <c r="E265" s="466" t="s">
        <v>106</v>
      </c>
      <c r="F265" s="466" t="s">
        <v>106</v>
      </c>
      <c r="G265" s="467" t="s">
        <v>1207</v>
      </c>
      <c r="H265" s="466" t="s">
        <v>106</v>
      </c>
      <c r="I265" s="466" t="s">
        <v>106</v>
      </c>
      <c r="J265" s="467" t="s">
        <v>1207</v>
      </c>
    </row>
    <row r="266" spans="1:10" ht="12.75">
      <c r="A266" s="454" t="s">
        <v>813</v>
      </c>
      <c r="B266" s="473">
        <v>815</v>
      </c>
      <c r="C266" s="391"/>
      <c r="D266" s="394" t="s">
        <v>179</v>
      </c>
      <c r="E266" s="466">
        <v>57</v>
      </c>
      <c r="F266" s="466">
        <v>521</v>
      </c>
      <c r="G266" s="467">
        <v>129.51541850220264</v>
      </c>
      <c r="H266" s="466">
        <v>1261</v>
      </c>
      <c r="I266" s="466">
        <v>31040</v>
      </c>
      <c r="J266" s="467">
        <v>1.0976126111454931</v>
      </c>
    </row>
    <row r="267" spans="1:10" ht="12.75">
      <c r="A267" s="454" t="s">
        <v>814</v>
      </c>
      <c r="B267" s="473">
        <v>816</v>
      </c>
      <c r="C267" s="391"/>
      <c r="D267" s="394" t="s">
        <v>180</v>
      </c>
      <c r="E267" s="466">
        <v>144</v>
      </c>
      <c r="F267" s="466">
        <v>240</v>
      </c>
      <c r="G267" s="467" t="s">
        <v>721</v>
      </c>
      <c r="H267" s="466">
        <v>396</v>
      </c>
      <c r="I267" s="466">
        <v>5729</v>
      </c>
      <c r="J267" s="467" t="s">
        <v>721</v>
      </c>
    </row>
    <row r="268" spans="1:10" ht="12.75">
      <c r="A268" s="454" t="s">
        <v>815</v>
      </c>
      <c r="B268" s="473">
        <v>817</v>
      </c>
      <c r="C268" s="391"/>
      <c r="D268" s="394" t="s">
        <v>181</v>
      </c>
      <c r="E268" s="466" t="s">
        <v>106</v>
      </c>
      <c r="F268" s="466" t="s">
        <v>106</v>
      </c>
      <c r="G268" s="467" t="s">
        <v>1207</v>
      </c>
      <c r="H268" s="466" t="s">
        <v>106</v>
      </c>
      <c r="I268" s="466" t="s">
        <v>106</v>
      </c>
      <c r="J268" s="467" t="s">
        <v>1207</v>
      </c>
    </row>
    <row r="269" spans="1:10" ht="12.75">
      <c r="A269" s="454" t="s">
        <v>816</v>
      </c>
      <c r="B269" s="473">
        <v>819</v>
      </c>
      <c r="C269" s="391"/>
      <c r="D269" s="394" t="s">
        <v>182</v>
      </c>
      <c r="E269" s="466" t="s">
        <v>106</v>
      </c>
      <c r="F269" s="466" t="s">
        <v>106</v>
      </c>
      <c r="G269" s="467" t="s">
        <v>1207</v>
      </c>
      <c r="H269" s="466" t="s">
        <v>106</v>
      </c>
      <c r="I269" s="466" t="s">
        <v>106</v>
      </c>
      <c r="J269" s="467" t="s">
        <v>1207</v>
      </c>
    </row>
    <row r="270" spans="1:10" ht="12.75">
      <c r="A270" s="454" t="s">
        <v>817</v>
      </c>
      <c r="B270" s="473">
        <v>820</v>
      </c>
      <c r="C270" s="391"/>
      <c r="D270" s="394" t="s">
        <v>486</v>
      </c>
      <c r="E270" s="466" t="s">
        <v>106</v>
      </c>
      <c r="F270" s="466" t="s">
        <v>106</v>
      </c>
      <c r="G270" s="467" t="s">
        <v>1207</v>
      </c>
      <c r="H270" s="466" t="s">
        <v>106</v>
      </c>
      <c r="I270" s="466" t="s">
        <v>106</v>
      </c>
      <c r="J270" s="467" t="s">
        <v>1207</v>
      </c>
    </row>
    <row r="271" spans="1:10" ht="12.75">
      <c r="A271" s="454" t="s">
        <v>818</v>
      </c>
      <c r="B271" s="473">
        <v>822</v>
      </c>
      <c r="C271" s="391"/>
      <c r="D271" s="394" t="s">
        <v>485</v>
      </c>
      <c r="E271" s="466">
        <v>2560</v>
      </c>
      <c r="F271" s="466">
        <v>58794</v>
      </c>
      <c r="G271" s="467">
        <v>61.070626267053854</v>
      </c>
      <c r="H271" s="466">
        <v>25533</v>
      </c>
      <c r="I271" s="466">
        <v>124675</v>
      </c>
      <c r="J271" s="467">
        <v>33.69399704034143</v>
      </c>
    </row>
    <row r="272" spans="1:10" ht="12.75">
      <c r="A272" s="454" t="s">
        <v>819</v>
      </c>
      <c r="B272" s="473">
        <v>823</v>
      </c>
      <c r="C272" s="391"/>
      <c r="D272" s="394" t="s">
        <v>862</v>
      </c>
      <c r="E272" s="466" t="s">
        <v>106</v>
      </c>
      <c r="F272" s="466" t="s">
        <v>106</v>
      </c>
      <c r="G272" s="467" t="s">
        <v>1207</v>
      </c>
      <c r="H272" s="466" t="s">
        <v>106</v>
      </c>
      <c r="I272" s="466" t="s">
        <v>106</v>
      </c>
      <c r="J272" s="467" t="s">
        <v>1207</v>
      </c>
    </row>
    <row r="273" spans="1:10" ht="12.75">
      <c r="A273" s="454" t="s">
        <v>820</v>
      </c>
      <c r="B273" s="473">
        <v>824</v>
      </c>
      <c r="C273" s="391"/>
      <c r="D273" s="394" t="s">
        <v>183</v>
      </c>
      <c r="E273" s="466" t="s">
        <v>1207</v>
      </c>
      <c r="F273" s="466" t="s">
        <v>1207</v>
      </c>
      <c r="G273" s="467" t="s">
        <v>1207</v>
      </c>
      <c r="H273" s="466">
        <v>155</v>
      </c>
      <c r="I273" s="466">
        <v>794</v>
      </c>
      <c r="J273" s="467" t="s">
        <v>721</v>
      </c>
    </row>
    <row r="274" spans="1:10" ht="12.75">
      <c r="A274" s="454" t="s">
        <v>821</v>
      </c>
      <c r="B274" s="473">
        <v>825</v>
      </c>
      <c r="C274" s="391"/>
      <c r="D274" s="394" t="s">
        <v>184</v>
      </c>
      <c r="E274" s="466" t="s">
        <v>106</v>
      </c>
      <c r="F274" s="466" t="s">
        <v>106</v>
      </c>
      <c r="G274" s="467" t="s">
        <v>1207</v>
      </c>
      <c r="H274" s="466" t="s">
        <v>106</v>
      </c>
      <c r="I274" s="466" t="s">
        <v>106</v>
      </c>
      <c r="J274" s="467" t="s">
        <v>1207</v>
      </c>
    </row>
    <row r="275" spans="1:10" ht="12.75">
      <c r="A275" s="454" t="s">
        <v>822</v>
      </c>
      <c r="B275" s="473">
        <v>830</v>
      </c>
      <c r="C275" s="391"/>
      <c r="D275" s="394" t="s">
        <v>185</v>
      </c>
      <c r="E275" s="466" t="s">
        <v>106</v>
      </c>
      <c r="F275" s="466" t="s">
        <v>106</v>
      </c>
      <c r="G275" s="467" t="s">
        <v>1207</v>
      </c>
      <c r="H275" s="466" t="s">
        <v>106</v>
      </c>
      <c r="I275" s="466" t="s">
        <v>106</v>
      </c>
      <c r="J275" s="467">
        <v>-100</v>
      </c>
    </row>
    <row r="276" spans="1:10" ht="12.75">
      <c r="A276" s="454" t="s">
        <v>823</v>
      </c>
      <c r="B276" s="473">
        <v>831</v>
      </c>
      <c r="C276" s="391"/>
      <c r="D276" s="394" t="s">
        <v>186</v>
      </c>
      <c r="E276" s="466" t="s">
        <v>106</v>
      </c>
      <c r="F276" s="466" t="s">
        <v>106</v>
      </c>
      <c r="G276" s="467" t="s">
        <v>1207</v>
      </c>
      <c r="H276" s="466" t="s">
        <v>106</v>
      </c>
      <c r="I276" s="466" t="s">
        <v>106</v>
      </c>
      <c r="J276" s="467" t="s">
        <v>1207</v>
      </c>
    </row>
    <row r="277" spans="1:10" ht="12.75">
      <c r="A277" s="454" t="s">
        <v>824</v>
      </c>
      <c r="B277" s="473">
        <v>832</v>
      </c>
      <c r="C277" s="391"/>
      <c r="D277" s="394" t="s">
        <v>539</v>
      </c>
      <c r="E277" s="466" t="s">
        <v>106</v>
      </c>
      <c r="F277" s="466" t="s">
        <v>106</v>
      </c>
      <c r="G277" s="467">
        <v>-100</v>
      </c>
      <c r="H277" s="466" t="s">
        <v>106</v>
      </c>
      <c r="I277" s="466" t="s">
        <v>106</v>
      </c>
      <c r="J277" s="467">
        <v>-100</v>
      </c>
    </row>
    <row r="278" spans="1:10" ht="12.75">
      <c r="A278" s="454" t="s">
        <v>825</v>
      </c>
      <c r="B278" s="473">
        <v>833</v>
      </c>
      <c r="C278" s="391"/>
      <c r="D278" s="394" t="s">
        <v>187</v>
      </c>
      <c r="E278" s="466" t="s">
        <v>106</v>
      </c>
      <c r="F278" s="466" t="s">
        <v>106</v>
      </c>
      <c r="G278" s="467" t="s">
        <v>1207</v>
      </c>
      <c r="H278" s="466" t="s">
        <v>106</v>
      </c>
      <c r="I278" s="466" t="s">
        <v>106</v>
      </c>
      <c r="J278" s="467" t="s">
        <v>1207</v>
      </c>
    </row>
    <row r="279" spans="1:10" ht="12.75">
      <c r="A279" s="454" t="s">
        <v>1206</v>
      </c>
      <c r="B279" s="473">
        <v>834</v>
      </c>
      <c r="C279" s="391"/>
      <c r="D279" s="394" t="s">
        <v>188</v>
      </c>
      <c r="E279" s="466" t="s">
        <v>106</v>
      </c>
      <c r="F279" s="466" t="s">
        <v>106</v>
      </c>
      <c r="G279" s="467" t="s">
        <v>1207</v>
      </c>
      <c r="H279" s="466" t="s">
        <v>106</v>
      </c>
      <c r="I279" s="466" t="s">
        <v>106</v>
      </c>
      <c r="J279" s="467" t="s">
        <v>1207</v>
      </c>
    </row>
    <row r="280" spans="1:10" ht="12.75">
      <c r="A280" s="454" t="s">
        <v>827</v>
      </c>
      <c r="B280" s="473">
        <v>835</v>
      </c>
      <c r="C280" s="391"/>
      <c r="D280" s="394" t="s">
        <v>189</v>
      </c>
      <c r="E280" s="466" t="s">
        <v>106</v>
      </c>
      <c r="F280" s="466" t="s">
        <v>106</v>
      </c>
      <c r="G280" s="467" t="s">
        <v>1207</v>
      </c>
      <c r="H280" s="466" t="s">
        <v>106</v>
      </c>
      <c r="I280" s="466" t="s">
        <v>106</v>
      </c>
      <c r="J280" s="467" t="s">
        <v>1207</v>
      </c>
    </row>
    <row r="281" spans="1:10" ht="12.75">
      <c r="A281" s="454" t="s">
        <v>828</v>
      </c>
      <c r="B281" s="473">
        <v>836</v>
      </c>
      <c r="C281" s="391"/>
      <c r="D281" s="394" t="s">
        <v>190</v>
      </c>
      <c r="E281" s="466" t="s">
        <v>106</v>
      </c>
      <c r="F281" s="466" t="s">
        <v>106</v>
      </c>
      <c r="G281" s="467" t="s">
        <v>1207</v>
      </c>
      <c r="H281" s="466" t="s">
        <v>106</v>
      </c>
      <c r="I281" s="466" t="s">
        <v>106</v>
      </c>
      <c r="J281" s="467" t="s">
        <v>1207</v>
      </c>
    </row>
    <row r="282" spans="1:10" ht="12.75">
      <c r="A282" s="454" t="s">
        <v>829</v>
      </c>
      <c r="B282" s="473">
        <v>837</v>
      </c>
      <c r="C282" s="391"/>
      <c r="D282" s="394" t="s">
        <v>191</v>
      </c>
      <c r="E282" s="466" t="s">
        <v>106</v>
      </c>
      <c r="F282" s="466" t="s">
        <v>106</v>
      </c>
      <c r="G282" s="467" t="s">
        <v>1207</v>
      </c>
      <c r="H282" s="466" t="s">
        <v>106</v>
      </c>
      <c r="I282" s="466" t="s">
        <v>106</v>
      </c>
      <c r="J282" s="467" t="s">
        <v>1207</v>
      </c>
    </row>
    <row r="283" spans="1:10" ht="12.75">
      <c r="A283" s="454" t="s">
        <v>830</v>
      </c>
      <c r="B283" s="473">
        <v>838</v>
      </c>
      <c r="C283" s="391"/>
      <c r="D283" s="394" t="s">
        <v>192</v>
      </c>
      <c r="E283" s="466" t="s">
        <v>106</v>
      </c>
      <c r="F283" s="466" t="s">
        <v>106</v>
      </c>
      <c r="G283" s="467" t="s">
        <v>1207</v>
      </c>
      <c r="H283" s="466" t="s">
        <v>106</v>
      </c>
      <c r="I283" s="466" t="s">
        <v>106</v>
      </c>
      <c r="J283" s="467" t="s">
        <v>1207</v>
      </c>
    </row>
    <row r="284" spans="1:10" ht="12.75">
      <c r="A284" s="454" t="s">
        <v>831</v>
      </c>
      <c r="B284" s="473">
        <v>839</v>
      </c>
      <c r="C284" s="391"/>
      <c r="D284" s="394" t="s">
        <v>193</v>
      </c>
      <c r="E284" s="466" t="s">
        <v>106</v>
      </c>
      <c r="F284" s="466" t="s">
        <v>106</v>
      </c>
      <c r="G284" s="467" t="s">
        <v>1207</v>
      </c>
      <c r="H284" s="466" t="s">
        <v>106</v>
      </c>
      <c r="I284" s="466" t="s">
        <v>106</v>
      </c>
      <c r="J284" s="467" t="s">
        <v>1207</v>
      </c>
    </row>
    <row r="285" spans="1:10" ht="12.75">
      <c r="A285" s="454" t="s">
        <v>832</v>
      </c>
      <c r="B285" s="473">
        <v>891</v>
      </c>
      <c r="C285" s="391"/>
      <c r="D285" s="394" t="s">
        <v>194</v>
      </c>
      <c r="E285" s="466" t="s">
        <v>106</v>
      </c>
      <c r="F285" s="466" t="s">
        <v>106</v>
      </c>
      <c r="G285" s="467" t="s">
        <v>1207</v>
      </c>
      <c r="H285" s="466" t="s">
        <v>106</v>
      </c>
      <c r="I285" s="466" t="s">
        <v>106</v>
      </c>
      <c r="J285" s="467" t="s">
        <v>1207</v>
      </c>
    </row>
    <row r="286" spans="1:10" ht="12.75">
      <c r="A286" s="454" t="s">
        <v>833</v>
      </c>
      <c r="B286" s="473">
        <v>892</v>
      </c>
      <c r="C286" s="391"/>
      <c r="D286" s="394" t="s">
        <v>195</v>
      </c>
      <c r="E286" s="466" t="s">
        <v>106</v>
      </c>
      <c r="F286" s="466" t="s">
        <v>106</v>
      </c>
      <c r="G286" s="467" t="s">
        <v>1207</v>
      </c>
      <c r="H286" s="466" t="s">
        <v>106</v>
      </c>
      <c r="I286" s="466" t="s">
        <v>106</v>
      </c>
      <c r="J286" s="467" t="s">
        <v>1207</v>
      </c>
    </row>
    <row r="287" spans="1:10" ht="12.75">
      <c r="A287" s="454" t="s">
        <v>834</v>
      </c>
      <c r="B287" s="473">
        <v>893</v>
      </c>
      <c r="C287" s="391"/>
      <c r="D287" s="394" t="s">
        <v>484</v>
      </c>
      <c r="E287" s="466" t="s">
        <v>106</v>
      </c>
      <c r="F287" s="466" t="s">
        <v>106</v>
      </c>
      <c r="G287" s="467" t="s">
        <v>1207</v>
      </c>
      <c r="H287" s="466" t="s">
        <v>106</v>
      </c>
      <c r="I287" s="466" t="s">
        <v>106</v>
      </c>
      <c r="J287" s="467" t="s">
        <v>1207</v>
      </c>
    </row>
    <row r="288" spans="1:10" ht="12.75">
      <c r="A288" s="454" t="s">
        <v>835</v>
      </c>
      <c r="B288" s="473">
        <v>894</v>
      </c>
      <c r="C288" s="391"/>
      <c r="D288" s="394" t="s">
        <v>1115</v>
      </c>
      <c r="E288" s="466">
        <v>116249</v>
      </c>
      <c r="F288" s="466">
        <v>65700</v>
      </c>
      <c r="G288" s="467">
        <v>262.98342541436466</v>
      </c>
      <c r="H288" s="466">
        <v>426633</v>
      </c>
      <c r="I288" s="466">
        <v>818800</v>
      </c>
      <c r="J288" s="467" t="s">
        <v>721</v>
      </c>
    </row>
    <row r="289" spans="1:10" s="363" customFormat="1" ht="24" customHeight="1">
      <c r="A289" s="482" t="s">
        <v>685</v>
      </c>
      <c r="B289" s="469" t="s">
        <v>685</v>
      </c>
      <c r="C289" s="373" t="s">
        <v>1116</v>
      </c>
      <c r="D289" s="364"/>
      <c r="E289" s="463">
        <v>6115</v>
      </c>
      <c r="F289" s="463">
        <v>22904</v>
      </c>
      <c r="G289" s="464">
        <v>62.5665412733338</v>
      </c>
      <c r="H289" s="463">
        <v>63973</v>
      </c>
      <c r="I289" s="463">
        <v>316657</v>
      </c>
      <c r="J289" s="464">
        <v>-18.820260005281114</v>
      </c>
    </row>
    <row r="290" spans="1:10" s="363" customFormat="1" ht="24" customHeight="1">
      <c r="A290" s="454" t="s">
        <v>836</v>
      </c>
      <c r="B290" s="473">
        <v>950</v>
      </c>
      <c r="C290" s="391"/>
      <c r="D290" s="394" t="s">
        <v>196</v>
      </c>
      <c r="E290" s="466">
        <v>6115</v>
      </c>
      <c r="F290" s="466">
        <v>22904</v>
      </c>
      <c r="G290" s="467">
        <v>62.5665412733338</v>
      </c>
      <c r="H290" s="466">
        <v>63973</v>
      </c>
      <c r="I290" s="466">
        <v>316657</v>
      </c>
      <c r="J290" s="467">
        <v>-18.820260005281114</v>
      </c>
    </row>
    <row r="291" spans="1:10" s="363" customFormat="1" ht="12.75" customHeight="1">
      <c r="A291" s="454" t="s">
        <v>1117</v>
      </c>
      <c r="B291" s="473">
        <v>953</v>
      </c>
      <c r="C291" s="391"/>
      <c r="D291" s="394" t="s">
        <v>1118</v>
      </c>
      <c r="E291" s="466" t="s">
        <v>106</v>
      </c>
      <c r="F291" s="466" t="s">
        <v>106</v>
      </c>
      <c r="G291" s="467" t="s">
        <v>1207</v>
      </c>
      <c r="H291" s="466" t="s">
        <v>106</v>
      </c>
      <c r="I291" s="466" t="s">
        <v>106</v>
      </c>
      <c r="J291" s="467" t="s">
        <v>1207</v>
      </c>
    </row>
    <row r="292" spans="1:10" s="363" customFormat="1" ht="12.75" customHeight="1">
      <c r="A292" s="454" t="s">
        <v>988</v>
      </c>
      <c r="B292" s="473">
        <v>958</v>
      </c>
      <c r="C292" s="391"/>
      <c r="D292" s="394" t="s">
        <v>1071</v>
      </c>
      <c r="E292" s="466" t="s">
        <v>106</v>
      </c>
      <c r="F292" s="466" t="s">
        <v>106</v>
      </c>
      <c r="G292" s="467" t="s">
        <v>1207</v>
      </c>
      <c r="H292" s="466" t="s">
        <v>106</v>
      </c>
      <c r="I292" s="466" t="s">
        <v>106</v>
      </c>
      <c r="J292" s="467" t="s">
        <v>1207</v>
      </c>
    </row>
    <row r="293" spans="1:10" s="363" customFormat="1" ht="30" customHeight="1">
      <c r="A293" s="468"/>
      <c r="B293" s="473"/>
      <c r="C293" s="468" t="s">
        <v>1119</v>
      </c>
      <c r="D293" s="364"/>
      <c r="E293" s="463">
        <v>1153218598</v>
      </c>
      <c r="F293" s="463">
        <v>3294911436</v>
      </c>
      <c r="G293" s="464">
        <v>9.1139916149707</v>
      </c>
      <c r="H293" s="463">
        <v>4715562969</v>
      </c>
      <c r="I293" s="463">
        <v>13028052291</v>
      </c>
      <c r="J293" s="464">
        <v>7.543966978641578</v>
      </c>
    </row>
    <row r="294" spans="1:11" ht="12.75">
      <c r="A294" s="454"/>
      <c r="B294" s="483"/>
      <c r="C294" s="454"/>
      <c r="E294" s="466"/>
      <c r="F294" s="466"/>
      <c r="G294" s="474"/>
      <c r="H294" s="466"/>
      <c r="I294" s="466"/>
      <c r="J294" s="474"/>
      <c r="K294" s="474"/>
    </row>
    <row r="295" spans="7:11" ht="12.75">
      <c r="G295" s="466"/>
      <c r="H295" s="466"/>
      <c r="I295" s="474"/>
      <c r="J295" s="466"/>
      <c r="K295" s="474"/>
    </row>
    <row r="296" spans="7:11" ht="12.75">
      <c r="G296" s="466"/>
      <c r="H296" s="466"/>
      <c r="I296" s="474"/>
      <c r="J296" s="466"/>
      <c r="K296" s="474"/>
    </row>
    <row r="297" spans="7:11" ht="12.75">
      <c r="G297" s="466"/>
      <c r="H297" s="466"/>
      <c r="I297" s="474"/>
      <c r="J297" s="466"/>
      <c r="K297" s="474"/>
    </row>
    <row r="298" spans="7:11" ht="12.75">
      <c r="G298" s="466"/>
      <c r="H298" s="466"/>
      <c r="I298" s="474"/>
      <c r="J298" s="466"/>
      <c r="K298" s="474"/>
    </row>
    <row r="299" spans="7:11" ht="12.75">
      <c r="G299" s="466"/>
      <c r="H299" s="466"/>
      <c r="I299" s="474"/>
      <c r="J299" s="466"/>
      <c r="K299" s="474"/>
    </row>
    <row r="300" spans="7:11" ht="12.75">
      <c r="G300" s="466"/>
      <c r="H300" s="466"/>
      <c r="I300" s="474"/>
      <c r="J300" s="466"/>
      <c r="K300" s="474"/>
    </row>
    <row r="301" spans="7:11" ht="12.75">
      <c r="G301" s="466"/>
      <c r="H301" s="466"/>
      <c r="I301" s="474"/>
      <c r="J301" s="466"/>
      <c r="K301" s="474"/>
    </row>
    <row r="302" spans="7:11" ht="12.75">
      <c r="G302" s="466"/>
      <c r="H302" s="466"/>
      <c r="I302" s="474"/>
      <c r="J302" s="466"/>
      <c r="K302" s="474"/>
    </row>
    <row r="303" spans="7:11" ht="12.75">
      <c r="G303" s="466"/>
      <c r="H303" s="466"/>
      <c r="I303" s="474"/>
      <c r="J303" s="466"/>
      <c r="K303" s="474"/>
    </row>
    <row r="304" spans="7:11" ht="12.75">
      <c r="G304" s="466"/>
      <c r="H304" s="466"/>
      <c r="I304" s="474"/>
      <c r="J304" s="466"/>
      <c r="K304" s="474"/>
    </row>
    <row r="305" spans="7:11" ht="12.75">
      <c r="G305" s="466"/>
      <c r="H305" s="466"/>
      <c r="I305" s="474"/>
      <c r="J305" s="466"/>
      <c r="K305" s="474"/>
    </row>
    <row r="306" spans="7:11" ht="12.75">
      <c r="G306" s="466"/>
      <c r="H306" s="466"/>
      <c r="I306" s="474"/>
      <c r="J306" s="466"/>
      <c r="K306" s="474"/>
    </row>
    <row r="307" spans="7:11" ht="12.75">
      <c r="G307" s="466"/>
      <c r="H307" s="466"/>
      <c r="I307" s="474"/>
      <c r="J307" s="466"/>
      <c r="K307" s="474"/>
    </row>
    <row r="308" spans="7:11" ht="12.75">
      <c r="G308" s="466"/>
      <c r="H308" s="466"/>
      <c r="I308" s="474"/>
      <c r="J308" s="466"/>
      <c r="K308" s="474"/>
    </row>
    <row r="309" spans="7:11" ht="12.75">
      <c r="G309" s="466"/>
      <c r="H309" s="466"/>
      <c r="I309" s="474"/>
      <c r="J309" s="466"/>
      <c r="K309" s="474"/>
    </row>
    <row r="310" spans="7:11" ht="12.75">
      <c r="G310" s="466"/>
      <c r="H310" s="466"/>
      <c r="I310" s="474"/>
      <c r="J310" s="466"/>
      <c r="K310" s="474"/>
    </row>
    <row r="311" spans="7:11" ht="12.75">
      <c r="G311" s="466"/>
      <c r="H311" s="466"/>
      <c r="I311" s="474"/>
      <c r="J311" s="466"/>
      <c r="K311" s="474"/>
    </row>
    <row r="312" spans="7:11" ht="12.75">
      <c r="G312" s="466"/>
      <c r="H312" s="466"/>
      <c r="I312" s="474"/>
      <c r="J312" s="466"/>
      <c r="K312" s="474"/>
    </row>
    <row r="313" spans="7:11" ht="12.75">
      <c r="G313" s="466"/>
      <c r="H313" s="466"/>
      <c r="I313" s="474"/>
      <c r="J313" s="466"/>
      <c r="K313" s="474"/>
    </row>
    <row r="314" spans="7:11" ht="12.75">
      <c r="G314" s="466"/>
      <c r="H314" s="466"/>
      <c r="I314" s="474"/>
      <c r="J314" s="466"/>
      <c r="K314" s="474"/>
    </row>
    <row r="315" spans="7:11" ht="12.75">
      <c r="G315" s="466"/>
      <c r="H315" s="466"/>
      <c r="I315" s="474"/>
      <c r="J315" s="466"/>
      <c r="K315" s="474"/>
    </row>
    <row r="316" spans="7:11" ht="12.75">
      <c r="G316" s="466"/>
      <c r="H316" s="466"/>
      <c r="I316" s="474"/>
      <c r="J316" s="466"/>
      <c r="K316" s="474"/>
    </row>
    <row r="317" spans="7:11" ht="12.75">
      <c r="G317" s="466"/>
      <c r="H317" s="466"/>
      <c r="I317" s="474"/>
      <c r="J317" s="466"/>
      <c r="K317" s="474"/>
    </row>
    <row r="318" spans="7:11" ht="12.75">
      <c r="G318" s="466"/>
      <c r="H318" s="466"/>
      <c r="I318" s="474"/>
      <c r="J318" s="466"/>
      <c r="K318" s="474"/>
    </row>
    <row r="319" spans="7:11" ht="12.75">
      <c r="G319" s="466"/>
      <c r="H319" s="466"/>
      <c r="I319" s="474"/>
      <c r="J319" s="466"/>
      <c r="K319" s="474"/>
    </row>
    <row r="320" spans="7:11" ht="12.75">
      <c r="G320" s="466"/>
      <c r="H320" s="466"/>
      <c r="I320" s="474"/>
      <c r="J320" s="466"/>
      <c r="K320" s="474"/>
    </row>
    <row r="321" spans="7:11" ht="12.75">
      <c r="G321" s="466"/>
      <c r="H321" s="466"/>
      <c r="I321" s="474"/>
      <c r="J321" s="466"/>
      <c r="K321" s="474"/>
    </row>
    <row r="322" spans="7:11" ht="12.75">
      <c r="G322" s="466"/>
      <c r="H322" s="466"/>
      <c r="I322" s="474"/>
      <c r="J322" s="466"/>
      <c r="K322" s="474"/>
    </row>
    <row r="323" spans="7:11" ht="12.75">
      <c r="G323" s="466"/>
      <c r="H323" s="466"/>
      <c r="I323" s="474"/>
      <c r="J323" s="466"/>
      <c r="K323" s="474"/>
    </row>
    <row r="324" spans="7:11" ht="12.75">
      <c r="G324" s="466"/>
      <c r="H324" s="466"/>
      <c r="I324" s="474"/>
      <c r="J324" s="466"/>
      <c r="K324" s="474"/>
    </row>
    <row r="325" spans="7:11" ht="12.75">
      <c r="G325" s="466"/>
      <c r="H325" s="466"/>
      <c r="I325" s="474"/>
      <c r="J325" s="466"/>
      <c r="K325" s="474"/>
    </row>
    <row r="326" spans="7:11" ht="12.75">
      <c r="G326" s="466"/>
      <c r="H326" s="466"/>
      <c r="I326" s="474"/>
      <c r="J326" s="466"/>
      <c r="K326" s="474"/>
    </row>
    <row r="327" spans="7:11" ht="12.75">
      <c r="G327" s="466"/>
      <c r="H327" s="466"/>
      <c r="I327" s="474"/>
      <c r="J327" s="466"/>
      <c r="K327" s="474"/>
    </row>
    <row r="328" spans="7:11" ht="12.75">
      <c r="G328" s="466"/>
      <c r="H328" s="466"/>
      <c r="I328" s="474"/>
      <c r="J328" s="466"/>
      <c r="K328" s="474"/>
    </row>
    <row r="329" spans="7:11" ht="12.75">
      <c r="G329" s="466"/>
      <c r="H329" s="466"/>
      <c r="I329" s="474"/>
      <c r="J329" s="466"/>
      <c r="K329" s="474"/>
    </row>
    <row r="330" spans="7:11" ht="12.75">
      <c r="G330" s="466"/>
      <c r="H330" s="466"/>
      <c r="I330" s="474"/>
      <c r="J330" s="466"/>
      <c r="K330" s="474"/>
    </row>
    <row r="331" spans="7:11" ht="12.75">
      <c r="G331" s="466"/>
      <c r="H331" s="466"/>
      <c r="I331" s="474"/>
      <c r="J331" s="466"/>
      <c r="K331" s="474"/>
    </row>
    <row r="332" spans="7:11" ht="12.75">
      <c r="G332" s="466"/>
      <c r="H332" s="466"/>
      <c r="I332" s="474"/>
      <c r="J332" s="466"/>
      <c r="K332" s="474"/>
    </row>
    <row r="333" spans="7:11" ht="12.75">
      <c r="G333" s="466"/>
      <c r="H333" s="466"/>
      <c r="I333" s="474"/>
      <c r="J333" s="466"/>
      <c r="K333" s="474"/>
    </row>
    <row r="334" spans="7:11" ht="12.75">
      <c r="G334" s="466"/>
      <c r="H334" s="466"/>
      <c r="I334" s="474"/>
      <c r="J334" s="466"/>
      <c r="K334" s="474"/>
    </row>
    <row r="335" spans="7:11" ht="12.75">
      <c r="G335" s="466"/>
      <c r="H335" s="466"/>
      <c r="I335" s="474"/>
      <c r="J335" s="466"/>
      <c r="K335" s="474"/>
    </row>
    <row r="336" spans="7:11" ht="12.75">
      <c r="G336" s="466"/>
      <c r="H336" s="466"/>
      <c r="I336" s="474"/>
      <c r="J336" s="466"/>
      <c r="K336" s="474"/>
    </row>
    <row r="337" spans="7:11" ht="12.75">
      <c r="G337" s="466"/>
      <c r="H337" s="466"/>
      <c r="I337" s="474"/>
      <c r="J337" s="466"/>
      <c r="K337" s="474"/>
    </row>
    <row r="338" spans="7:11" ht="12.75">
      <c r="G338" s="466"/>
      <c r="H338" s="466"/>
      <c r="I338" s="474"/>
      <c r="J338" s="466"/>
      <c r="K338" s="474"/>
    </row>
    <row r="339" spans="7:11" ht="12.75">
      <c r="G339" s="466"/>
      <c r="H339" s="466"/>
      <c r="I339" s="474"/>
      <c r="J339" s="466"/>
      <c r="K339" s="474"/>
    </row>
    <row r="340" spans="7:11" ht="12.75">
      <c r="G340" s="466"/>
      <c r="H340" s="466"/>
      <c r="I340" s="474"/>
      <c r="J340" s="466"/>
      <c r="K340" s="474"/>
    </row>
    <row r="341" spans="7:11" ht="12.75">
      <c r="G341" s="466"/>
      <c r="H341" s="466"/>
      <c r="I341" s="474"/>
      <c r="J341" s="466"/>
      <c r="K341" s="474"/>
    </row>
    <row r="342" ht="12.75">
      <c r="K342" s="474"/>
    </row>
    <row r="343" ht="12.75">
      <c r="K343" s="474"/>
    </row>
    <row r="344" ht="12.75">
      <c r="K344" s="474"/>
    </row>
    <row r="345" ht="12.75">
      <c r="K345" s="474"/>
    </row>
    <row r="346" ht="12.75">
      <c r="K346" s="474"/>
    </row>
    <row r="347" ht="12.75">
      <c r="K347" s="474"/>
    </row>
    <row r="348" ht="12.75">
      <c r="K348" s="474"/>
    </row>
    <row r="349" ht="12.75">
      <c r="K349" s="474"/>
    </row>
    <row r="350" ht="12.75">
      <c r="K350" s="474"/>
    </row>
    <row r="351" ht="12.75">
      <c r="K351" s="474"/>
    </row>
  </sheetData>
  <sheetProtection/>
  <mergeCells count="53">
    <mergeCell ref="F230:F233"/>
    <mergeCell ref="G230:G233"/>
    <mergeCell ref="H230:H233"/>
    <mergeCell ref="I230:I233"/>
    <mergeCell ref="J230:J233"/>
    <mergeCell ref="C255:D255"/>
    <mergeCell ref="I153:I156"/>
    <mergeCell ref="J153:J156"/>
    <mergeCell ref="A226:J226"/>
    <mergeCell ref="A228:B233"/>
    <mergeCell ref="C228:D233"/>
    <mergeCell ref="E228:G228"/>
    <mergeCell ref="H228:J228"/>
    <mergeCell ref="F229:G229"/>
    <mergeCell ref="I229:J229"/>
    <mergeCell ref="E230:E233"/>
    <mergeCell ref="I79:I82"/>
    <mergeCell ref="J79:J82"/>
    <mergeCell ref="A149:J149"/>
    <mergeCell ref="A151:B156"/>
    <mergeCell ref="C151:D156"/>
    <mergeCell ref="E151:G151"/>
    <mergeCell ref="H151:J151"/>
    <mergeCell ref="F152:G152"/>
    <mergeCell ref="I152:J152"/>
    <mergeCell ref="E153:E156"/>
    <mergeCell ref="A77:B82"/>
    <mergeCell ref="C77:D82"/>
    <mergeCell ref="E77:G77"/>
    <mergeCell ref="H77:J77"/>
    <mergeCell ref="F78:G78"/>
    <mergeCell ref="I78:J78"/>
    <mergeCell ref="E79:E82"/>
    <mergeCell ref="F79:F82"/>
    <mergeCell ref="G79:G82"/>
    <mergeCell ref="H79:H82"/>
    <mergeCell ref="E5:E8"/>
    <mergeCell ref="F5:F8"/>
    <mergeCell ref="E3:G3"/>
    <mergeCell ref="H3:J3"/>
    <mergeCell ref="F4:G4"/>
    <mergeCell ref="I4:J4"/>
    <mergeCell ref="H5:H8"/>
    <mergeCell ref="A1:J1"/>
    <mergeCell ref="A75:J75"/>
    <mergeCell ref="J5:J8"/>
    <mergeCell ref="F153:F156"/>
    <mergeCell ref="G153:G156"/>
    <mergeCell ref="H153:H156"/>
    <mergeCell ref="I5:I8"/>
    <mergeCell ref="A3:B8"/>
    <mergeCell ref="C3:D8"/>
    <mergeCell ref="G5:G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5"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9" t="s">
        <v>1278</v>
      </c>
      <c r="B1" s="500"/>
    </row>
    <row r="6" spans="1:2" ht="14.25">
      <c r="A6" s="68">
        <v>0</v>
      </c>
      <c r="B6" s="29" t="s">
        <v>1279</v>
      </c>
    </row>
    <row r="7" spans="1:2" ht="14.25">
      <c r="A7" s="22"/>
      <c r="B7" s="29" t="s">
        <v>1280</v>
      </c>
    </row>
    <row r="8" spans="1:2" ht="14.25">
      <c r="A8" s="68" t="s">
        <v>106</v>
      </c>
      <c r="B8" s="29" t="s">
        <v>1281</v>
      </c>
    </row>
    <row r="9" spans="1:2" ht="14.25">
      <c r="A9" s="68" t="s">
        <v>1282</v>
      </c>
      <c r="B9" s="29" t="s">
        <v>1283</v>
      </c>
    </row>
    <row r="10" spans="1:2" ht="14.25">
      <c r="A10" s="68" t="s">
        <v>1284</v>
      </c>
      <c r="B10" s="29" t="s">
        <v>1285</v>
      </c>
    </row>
    <row r="11" spans="1:2" ht="14.25">
      <c r="A11" s="68" t="s">
        <v>1286</v>
      </c>
      <c r="B11" s="29" t="s">
        <v>1287</v>
      </c>
    </row>
    <row r="12" spans="1:2" ht="14.25">
      <c r="A12" s="68" t="s">
        <v>721</v>
      </c>
      <c r="B12" s="29" t="s">
        <v>1288</v>
      </c>
    </row>
    <row r="13" spans="1:2" ht="14.25">
      <c r="A13" s="68" t="s">
        <v>1289</v>
      </c>
      <c r="B13" s="29" t="s">
        <v>1290</v>
      </c>
    </row>
    <row r="14" spans="1:2" ht="14.25">
      <c r="A14" s="68" t="s">
        <v>1291</v>
      </c>
      <c r="B14" s="29" t="s">
        <v>1292</v>
      </c>
    </row>
    <row r="15" spans="1:2" ht="14.25">
      <c r="A15" s="68" t="s">
        <v>1293</v>
      </c>
      <c r="B15" s="29" t="s">
        <v>1294</v>
      </c>
    </row>
    <row r="16" ht="14.25">
      <c r="A16" s="29"/>
    </row>
    <row r="17" spans="1:2" ht="14.25">
      <c r="A17" s="29" t="s">
        <v>1295</v>
      </c>
      <c r="B17" s="29" t="s">
        <v>1296</v>
      </c>
    </row>
    <row r="18" spans="1:2" ht="14.25">
      <c r="A18" s="29" t="s">
        <v>1297</v>
      </c>
      <c r="B18" s="29" t="s">
        <v>1298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51"/>
  <sheetViews>
    <sheetView zoomScale="115" zoomScaleNormal="115" zoomScalePageLayoutView="0" workbookViewId="0" topLeftCell="A1">
      <selection activeCell="A2" sqref="A2"/>
    </sheetView>
  </sheetViews>
  <sheetFormatPr defaultColWidth="11.421875" defaultRowHeight="12.75"/>
  <cols>
    <col min="1" max="1" width="4.00390625" style="452" customWidth="1"/>
    <col min="2" max="2" width="3.8515625" style="453" customWidth="1"/>
    <col min="3" max="3" width="1.28515625" style="452" customWidth="1"/>
    <col min="4" max="4" width="35.28125" style="452" customWidth="1"/>
    <col min="5" max="5" width="13.28125" style="452" customWidth="1"/>
    <col min="6" max="6" width="13.8515625" style="452" customWidth="1"/>
    <col min="7" max="7" width="11.140625" style="457" customWidth="1"/>
    <col min="8" max="8" width="13.28125" style="452" customWidth="1"/>
    <col min="9" max="9" width="13.421875" style="452" customWidth="1"/>
    <col min="10" max="10" width="11.140625" style="457" customWidth="1"/>
    <col min="11" max="16384" width="11.421875" style="452" customWidth="1"/>
  </cols>
  <sheetData>
    <row r="1" spans="1:13" ht="15">
      <c r="A1" s="673" t="s">
        <v>521</v>
      </c>
      <c r="B1" s="673"/>
      <c r="C1" s="673"/>
      <c r="D1" s="673"/>
      <c r="E1" s="673"/>
      <c r="F1" s="673"/>
      <c r="G1" s="673"/>
      <c r="H1" s="673"/>
      <c r="I1" s="673"/>
      <c r="J1" s="674"/>
      <c r="K1" s="355"/>
      <c r="L1" s="355"/>
      <c r="M1" s="355"/>
    </row>
    <row r="2" spans="4:10" ht="12.75">
      <c r="D2" s="454"/>
      <c r="E2" s="455"/>
      <c r="F2" s="456"/>
      <c r="H2" s="458"/>
      <c r="I2" s="459"/>
      <c r="J2" s="460"/>
    </row>
    <row r="3" spans="1:10" ht="17.25" customHeight="1">
      <c r="A3" s="685" t="s">
        <v>1092</v>
      </c>
      <c r="B3" s="686"/>
      <c r="C3" s="690" t="s">
        <v>1093</v>
      </c>
      <c r="D3" s="691"/>
      <c r="E3" s="697" t="s">
        <v>1170</v>
      </c>
      <c r="F3" s="698"/>
      <c r="G3" s="698"/>
      <c r="H3" s="699" t="s">
        <v>1195</v>
      </c>
      <c r="I3" s="698"/>
      <c r="J3" s="698"/>
    </row>
    <row r="4" spans="1:10" ht="16.5" customHeight="1">
      <c r="A4" s="554"/>
      <c r="B4" s="687"/>
      <c r="C4" s="683"/>
      <c r="D4" s="692"/>
      <c r="E4" s="489" t="s">
        <v>473</v>
      </c>
      <c r="F4" s="700" t="s">
        <v>474</v>
      </c>
      <c r="G4" s="701"/>
      <c r="H4" s="490" t="s">
        <v>473</v>
      </c>
      <c r="I4" s="702" t="s">
        <v>474</v>
      </c>
      <c r="J4" s="703"/>
    </row>
    <row r="5" spans="1:10" ht="12.75" customHeight="1">
      <c r="A5" s="554"/>
      <c r="B5" s="687"/>
      <c r="C5" s="683"/>
      <c r="D5" s="692"/>
      <c r="E5" s="694" t="s">
        <v>111</v>
      </c>
      <c r="F5" s="679" t="s">
        <v>107</v>
      </c>
      <c r="G5" s="682" t="s">
        <v>1194</v>
      </c>
      <c r="H5" s="679" t="s">
        <v>111</v>
      </c>
      <c r="I5" s="679" t="s">
        <v>107</v>
      </c>
      <c r="J5" s="676" t="s">
        <v>1199</v>
      </c>
    </row>
    <row r="6" spans="1:10" ht="12.75" customHeight="1">
      <c r="A6" s="554"/>
      <c r="B6" s="687"/>
      <c r="C6" s="683"/>
      <c r="D6" s="692"/>
      <c r="E6" s="695"/>
      <c r="F6" s="680"/>
      <c r="G6" s="683"/>
      <c r="H6" s="680"/>
      <c r="I6" s="680"/>
      <c r="J6" s="677"/>
    </row>
    <row r="7" spans="1:10" ht="12.75" customHeight="1">
      <c r="A7" s="554"/>
      <c r="B7" s="687"/>
      <c r="C7" s="683"/>
      <c r="D7" s="692"/>
      <c r="E7" s="695"/>
      <c r="F7" s="680"/>
      <c r="G7" s="683"/>
      <c r="H7" s="680"/>
      <c r="I7" s="680"/>
      <c r="J7" s="677"/>
    </row>
    <row r="8" spans="1:10" ht="28.5" customHeight="1">
      <c r="A8" s="688"/>
      <c r="B8" s="689"/>
      <c r="C8" s="684"/>
      <c r="D8" s="693"/>
      <c r="E8" s="696"/>
      <c r="F8" s="681"/>
      <c r="G8" s="684"/>
      <c r="H8" s="681"/>
      <c r="I8" s="681"/>
      <c r="J8" s="678"/>
    </row>
    <row r="9" spans="1:9" ht="9" customHeight="1">
      <c r="A9" s="454"/>
      <c r="B9" s="462"/>
      <c r="C9" s="391"/>
      <c r="D9" s="394"/>
      <c r="E9" s="455"/>
      <c r="F9" s="456"/>
      <c r="H9" s="455"/>
      <c r="I9" s="455"/>
    </row>
    <row r="10" spans="2:10" s="363" customFormat="1" ht="12.75">
      <c r="B10" s="375"/>
      <c r="C10" s="373" t="s">
        <v>1094</v>
      </c>
      <c r="D10" s="364"/>
      <c r="E10" s="463">
        <v>911743991</v>
      </c>
      <c r="F10" s="463">
        <v>1637919660</v>
      </c>
      <c r="G10" s="464">
        <v>-0.6628580749704582</v>
      </c>
      <c r="H10" s="463">
        <v>3708371340</v>
      </c>
      <c r="I10" s="463">
        <v>6652962450</v>
      </c>
      <c r="J10" s="464">
        <v>1.2868917361755194</v>
      </c>
    </row>
    <row r="11" spans="1:10" ht="24" customHeight="1">
      <c r="A11" s="454" t="s">
        <v>542</v>
      </c>
      <c r="B11" s="465">
        <v>1</v>
      </c>
      <c r="C11" s="391"/>
      <c r="D11" s="394" t="s">
        <v>349</v>
      </c>
      <c r="E11" s="466">
        <v>68924863</v>
      </c>
      <c r="F11" s="466">
        <v>117982811</v>
      </c>
      <c r="G11" s="467">
        <v>-4.28053216419579</v>
      </c>
      <c r="H11" s="466">
        <v>290092720</v>
      </c>
      <c r="I11" s="466">
        <v>481135608</v>
      </c>
      <c r="J11" s="467">
        <v>4.897382208233012</v>
      </c>
    </row>
    <row r="12" spans="1:10" ht="12.75">
      <c r="A12" s="454" t="s">
        <v>543</v>
      </c>
      <c r="B12" s="465">
        <v>3</v>
      </c>
      <c r="C12" s="391"/>
      <c r="D12" s="394" t="s">
        <v>350</v>
      </c>
      <c r="E12" s="466">
        <v>80899841</v>
      </c>
      <c r="F12" s="466">
        <v>145466148</v>
      </c>
      <c r="G12" s="467">
        <v>-5.309702916574182</v>
      </c>
      <c r="H12" s="466">
        <v>333183701</v>
      </c>
      <c r="I12" s="466">
        <v>631771272</v>
      </c>
      <c r="J12" s="467">
        <v>5.280915904429335</v>
      </c>
    </row>
    <row r="13" spans="1:10" ht="12.75">
      <c r="A13" s="454" t="s">
        <v>544</v>
      </c>
      <c r="B13" s="465">
        <v>5</v>
      </c>
      <c r="C13" s="391"/>
      <c r="D13" s="394" t="s">
        <v>351</v>
      </c>
      <c r="E13" s="466">
        <v>110101507</v>
      </c>
      <c r="F13" s="466">
        <v>202561000</v>
      </c>
      <c r="G13" s="467">
        <v>-2.370204150337031</v>
      </c>
      <c r="H13" s="466">
        <v>424686804</v>
      </c>
      <c r="I13" s="466">
        <v>808569653</v>
      </c>
      <c r="J13" s="467">
        <v>2.559004332907648</v>
      </c>
    </row>
    <row r="14" spans="1:10" ht="12.75">
      <c r="A14" s="454" t="s">
        <v>545</v>
      </c>
      <c r="B14" s="465">
        <v>6</v>
      </c>
      <c r="C14" s="391"/>
      <c r="D14" s="394" t="s">
        <v>495</v>
      </c>
      <c r="E14" s="466">
        <v>26425464</v>
      </c>
      <c r="F14" s="466">
        <v>195942012</v>
      </c>
      <c r="G14" s="467">
        <v>7.609066963181505</v>
      </c>
      <c r="H14" s="466">
        <v>98220285</v>
      </c>
      <c r="I14" s="466">
        <v>773248067</v>
      </c>
      <c r="J14" s="467">
        <v>0.5500685711570412</v>
      </c>
    </row>
    <row r="15" spans="1:10" ht="12.75">
      <c r="A15" s="454" t="s">
        <v>546</v>
      </c>
      <c r="B15" s="465">
        <v>7</v>
      </c>
      <c r="C15" s="391"/>
      <c r="D15" s="394" t="s">
        <v>352</v>
      </c>
      <c r="E15" s="466">
        <v>994830</v>
      </c>
      <c r="F15" s="466">
        <v>11383062</v>
      </c>
      <c r="G15" s="467">
        <v>32.627906936099976</v>
      </c>
      <c r="H15" s="466">
        <v>3561563</v>
      </c>
      <c r="I15" s="466">
        <v>42627909</v>
      </c>
      <c r="J15" s="467">
        <v>17.780187958549845</v>
      </c>
    </row>
    <row r="16" spans="1:10" ht="12.75">
      <c r="A16" s="454" t="s">
        <v>547</v>
      </c>
      <c r="B16" s="465">
        <v>8</v>
      </c>
      <c r="C16" s="391"/>
      <c r="D16" s="394" t="s">
        <v>494</v>
      </c>
      <c r="E16" s="466">
        <v>9749104</v>
      </c>
      <c r="F16" s="466">
        <v>24895349</v>
      </c>
      <c r="G16" s="467">
        <v>-22.228369793278745</v>
      </c>
      <c r="H16" s="466">
        <v>59128595</v>
      </c>
      <c r="I16" s="466">
        <v>113490082</v>
      </c>
      <c r="J16" s="467">
        <v>-2.5596954514024617</v>
      </c>
    </row>
    <row r="17" spans="1:10" ht="12.75">
      <c r="A17" s="454" t="s">
        <v>548</v>
      </c>
      <c r="B17" s="465">
        <v>9</v>
      </c>
      <c r="C17" s="391"/>
      <c r="D17" s="394" t="s">
        <v>353</v>
      </c>
      <c r="E17" s="466">
        <v>2279235</v>
      </c>
      <c r="F17" s="466">
        <v>4448933</v>
      </c>
      <c r="G17" s="467">
        <v>-58.325659200299604</v>
      </c>
      <c r="H17" s="466">
        <v>9834599</v>
      </c>
      <c r="I17" s="466">
        <v>19375535</v>
      </c>
      <c r="J17" s="467">
        <v>-30.39451586438517</v>
      </c>
    </row>
    <row r="18" spans="1:10" ht="12.75">
      <c r="A18" s="454" t="s">
        <v>549</v>
      </c>
      <c r="B18" s="465">
        <v>10</v>
      </c>
      <c r="C18" s="391"/>
      <c r="D18" s="394" t="s">
        <v>354</v>
      </c>
      <c r="E18" s="466">
        <v>7816055</v>
      </c>
      <c r="F18" s="466">
        <v>9836422</v>
      </c>
      <c r="G18" s="467">
        <v>-1.5181237023872427</v>
      </c>
      <c r="H18" s="466">
        <v>31427146</v>
      </c>
      <c r="I18" s="466">
        <v>43495710</v>
      </c>
      <c r="J18" s="467">
        <v>-19.78795449584726</v>
      </c>
    </row>
    <row r="19" spans="1:10" ht="12.75">
      <c r="A19" s="454" t="s">
        <v>550</v>
      </c>
      <c r="B19" s="465">
        <v>11</v>
      </c>
      <c r="C19" s="391"/>
      <c r="D19" s="394" t="s">
        <v>355</v>
      </c>
      <c r="E19" s="466">
        <v>37289479</v>
      </c>
      <c r="F19" s="466">
        <v>71916443</v>
      </c>
      <c r="G19" s="467">
        <v>-22.14154449238616</v>
      </c>
      <c r="H19" s="466">
        <v>147219763</v>
      </c>
      <c r="I19" s="466">
        <v>294698688</v>
      </c>
      <c r="J19" s="467">
        <v>-22.085094021078547</v>
      </c>
    </row>
    <row r="20" spans="1:10" ht="12.75">
      <c r="A20" s="454" t="s">
        <v>551</v>
      </c>
      <c r="B20" s="465">
        <v>13</v>
      </c>
      <c r="C20" s="391"/>
      <c r="D20" s="394" t="s">
        <v>356</v>
      </c>
      <c r="E20" s="466">
        <v>37186471</v>
      </c>
      <c r="F20" s="466">
        <v>32866112</v>
      </c>
      <c r="G20" s="467">
        <v>11.178419918033512</v>
      </c>
      <c r="H20" s="466">
        <v>123374860</v>
      </c>
      <c r="I20" s="466">
        <v>121808039</v>
      </c>
      <c r="J20" s="467">
        <v>-0.610455498004626</v>
      </c>
    </row>
    <row r="21" spans="1:10" ht="12.75">
      <c r="A21" s="454" t="s">
        <v>552</v>
      </c>
      <c r="B21" s="465">
        <v>14</v>
      </c>
      <c r="C21" s="391"/>
      <c r="D21" s="394" t="s">
        <v>357</v>
      </c>
      <c r="E21" s="466">
        <v>9759887</v>
      </c>
      <c r="F21" s="466">
        <v>11371115</v>
      </c>
      <c r="G21" s="467">
        <v>27.693111559147326</v>
      </c>
      <c r="H21" s="466">
        <v>41512607</v>
      </c>
      <c r="I21" s="466">
        <v>49008909</v>
      </c>
      <c r="J21" s="467">
        <v>14.737179871518194</v>
      </c>
    </row>
    <row r="22" spans="1:10" ht="12.75">
      <c r="A22" s="454" t="s">
        <v>553</v>
      </c>
      <c r="B22" s="465">
        <v>15</v>
      </c>
      <c r="C22" s="391"/>
      <c r="D22" s="394" t="s">
        <v>479</v>
      </c>
      <c r="E22" s="466">
        <v>64496138</v>
      </c>
      <c r="F22" s="466">
        <v>122109243</v>
      </c>
      <c r="G22" s="467">
        <v>0.09777771555043557</v>
      </c>
      <c r="H22" s="466">
        <v>255968514</v>
      </c>
      <c r="I22" s="466">
        <v>496290690</v>
      </c>
      <c r="J22" s="467">
        <v>-6.605964058929686</v>
      </c>
    </row>
    <row r="23" spans="1:10" ht="12.75">
      <c r="A23" s="454" t="s">
        <v>554</v>
      </c>
      <c r="B23" s="465">
        <v>17</v>
      </c>
      <c r="C23" s="391"/>
      <c r="D23" s="394" t="s">
        <v>358</v>
      </c>
      <c r="E23" s="466">
        <v>60848436</v>
      </c>
      <c r="F23" s="466">
        <v>92878788</v>
      </c>
      <c r="G23" s="467">
        <v>1.1506031248756443</v>
      </c>
      <c r="H23" s="466">
        <v>264617411</v>
      </c>
      <c r="I23" s="466">
        <v>398369823</v>
      </c>
      <c r="J23" s="467">
        <v>5.814251184534712</v>
      </c>
    </row>
    <row r="24" spans="1:10" ht="12.75">
      <c r="A24" s="454" t="s">
        <v>555</v>
      </c>
      <c r="B24" s="465">
        <v>18</v>
      </c>
      <c r="C24" s="391"/>
      <c r="D24" s="394" t="s">
        <v>359</v>
      </c>
      <c r="E24" s="466">
        <v>19963964</v>
      </c>
      <c r="F24" s="466">
        <v>33867980</v>
      </c>
      <c r="G24" s="467">
        <v>24.846936341811556</v>
      </c>
      <c r="H24" s="466">
        <v>77670899</v>
      </c>
      <c r="I24" s="466">
        <v>134146645</v>
      </c>
      <c r="J24" s="467">
        <v>21.1140927982685</v>
      </c>
    </row>
    <row r="25" spans="1:10" ht="12.75">
      <c r="A25" s="454" t="s">
        <v>558</v>
      </c>
      <c r="B25" s="465">
        <v>24</v>
      </c>
      <c r="C25" s="391"/>
      <c r="D25" s="394" t="s">
        <v>362</v>
      </c>
      <c r="E25" s="466">
        <v>1405599</v>
      </c>
      <c r="F25" s="466">
        <v>3042615</v>
      </c>
      <c r="G25" s="467">
        <v>93.29333990643494</v>
      </c>
      <c r="H25" s="466">
        <v>10779916</v>
      </c>
      <c r="I25" s="466">
        <v>19756719</v>
      </c>
      <c r="J25" s="467">
        <v>467.1598657422186</v>
      </c>
    </row>
    <row r="26" spans="1:10" ht="12.75">
      <c r="A26" s="454" t="s">
        <v>559</v>
      </c>
      <c r="B26" s="465">
        <v>28</v>
      </c>
      <c r="C26" s="391"/>
      <c r="D26" s="394" t="s">
        <v>363</v>
      </c>
      <c r="E26" s="466">
        <v>11330210</v>
      </c>
      <c r="F26" s="466">
        <v>11044680</v>
      </c>
      <c r="G26" s="467">
        <v>137.47173961420742</v>
      </c>
      <c r="H26" s="466">
        <v>32113514</v>
      </c>
      <c r="I26" s="466">
        <v>35288792</v>
      </c>
      <c r="J26" s="467">
        <v>19.14665922973387</v>
      </c>
    </row>
    <row r="27" spans="1:10" ht="12.75">
      <c r="A27" s="454" t="s">
        <v>560</v>
      </c>
      <c r="B27" s="465">
        <v>37</v>
      </c>
      <c r="C27" s="391"/>
      <c r="D27" s="394" t="s">
        <v>364</v>
      </c>
      <c r="E27" s="466">
        <v>18300</v>
      </c>
      <c r="F27" s="466">
        <v>2124815</v>
      </c>
      <c r="G27" s="467">
        <v>2.1946590585537393</v>
      </c>
      <c r="H27" s="466">
        <v>91375</v>
      </c>
      <c r="I27" s="466">
        <v>9254934</v>
      </c>
      <c r="J27" s="467">
        <v>5.605001159894641</v>
      </c>
    </row>
    <row r="28" spans="1:10" ht="12.75">
      <c r="A28" s="454" t="s">
        <v>561</v>
      </c>
      <c r="B28" s="465">
        <v>39</v>
      </c>
      <c r="C28" s="391"/>
      <c r="D28" s="394" t="s">
        <v>365</v>
      </c>
      <c r="E28" s="466">
        <v>8245668</v>
      </c>
      <c r="F28" s="466">
        <v>41091506</v>
      </c>
      <c r="G28" s="467">
        <v>-20.58598169571067</v>
      </c>
      <c r="H28" s="466">
        <v>42106584</v>
      </c>
      <c r="I28" s="466">
        <v>200034202</v>
      </c>
      <c r="J28" s="467">
        <v>6.195896303656141</v>
      </c>
    </row>
    <row r="29" spans="1:10" ht="12.75">
      <c r="A29" s="454" t="s">
        <v>562</v>
      </c>
      <c r="B29" s="465">
        <v>41</v>
      </c>
      <c r="C29" s="391"/>
      <c r="D29" s="394" t="s">
        <v>493</v>
      </c>
      <c r="E29" s="466">
        <v>27</v>
      </c>
      <c r="F29" s="466">
        <v>6176</v>
      </c>
      <c r="G29" s="467">
        <v>13.445995591476859</v>
      </c>
      <c r="H29" s="466">
        <v>614</v>
      </c>
      <c r="I29" s="466">
        <v>18776</v>
      </c>
      <c r="J29" s="467">
        <v>-11.51326641217777</v>
      </c>
    </row>
    <row r="30" spans="1:10" ht="12.75">
      <c r="A30" s="454" t="s">
        <v>563</v>
      </c>
      <c r="B30" s="465">
        <v>43</v>
      </c>
      <c r="C30" s="391"/>
      <c r="D30" s="394" t="s">
        <v>366</v>
      </c>
      <c r="E30" s="466" t="s">
        <v>106</v>
      </c>
      <c r="F30" s="466" t="s">
        <v>106</v>
      </c>
      <c r="G30" s="467" t="s">
        <v>1207</v>
      </c>
      <c r="H30" s="466" t="s">
        <v>106</v>
      </c>
      <c r="I30" s="466" t="s">
        <v>106</v>
      </c>
      <c r="J30" s="467" t="s">
        <v>1207</v>
      </c>
    </row>
    <row r="31" spans="1:10" ht="12.75">
      <c r="A31" s="454" t="s">
        <v>564</v>
      </c>
      <c r="B31" s="465">
        <v>44</v>
      </c>
      <c r="C31" s="391"/>
      <c r="D31" s="394" t="s">
        <v>367</v>
      </c>
      <c r="E31" s="466" t="s">
        <v>106</v>
      </c>
      <c r="F31" s="466" t="s">
        <v>106</v>
      </c>
      <c r="G31" s="467" t="s">
        <v>1207</v>
      </c>
      <c r="H31" s="466" t="s">
        <v>106</v>
      </c>
      <c r="I31" s="466" t="s">
        <v>106</v>
      </c>
      <c r="J31" s="467">
        <v>-100</v>
      </c>
    </row>
    <row r="32" spans="1:10" ht="12.75">
      <c r="A32" s="454" t="s">
        <v>565</v>
      </c>
      <c r="B32" s="465">
        <v>45</v>
      </c>
      <c r="C32" s="391"/>
      <c r="D32" s="394" t="s">
        <v>900</v>
      </c>
      <c r="E32" s="466" t="s">
        <v>1207</v>
      </c>
      <c r="F32" s="466">
        <v>6451</v>
      </c>
      <c r="G32" s="467">
        <v>-70.31702940229144</v>
      </c>
      <c r="H32" s="466">
        <v>17</v>
      </c>
      <c r="I32" s="466">
        <v>52040</v>
      </c>
      <c r="J32" s="467">
        <v>11.73136379251116</v>
      </c>
    </row>
    <row r="33" spans="1:10" ht="12.75">
      <c r="A33" s="454" t="s">
        <v>566</v>
      </c>
      <c r="B33" s="465">
        <v>46</v>
      </c>
      <c r="C33" s="391"/>
      <c r="D33" s="394" t="s">
        <v>368</v>
      </c>
      <c r="E33" s="466">
        <v>22620</v>
      </c>
      <c r="F33" s="466">
        <v>94882</v>
      </c>
      <c r="G33" s="467">
        <v>20.841081026006776</v>
      </c>
      <c r="H33" s="466">
        <v>69082</v>
      </c>
      <c r="I33" s="466">
        <v>300825</v>
      </c>
      <c r="J33" s="467">
        <v>-3.2931600384480646</v>
      </c>
    </row>
    <row r="34" spans="1:10" ht="12.75">
      <c r="A34" s="454" t="s">
        <v>567</v>
      </c>
      <c r="B34" s="465">
        <v>47</v>
      </c>
      <c r="C34" s="391"/>
      <c r="D34" s="394" t="s">
        <v>369</v>
      </c>
      <c r="E34" s="466">
        <v>9424</v>
      </c>
      <c r="F34" s="466">
        <v>87415</v>
      </c>
      <c r="G34" s="467">
        <v>-6.340736931203324</v>
      </c>
      <c r="H34" s="466">
        <v>21096</v>
      </c>
      <c r="I34" s="466">
        <v>206135</v>
      </c>
      <c r="J34" s="467">
        <v>1.2585166009244801</v>
      </c>
    </row>
    <row r="35" spans="1:10" ht="12.75">
      <c r="A35" s="454" t="s">
        <v>568</v>
      </c>
      <c r="B35" s="465">
        <v>52</v>
      </c>
      <c r="C35" s="391"/>
      <c r="D35" s="394" t="s">
        <v>538</v>
      </c>
      <c r="E35" s="466">
        <v>7453394</v>
      </c>
      <c r="F35" s="466">
        <v>29754755</v>
      </c>
      <c r="G35" s="467">
        <v>26.843514397848566</v>
      </c>
      <c r="H35" s="466">
        <v>33431485</v>
      </c>
      <c r="I35" s="466">
        <v>117331619</v>
      </c>
      <c r="J35" s="467">
        <v>39.01543572544796</v>
      </c>
    </row>
    <row r="36" spans="1:10" ht="12.75">
      <c r="A36" s="454" t="s">
        <v>569</v>
      </c>
      <c r="B36" s="465">
        <v>53</v>
      </c>
      <c r="C36" s="391"/>
      <c r="D36" s="394" t="s">
        <v>370</v>
      </c>
      <c r="E36" s="466">
        <v>320279</v>
      </c>
      <c r="F36" s="466">
        <v>1733101</v>
      </c>
      <c r="G36" s="467">
        <v>156.95670094533205</v>
      </c>
      <c r="H36" s="466">
        <v>694786</v>
      </c>
      <c r="I36" s="466">
        <v>3422270</v>
      </c>
      <c r="J36" s="467">
        <v>25.37018286044197</v>
      </c>
    </row>
    <row r="37" spans="1:10" ht="12.75">
      <c r="A37" s="454" t="s">
        <v>570</v>
      </c>
      <c r="B37" s="465">
        <v>54</v>
      </c>
      <c r="C37" s="391"/>
      <c r="D37" s="394" t="s">
        <v>371</v>
      </c>
      <c r="E37" s="466">
        <v>3586249</v>
      </c>
      <c r="F37" s="466">
        <v>2709538</v>
      </c>
      <c r="G37" s="467">
        <v>9.377423314765608</v>
      </c>
      <c r="H37" s="466">
        <v>18959161</v>
      </c>
      <c r="I37" s="466">
        <v>13027223</v>
      </c>
      <c r="J37" s="467">
        <v>6.709851730153446</v>
      </c>
    </row>
    <row r="38" spans="1:10" ht="12.75">
      <c r="A38" s="454" t="s">
        <v>571</v>
      </c>
      <c r="B38" s="465">
        <v>55</v>
      </c>
      <c r="C38" s="391"/>
      <c r="D38" s="394" t="s">
        <v>372</v>
      </c>
      <c r="E38" s="466">
        <v>10391988</v>
      </c>
      <c r="F38" s="466">
        <v>6520724</v>
      </c>
      <c r="G38" s="467">
        <v>3.8602082134109423</v>
      </c>
      <c r="H38" s="466">
        <v>41466276</v>
      </c>
      <c r="I38" s="466">
        <v>20864707</v>
      </c>
      <c r="J38" s="467">
        <v>-61.52777108855386</v>
      </c>
    </row>
    <row r="39" spans="1:10" ht="12.75">
      <c r="A39" s="454" t="s">
        <v>572</v>
      </c>
      <c r="B39" s="465">
        <v>60</v>
      </c>
      <c r="C39" s="391"/>
      <c r="D39" s="394" t="s">
        <v>373</v>
      </c>
      <c r="E39" s="466">
        <v>87263652</v>
      </c>
      <c r="F39" s="466">
        <v>148970250</v>
      </c>
      <c r="G39" s="467">
        <v>0.4848363294171065</v>
      </c>
      <c r="H39" s="466">
        <v>336769113</v>
      </c>
      <c r="I39" s="466">
        <v>578212933</v>
      </c>
      <c r="J39" s="467">
        <v>5.907039814088108</v>
      </c>
    </row>
    <row r="40" spans="1:10" ht="12.75">
      <c r="A40" s="454" t="s">
        <v>573</v>
      </c>
      <c r="B40" s="465">
        <v>61</v>
      </c>
      <c r="C40" s="391"/>
      <c r="D40" s="394" t="s">
        <v>374</v>
      </c>
      <c r="E40" s="466">
        <v>163634643</v>
      </c>
      <c r="F40" s="466">
        <v>130425860</v>
      </c>
      <c r="G40" s="467">
        <v>-2.3059611060068335</v>
      </c>
      <c r="H40" s="466">
        <v>694518814</v>
      </c>
      <c r="I40" s="466">
        <v>551247226</v>
      </c>
      <c r="J40" s="467">
        <v>9.296926637636219</v>
      </c>
    </row>
    <row r="41" spans="1:10" ht="12.75">
      <c r="A41" s="454" t="s">
        <v>574</v>
      </c>
      <c r="B41" s="465">
        <v>63</v>
      </c>
      <c r="C41" s="391"/>
      <c r="D41" s="394" t="s">
        <v>375</v>
      </c>
      <c r="E41" s="466">
        <v>20988037</v>
      </c>
      <c r="F41" s="466">
        <v>37990348</v>
      </c>
      <c r="G41" s="467">
        <v>-8.325051534410775</v>
      </c>
      <c r="H41" s="466">
        <v>99939700</v>
      </c>
      <c r="I41" s="466">
        <v>153464033</v>
      </c>
      <c r="J41" s="467">
        <v>-8.36708349591538</v>
      </c>
    </row>
    <row r="42" spans="1:10" ht="12.75">
      <c r="A42" s="454" t="s">
        <v>575</v>
      </c>
      <c r="B42" s="465">
        <v>64</v>
      </c>
      <c r="C42" s="391"/>
      <c r="D42" s="394" t="s">
        <v>376</v>
      </c>
      <c r="E42" s="466">
        <v>17352152</v>
      </c>
      <c r="F42" s="466">
        <v>40533645</v>
      </c>
      <c r="G42" s="467">
        <v>2.8865600886861813</v>
      </c>
      <c r="H42" s="466">
        <v>58391752</v>
      </c>
      <c r="I42" s="466">
        <v>145212751</v>
      </c>
      <c r="J42" s="467">
        <v>-9.043461700803931</v>
      </c>
    </row>
    <row r="43" spans="1:10" ht="12.75">
      <c r="A43" s="454" t="s">
        <v>576</v>
      </c>
      <c r="B43" s="465">
        <v>66</v>
      </c>
      <c r="C43" s="391"/>
      <c r="D43" s="394" t="s">
        <v>492</v>
      </c>
      <c r="E43" s="466">
        <v>11527506</v>
      </c>
      <c r="F43" s="466">
        <v>44684456</v>
      </c>
      <c r="G43" s="467">
        <v>24.147445897406925</v>
      </c>
      <c r="H43" s="466">
        <v>40788820</v>
      </c>
      <c r="I43" s="466">
        <v>169385947</v>
      </c>
      <c r="J43" s="467">
        <v>4.164820595863475</v>
      </c>
    </row>
    <row r="44" spans="1:10" ht="12.75">
      <c r="A44" s="454" t="s">
        <v>577</v>
      </c>
      <c r="B44" s="465">
        <v>68</v>
      </c>
      <c r="C44" s="391"/>
      <c r="D44" s="394" t="s">
        <v>377</v>
      </c>
      <c r="E44" s="466">
        <v>3340047</v>
      </c>
      <c r="F44" s="466">
        <v>6303663</v>
      </c>
      <c r="G44" s="467">
        <v>-27.934417271056077</v>
      </c>
      <c r="H44" s="466">
        <v>13672445</v>
      </c>
      <c r="I44" s="466">
        <v>26544064</v>
      </c>
      <c r="J44" s="467">
        <v>-23.064566509846557</v>
      </c>
    </row>
    <row r="45" spans="1:10" ht="12.75">
      <c r="A45" s="454" t="s">
        <v>578</v>
      </c>
      <c r="B45" s="465">
        <v>70</v>
      </c>
      <c r="C45" s="391"/>
      <c r="D45" s="394" t="s">
        <v>378</v>
      </c>
      <c r="E45" s="466">
        <v>31514</v>
      </c>
      <c r="F45" s="466">
        <v>88643</v>
      </c>
      <c r="G45" s="467">
        <v>-50.15996176660763</v>
      </c>
      <c r="H45" s="466">
        <v>101799</v>
      </c>
      <c r="I45" s="466">
        <v>423785</v>
      </c>
      <c r="J45" s="467">
        <v>-16.514484402549172</v>
      </c>
    </row>
    <row r="46" spans="1:10" ht="12.75">
      <c r="A46" s="454" t="s">
        <v>579</v>
      </c>
      <c r="B46" s="465">
        <v>72</v>
      </c>
      <c r="C46" s="391"/>
      <c r="D46" s="394" t="s">
        <v>379</v>
      </c>
      <c r="E46" s="466">
        <v>3788794</v>
      </c>
      <c r="F46" s="466">
        <v>7513846</v>
      </c>
      <c r="G46" s="467">
        <v>87.09011882980874</v>
      </c>
      <c r="H46" s="466">
        <v>11644048</v>
      </c>
      <c r="I46" s="466">
        <v>19220894</v>
      </c>
      <c r="J46" s="467">
        <v>41.82485268278157</v>
      </c>
    </row>
    <row r="47" spans="1:10" ht="12.75">
      <c r="A47" s="454" t="s">
        <v>580</v>
      </c>
      <c r="B47" s="465">
        <v>73</v>
      </c>
      <c r="C47" s="391"/>
      <c r="D47" s="394" t="s">
        <v>380</v>
      </c>
      <c r="E47" s="466">
        <v>3015921</v>
      </c>
      <c r="F47" s="466">
        <v>5693567</v>
      </c>
      <c r="G47" s="467">
        <v>-12.486406617477641</v>
      </c>
      <c r="H47" s="466">
        <v>16995470</v>
      </c>
      <c r="I47" s="466">
        <v>23692991</v>
      </c>
      <c r="J47" s="467">
        <v>-9.540476671815227</v>
      </c>
    </row>
    <row r="48" spans="1:10" ht="12.75">
      <c r="A48" s="454" t="s">
        <v>581</v>
      </c>
      <c r="B48" s="465">
        <v>74</v>
      </c>
      <c r="C48" s="391"/>
      <c r="D48" s="394" t="s">
        <v>381</v>
      </c>
      <c r="E48" s="466">
        <v>120271</v>
      </c>
      <c r="F48" s="466">
        <v>123836</v>
      </c>
      <c r="G48" s="467">
        <v>166.96848186952963</v>
      </c>
      <c r="H48" s="466">
        <v>300069</v>
      </c>
      <c r="I48" s="466">
        <v>345814</v>
      </c>
      <c r="J48" s="467">
        <v>20.18698085010253</v>
      </c>
    </row>
    <row r="49" spans="1:10" ht="12.75">
      <c r="A49" s="454" t="s">
        <v>582</v>
      </c>
      <c r="B49" s="465">
        <v>75</v>
      </c>
      <c r="C49" s="391"/>
      <c r="D49" s="394" t="s">
        <v>478</v>
      </c>
      <c r="E49" s="466">
        <v>9951898</v>
      </c>
      <c r="F49" s="466">
        <v>16626703</v>
      </c>
      <c r="G49" s="467">
        <v>33.88347026162862</v>
      </c>
      <c r="H49" s="466">
        <v>44749534</v>
      </c>
      <c r="I49" s="466">
        <v>62997678</v>
      </c>
      <c r="J49" s="467">
        <v>-1.8319074983131998</v>
      </c>
    </row>
    <row r="50" spans="1:10" ht="12.75">
      <c r="A50" s="454" t="s">
        <v>591</v>
      </c>
      <c r="B50" s="465">
        <v>91</v>
      </c>
      <c r="C50" s="391"/>
      <c r="D50" s="394" t="s">
        <v>389</v>
      </c>
      <c r="E50" s="466">
        <v>5837650</v>
      </c>
      <c r="F50" s="466">
        <v>15184724</v>
      </c>
      <c r="G50" s="467">
        <v>-10.080824507207609</v>
      </c>
      <c r="H50" s="466">
        <v>22592773</v>
      </c>
      <c r="I50" s="466">
        <v>58560577</v>
      </c>
      <c r="J50" s="467">
        <v>-3.1157332377559186</v>
      </c>
    </row>
    <row r="51" spans="1:10" ht="12.75">
      <c r="A51" s="454" t="s">
        <v>592</v>
      </c>
      <c r="B51" s="465">
        <v>92</v>
      </c>
      <c r="C51" s="391"/>
      <c r="D51" s="394" t="s">
        <v>390</v>
      </c>
      <c r="E51" s="466">
        <v>1309517</v>
      </c>
      <c r="F51" s="466">
        <v>2224464</v>
      </c>
      <c r="G51" s="467">
        <v>-34.459738565403725</v>
      </c>
      <c r="H51" s="466">
        <v>9475260</v>
      </c>
      <c r="I51" s="466">
        <v>10600675</v>
      </c>
      <c r="J51" s="467">
        <v>-4.667445466056577</v>
      </c>
    </row>
    <row r="52" spans="1:10" ht="12.75">
      <c r="A52" s="454" t="s">
        <v>593</v>
      </c>
      <c r="B52" s="465">
        <v>93</v>
      </c>
      <c r="C52" s="391"/>
      <c r="D52" s="394" t="s">
        <v>391</v>
      </c>
      <c r="E52" s="466">
        <v>2603803</v>
      </c>
      <c r="F52" s="466">
        <v>2282219</v>
      </c>
      <c r="G52" s="467">
        <v>46.4248685382272</v>
      </c>
      <c r="H52" s="466">
        <v>11183155</v>
      </c>
      <c r="I52" s="466">
        <v>9711738</v>
      </c>
      <c r="J52" s="467">
        <v>38.60900003725075</v>
      </c>
    </row>
    <row r="53" spans="1:10" ht="12.75">
      <c r="A53" s="454" t="s">
        <v>960</v>
      </c>
      <c r="B53" s="465">
        <v>95</v>
      </c>
      <c r="C53" s="391"/>
      <c r="D53" s="394" t="s">
        <v>859</v>
      </c>
      <c r="E53" s="466" t="s">
        <v>1207</v>
      </c>
      <c r="F53" s="466" t="s">
        <v>1207</v>
      </c>
      <c r="G53" s="467">
        <v>-100</v>
      </c>
      <c r="H53" s="466">
        <v>2200</v>
      </c>
      <c r="I53" s="466">
        <v>8500</v>
      </c>
      <c r="J53" s="467">
        <v>-45.53027875680871</v>
      </c>
    </row>
    <row r="54" spans="1:10" ht="12.75">
      <c r="A54" s="454" t="s">
        <v>594</v>
      </c>
      <c r="B54" s="465">
        <v>96</v>
      </c>
      <c r="C54" s="391"/>
      <c r="D54" s="394" t="s">
        <v>848</v>
      </c>
      <c r="E54" s="466">
        <v>14329</v>
      </c>
      <c r="F54" s="466">
        <v>114830</v>
      </c>
      <c r="G54" s="467">
        <v>-2.3546118589443807</v>
      </c>
      <c r="H54" s="466">
        <v>67022</v>
      </c>
      <c r="I54" s="466">
        <v>323158</v>
      </c>
      <c r="J54" s="467">
        <v>-34.04090730032637</v>
      </c>
    </row>
    <row r="55" spans="1:10" ht="12.75">
      <c r="A55" s="454" t="s">
        <v>887</v>
      </c>
      <c r="B55" s="465">
        <v>97</v>
      </c>
      <c r="C55" s="391"/>
      <c r="D55" s="394" t="s">
        <v>860</v>
      </c>
      <c r="E55" s="466">
        <v>2</v>
      </c>
      <c r="F55" s="466">
        <v>1555</v>
      </c>
      <c r="G55" s="467">
        <v>113.59890109890111</v>
      </c>
      <c r="H55" s="466">
        <v>7</v>
      </c>
      <c r="I55" s="466">
        <v>3632</v>
      </c>
      <c r="J55" s="467">
        <v>-77.90485460518312</v>
      </c>
    </row>
    <row r="56" spans="1:10" ht="12.75">
      <c r="A56" s="454" t="s">
        <v>961</v>
      </c>
      <c r="B56" s="465">
        <v>98</v>
      </c>
      <c r="C56" s="391"/>
      <c r="D56" s="394" t="s">
        <v>861</v>
      </c>
      <c r="E56" s="466">
        <v>1428541</v>
      </c>
      <c r="F56" s="466">
        <v>3373252</v>
      </c>
      <c r="G56" s="467">
        <v>-9.133440759590911</v>
      </c>
      <c r="H56" s="466">
        <v>6885940</v>
      </c>
      <c r="I56" s="466">
        <v>15138812</v>
      </c>
      <c r="J56" s="467">
        <v>22.674537468951144</v>
      </c>
    </row>
    <row r="57" spans="1:10" ht="12.75">
      <c r="A57" s="454" t="s">
        <v>762</v>
      </c>
      <c r="B57" s="465">
        <v>600</v>
      </c>
      <c r="C57" s="391"/>
      <c r="D57" s="394" t="s">
        <v>128</v>
      </c>
      <c r="E57" s="466">
        <v>16682</v>
      </c>
      <c r="F57" s="466">
        <v>41723</v>
      </c>
      <c r="G57" s="467">
        <v>-23.197422917625403</v>
      </c>
      <c r="H57" s="466">
        <v>60046</v>
      </c>
      <c r="I57" s="466">
        <v>272370</v>
      </c>
      <c r="J57" s="467">
        <v>-12.449091768215268</v>
      </c>
    </row>
    <row r="58" spans="1:10" s="363" customFormat="1" ht="21" customHeight="1">
      <c r="A58" s="468" t="s">
        <v>685</v>
      </c>
      <c r="B58" s="469" t="s">
        <v>685</v>
      </c>
      <c r="C58" s="373" t="s">
        <v>1095</v>
      </c>
      <c r="D58" s="364"/>
      <c r="E58" s="463">
        <v>3134888</v>
      </c>
      <c r="F58" s="463">
        <v>13733129</v>
      </c>
      <c r="G58" s="464">
        <v>-1.3019141988005032</v>
      </c>
      <c r="H58" s="463">
        <v>13755085</v>
      </c>
      <c r="I58" s="463">
        <v>50674076</v>
      </c>
      <c r="J58" s="464">
        <v>-30.047766202575232</v>
      </c>
    </row>
    <row r="59" spans="1:10" ht="21" customHeight="1">
      <c r="A59" s="454" t="s">
        <v>556</v>
      </c>
      <c r="B59" s="465">
        <v>20</v>
      </c>
      <c r="C59" s="391"/>
      <c r="D59" s="394" t="s">
        <v>360</v>
      </c>
      <c r="E59" s="466" t="s">
        <v>106</v>
      </c>
      <c r="F59" s="466" t="s">
        <v>106</v>
      </c>
      <c r="G59" s="467" t="s">
        <v>1207</v>
      </c>
      <c r="H59" s="466" t="s">
        <v>106</v>
      </c>
      <c r="I59" s="466" t="s">
        <v>106</v>
      </c>
      <c r="J59" s="467" t="s">
        <v>1207</v>
      </c>
    </row>
    <row r="60" spans="1:10" ht="12.75">
      <c r="A60" s="454" t="s">
        <v>557</v>
      </c>
      <c r="B60" s="465">
        <v>23</v>
      </c>
      <c r="C60" s="391"/>
      <c r="D60" s="394" t="s">
        <v>361</v>
      </c>
      <c r="E60" s="466" t="s">
        <v>106</v>
      </c>
      <c r="F60" s="466" t="s">
        <v>106</v>
      </c>
      <c r="G60" s="467" t="s">
        <v>1207</v>
      </c>
      <c r="H60" s="466" t="s">
        <v>106</v>
      </c>
      <c r="I60" s="466" t="s">
        <v>106</v>
      </c>
      <c r="J60" s="467" t="s">
        <v>1207</v>
      </c>
    </row>
    <row r="61" spans="1:10" ht="12.75">
      <c r="A61" s="454" t="s">
        <v>595</v>
      </c>
      <c r="B61" s="465">
        <v>204</v>
      </c>
      <c r="C61" s="391"/>
      <c r="D61" s="394" t="s">
        <v>392</v>
      </c>
      <c r="E61" s="466">
        <v>85692</v>
      </c>
      <c r="F61" s="466">
        <v>335443</v>
      </c>
      <c r="G61" s="467">
        <v>-49.770898407669065</v>
      </c>
      <c r="H61" s="466">
        <v>1097869</v>
      </c>
      <c r="I61" s="466">
        <v>2553078</v>
      </c>
      <c r="J61" s="467">
        <v>-27.691743431067806</v>
      </c>
    </row>
    <row r="62" spans="1:10" ht="12.75">
      <c r="A62" s="454" t="s">
        <v>1096</v>
      </c>
      <c r="B62" s="465">
        <v>206</v>
      </c>
      <c r="C62" s="363"/>
      <c r="D62" s="394" t="s">
        <v>1097</v>
      </c>
      <c r="E62" s="466" t="s">
        <v>106</v>
      </c>
      <c r="F62" s="466" t="s">
        <v>106</v>
      </c>
      <c r="G62" s="467" t="s">
        <v>1207</v>
      </c>
      <c r="H62" s="466" t="s">
        <v>106</v>
      </c>
      <c r="I62" s="466" t="s">
        <v>106</v>
      </c>
      <c r="J62" s="467" t="s">
        <v>1207</v>
      </c>
    </row>
    <row r="63" spans="1:10" ht="12.75">
      <c r="A63" s="454" t="s">
        <v>596</v>
      </c>
      <c r="B63" s="465">
        <v>208</v>
      </c>
      <c r="C63" s="391"/>
      <c r="D63" s="394" t="s">
        <v>393</v>
      </c>
      <c r="E63" s="466" t="s">
        <v>106</v>
      </c>
      <c r="F63" s="466" t="s">
        <v>106</v>
      </c>
      <c r="G63" s="467">
        <v>-100</v>
      </c>
      <c r="H63" s="466">
        <v>12101</v>
      </c>
      <c r="I63" s="466">
        <v>37792</v>
      </c>
      <c r="J63" s="467" t="s">
        <v>721</v>
      </c>
    </row>
    <row r="64" spans="1:10" ht="12.75">
      <c r="A64" s="454" t="s">
        <v>597</v>
      </c>
      <c r="B64" s="465">
        <v>212</v>
      </c>
      <c r="C64" s="391"/>
      <c r="D64" s="394" t="s">
        <v>394</v>
      </c>
      <c r="E64" s="466">
        <v>230323</v>
      </c>
      <c r="F64" s="466">
        <v>3840787</v>
      </c>
      <c r="G64" s="467">
        <v>-6.747137432381251</v>
      </c>
      <c r="H64" s="466">
        <v>1701962</v>
      </c>
      <c r="I64" s="466">
        <v>16351535</v>
      </c>
      <c r="J64" s="467">
        <v>2.282160544397769</v>
      </c>
    </row>
    <row r="65" spans="1:10" ht="12.75">
      <c r="A65" s="454" t="s">
        <v>598</v>
      </c>
      <c r="B65" s="465">
        <v>216</v>
      </c>
      <c r="C65" s="391"/>
      <c r="D65" s="394" t="s">
        <v>1098</v>
      </c>
      <c r="E65" s="466" t="s">
        <v>1207</v>
      </c>
      <c r="F65" s="466" t="s">
        <v>1207</v>
      </c>
      <c r="G65" s="467">
        <v>-100</v>
      </c>
      <c r="H65" s="466">
        <v>328</v>
      </c>
      <c r="I65" s="466">
        <v>17660</v>
      </c>
      <c r="J65" s="467">
        <v>99.07563972494646</v>
      </c>
    </row>
    <row r="66" spans="1:10" s="363" customFormat="1" ht="12.75">
      <c r="A66" s="454" t="s">
        <v>599</v>
      </c>
      <c r="B66" s="465">
        <v>220</v>
      </c>
      <c r="C66" s="391"/>
      <c r="D66" s="394" t="s">
        <v>491</v>
      </c>
      <c r="E66" s="466">
        <v>962706</v>
      </c>
      <c r="F66" s="466">
        <v>2614365</v>
      </c>
      <c r="G66" s="467">
        <v>0.7420112218793093</v>
      </c>
      <c r="H66" s="466">
        <v>4451185</v>
      </c>
      <c r="I66" s="466">
        <v>11379716</v>
      </c>
      <c r="J66" s="467">
        <v>-2.1333989462995646</v>
      </c>
    </row>
    <row r="67" spans="1:10" ht="12.75">
      <c r="A67" s="454" t="s">
        <v>600</v>
      </c>
      <c r="B67" s="465">
        <v>224</v>
      </c>
      <c r="C67" s="391"/>
      <c r="D67" s="394" t="s">
        <v>395</v>
      </c>
      <c r="E67" s="466" t="s">
        <v>106</v>
      </c>
      <c r="F67" s="466" t="s">
        <v>106</v>
      </c>
      <c r="G67" s="467" t="s">
        <v>1207</v>
      </c>
      <c r="H67" s="466" t="s">
        <v>106</v>
      </c>
      <c r="I67" s="466" t="s">
        <v>106</v>
      </c>
      <c r="J67" s="467">
        <v>-100</v>
      </c>
    </row>
    <row r="68" spans="1:10" ht="12.75">
      <c r="A68" s="454" t="s">
        <v>1099</v>
      </c>
      <c r="B68" s="465">
        <v>225</v>
      </c>
      <c r="C68" s="363"/>
      <c r="D68" s="394" t="s">
        <v>1100</v>
      </c>
      <c r="E68" s="466" t="s">
        <v>1207</v>
      </c>
      <c r="F68" s="466" t="s">
        <v>1207</v>
      </c>
      <c r="G68" s="467" t="s">
        <v>1207</v>
      </c>
      <c r="H68" s="466">
        <v>122</v>
      </c>
      <c r="I68" s="466">
        <v>806</v>
      </c>
      <c r="J68" s="467">
        <v>234.43983402489624</v>
      </c>
    </row>
    <row r="69" spans="1:10" ht="12.75">
      <c r="A69" s="454" t="s">
        <v>601</v>
      </c>
      <c r="B69" s="465">
        <v>228</v>
      </c>
      <c r="C69" s="391"/>
      <c r="D69" s="394" t="s">
        <v>396</v>
      </c>
      <c r="E69" s="466" t="s">
        <v>1207</v>
      </c>
      <c r="F69" s="466" t="s">
        <v>1207</v>
      </c>
      <c r="G69" s="467" t="s">
        <v>1207</v>
      </c>
      <c r="H69" s="466">
        <v>40</v>
      </c>
      <c r="I69" s="466">
        <v>1950</v>
      </c>
      <c r="J69" s="467" t="s">
        <v>721</v>
      </c>
    </row>
    <row r="70" spans="1:10" ht="12.75">
      <c r="A70" s="454" t="s">
        <v>602</v>
      </c>
      <c r="B70" s="465">
        <v>232</v>
      </c>
      <c r="C70" s="391"/>
      <c r="D70" s="394" t="s">
        <v>397</v>
      </c>
      <c r="E70" s="466" t="s">
        <v>1207</v>
      </c>
      <c r="F70" s="466" t="s">
        <v>1207</v>
      </c>
      <c r="G70" s="467" t="s">
        <v>1207</v>
      </c>
      <c r="H70" s="466">
        <v>64</v>
      </c>
      <c r="I70" s="466">
        <v>99</v>
      </c>
      <c r="J70" s="467">
        <v>141.46341463414635</v>
      </c>
    </row>
    <row r="71" spans="1:10" ht="12.75">
      <c r="A71" s="454" t="s">
        <v>603</v>
      </c>
      <c r="B71" s="465">
        <v>236</v>
      </c>
      <c r="C71" s="391"/>
      <c r="D71" s="394" t="s">
        <v>398</v>
      </c>
      <c r="E71" s="466">
        <v>12000</v>
      </c>
      <c r="F71" s="466">
        <v>24600</v>
      </c>
      <c r="G71" s="467" t="s">
        <v>721</v>
      </c>
      <c r="H71" s="466">
        <v>24975</v>
      </c>
      <c r="I71" s="466">
        <v>53907</v>
      </c>
      <c r="J71" s="467">
        <v>101.67982341277263</v>
      </c>
    </row>
    <row r="72" spans="1:10" ht="12.75">
      <c r="A72" s="454" t="s">
        <v>604</v>
      </c>
      <c r="B72" s="465">
        <v>240</v>
      </c>
      <c r="C72" s="391"/>
      <c r="D72" s="394" t="s">
        <v>399</v>
      </c>
      <c r="E72" s="466">
        <v>507</v>
      </c>
      <c r="F72" s="466">
        <v>3577</v>
      </c>
      <c r="G72" s="467" t="s">
        <v>721</v>
      </c>
      <c r="H72" s="466">
        <v>604</v>
      </c>
      <c r="I72" s="466">
        <v>3832</v>
      </c>
      <c r="J72" s="467">
        <v>836.919315403423</v>
      </c>
    </row>
    <row r="73" spans="1:10" ht="12.75">
      <c r="A73" s="454" t="s">
        <v>605</v>
      </c>
      <c r="B73" s="465">
        <v>244</v>
      </c>
      <c r="C73" s="391"/>
      <c r="D73" s="394" t="s">
        <v>400</v>
      </c>
      <c r="E73" s="466" t="s">
        <v>106</v>
      </c>
      <c r="F73" s="466" t="s">
        <v>106</v>
      </c>
      <c r="G73" s="467" t="s">
        <v>1207</v>
      </c>
      <c r="H73" s="466" t="s">
        <v>106</v>
      </c>
      <c r="I73" s="466" t="s">
        <v>106</v>
      </c>
      <c r="J73" s="467" t="s">
        <v>1207</v>
      </c>
    </row>
    <row r="74" spans="1:10" ht="12.75">
      <c r="A74" s="454" t="s">
        <v>606</v>
      </c>
      <c r="B74" s="465">
        <v>247</v>
      </c>
      <c r="C74" s="391"/>
      <c r="D74" s="394" t="s">
        <v>401</v>
      </c>
      <c r="E74" s="466">
        <v>17</v>
      </c>
      <c r="F74" s="466">
        <v>1008</v>
      </c>
      <c r="G74" s="467" t="s">
        <v>721</v>
      </c>
      <c r="H74" s="466">
        <v>17</v>
      </c>
      <c r="I74" s="466">
        <v>1008</v>
      </c>
      <c r="J74" s="467" t="s">
        <v>721</v>
      </c>
    </row>
    <row r="75" spans="1:10" ht="16.5" customHeight="1">
      <c r="A75" s="675" t="s">
        <v>723</v>
      </c>
      <c r="B75" s="675"/>
      <c r="C75" s="675"/>
      <c r="D75" s="675"/>
      <c r="E75" s="675"/>
      <c r="F75" s="675"/>
      <c r="G75" s="675"/>
      <c r="H75" s="675"/>
      <c r="I75" s="675"/>
      <c r="J75" s="675"/>
    </row>
    <row r="76" spans="4:10" ht="12.75" customHeight="1">
      <c r="D76" s="454"/>
      <c r="E76" s="455"/>
      <c r="F76" s="456"/>
      <c r="H76" s="470"/>
      <c r="I76" s="471"/>
      <c r="J76" s="472"/>
    </row>
    <row r="77" spans="1:10" ht="17.25" customHeight="1">
      <c r="A77" s="685" t="s">
        <v>1092</v>
      </c>
      <c r="B77" s="686"/>
      <c r="C77" s="690" t="s">
        <v>1093</v>
      </c>
      <c r="D77" s="691"/>
      <c r="E77" s="697" t="s">
        <v>1170</v>
      </c>
      <c r="F77" s="698"/>
      <c r="G77" s="698"/>
      <c r="H77" s="699" t="s">
        <v>1195</v>
      </c>
      <c r="I77" s="698"/>
      <c r="J77" s="698"/>
    </row>
    <row r="78" spans="1:10" ht="16.5" customHeight="1">
      <c r="A78" s="554"/>
      <c r="B78" s="687"/>
      <c r="C78" s="683"/>
      <c r="D78" s="692"/>
      <c r="E78" s="489" t="s">
        <v>473</v>
      </c>
      <c r="F78" s="700" t="s">
        <v>474</v>
      </c>
      <c r="G78" s="701"/>
      <c r="H78" s="490" t="s">
        <v>473</v>
      </c>
      <c r="I78" s="702" t="s">
        <v>474</v>
      </c>
      <c r="J78" s="703"/>
    </row>
    <row r="79" spans="1:10" ht="12.75" customHeight="1">
      <c r="A79" s="554"/>
      <c r="B79" s="687"/>
      <c r="C79" s="683"/>
      <c r="D79" s="692"/>
      <c r="E79" s="694" t="s">
        <v>111</v>
      </c>
      <c r="F79" s="679" t="s">
        <v>107</v>
      </c>
      <c r="G79" s="682" t="s">
        <v>1194</v>
      </c>
      <c r="H79" s="679" t="s">
        <v>111</v>
      </c>
      <c r="I79" s="679" t="s">
        <v>107</v>
      </c>
      <c r="J79" s="676" t="s">
        <v>1199</v>
      </c>
    </row>
    <row r="80" spans="1:10" ht="12.75" customHeight="1">
      <c r="A80" s="554"/>
      <c r="B80" s="687"/>
      <c r="C80" s="683"/>
      <c r="D80" s="692"/>
      <c r="E80" s="695"/>
      <c r="F80" s="680"/>
      <c r="G80" s="683"/>
      <c r="H80" s="680"/>
      <c r="I80" s="680"/>
      <c r="J80" s="677"/>
    </row>
    <row r="81" spans="1:10" ht="12.75" customHeight="1">
      <c r="A81" s="554"/>
      <c r="B81" s="687"/>
      <c r="C81" s="683"/>
      <c r="D81" s="692"/>
      <c r="E81" s="695"/>
      <c r="F81" s="680"/>
      <c r="G81" s="683"/>
      <c r="H81" s="680"/>
      <c r="I81" s="680"/>
      <c r="J81" s="677"/>
    </row>
    <row r="82" spans="1:10" ht="28.5" customHeight="1">
      <c r="A82" s="688"/>
      <c r="B82" s="689"/>
      <c r="C82" s="684"/>
      <c r="D82" s="693"/>
      <c r="E82" s="696"/>
      <c r="F82" s="681"/>
      <c r="G82" s="684"/>
      <c r="H82" s="681"/>
      <c r="I82" s="681"/>
      <c r="J82" s="678"/>
    </row>
    <row r="83" spans="1:10" ht="11.25" customHeight="1">
      <c r="A83" s="454"/>
      <c r="B83" s="473"/>
      <c r="C83" s="391"/>
      <c r="D83" s="394"/>
      <c r="E83" s="466"/>
      <c r="F83" s="466"/>
      <c r="G83" s="474"/>
      <c r="H83" s="466"/>
      <c r="I83" s="466"/>
      <c r="J83" s="474"/>
    </row>
    <row r="84" spans="2:4" ht="12.75">
      <c r="B84" s="475"/>
      <c r="C84" s="476" t="s">
        <v>845</v>
      </c>
      <c r="D84" s="477"/>
    </row>
    <row r="85" spans="1:10" ht="12.75">
      <c r="A85" s="454"/>
      <c r="B85" s="473"/>
      <c r="C85" s="391"/>
      <c r="D85" s="394"/>
      <c r="E85" s="466"/>
      <c r="F85" s="466"/>
      <c r="G85" s="474"/>
      <c r="H85" s="466"/>
      <c r="I85" s="466"/>
      <c r="J85" s="474"/>
    </row>
    <row r="86" spans="1:10" ht="12.75">
      <c r="A86" s="454" t="s">
        <v>607</v>
      </c>
      <c r="B86" s="465">
        <v>248</v>
      </c>
      <c r="C86" s="391"/>
      <c r="D86" s="394" t="s">
        <v>402</v>
      </c>
      <c r="E86" s="466">
        <v>722</v>
      </c>
      <c r="F86" s="466">
        <v>1609</v>
      </c>
      <c r="G86" s="467">
        <v>-95.80070988620942</v>
      </c>
      <c r="H86" s="466">
        <v>5938</v>
      </c>
      <c r="I86" s="466">
        <v>56526</v>
      </c>
      <c r="J86" s="467">
        <v>17.427342792446552</v>
      </c>
    </row>
    <row r="87" spans="1:10" ht="12.75">
      <c r="A87" s="454" t="s">
        <v>608</v>
      </c>
      <c r="B87" s="465">
        <v>252</v>
      </c>
      <c r="C87" s="391"/>
      <c r="D87" s="394" t="s">
        <v>403</v>
      </c>
      <c r="E87" s="466" t="s">
        <v>106</v>
      </c>
      <c r="F87" s="466" t="s">
        <v>106</v>
      </c>
      <c r="G87" s="467" t="s">
        <v>1207</v>
      </c>
      <c r="H87" s="466" t="s">
        <v>106</v>
      </c>
      <c r="I87" s="466" t="s">
        <v>106</v>
      </c>
      <c r="J87" s="467" t="s">
        <v>1207</v>
      </c>
    </row>
    <row r="88" spans="1:10" ht="12.75">
      <c r="A88" s="454" t="s">
        <v>609</v>
      </c>
      <c r="B88" s="465">
        <v>257</v>
      </c>
      <c r="C88" s="391"/>
      <c r="D88" s="394" t="s">
        <v>404</v>
      </c>
      <c r="E88" s="466" t="s">
        <v>106</v>
      </c>
      <c r="F88" s="466" t="s">
        <v>106</v>
      </c>
      <c r="G88" s="467" t="s">
        <v>1207</v>
      </c>
      <c r="H88" s="466" t="s">
        <v>106</v>
      </c>
      <c r="I88" s="466" t="s">
        <v>106</v>
      </c>
      <c r="J88" s="467" t="s">
        <v>1207</v>
      </c>
    </row>
    <row r="89" spans="1:10" ht="12.75">
      <c r="A89" s="454" t="s">
        <v>610</v>
      </c>
      <c r="B89" s="465">
        <v>260</v>
      </c>
      <c r="C89" s="391"/>
      <c r="D89" s="394" t="s">
        <v>405</v>
      </c>
      <c r="E89" s="466" t="s">
        <v>106</v>
      </c>
      <c r="F89" s="466" t="s">
        <v>106</v>
      </c>
      <c r="G89" s="467" t="s">
        <v>1207</v>
      </c>
      <c r="H89" s="466" t="s">
        <v>106</v>
      </c>
      <c r="I89" s="466" t="s">
        <v>106</v>
      </c>
      <c r="J89" s="467" t="s">
        <v>1207</v>
      </c>
    </row>
    <row r="90" spans="1:10" ht="12.75">
      <c r="A90" s="454" t="s">
        <v>611</v>
      </c>
      <c r="B90" s="465">
        <v>264</v>
      </c>
      <c r="C90" s="391"/>
      <c r="D90" s="394" t="s">
        <v>406</v>
      </c>
      <c r="E90" s="466" t="s">
        <v>1207</v>
      </c>
      <c r="F90" s="466" t="s">
        <v>1207</v>
      </c>
      <c r="G90" s="467" t="s">
        <v>1207</v>
      </c>
      <c r="H90" s="466">
        <v>13</v>
      </c>
      <c r="I90" s="466">
        <v>1571</v>
      </c>
      <c r="J90" s="467" t="s">
        <v>721</v>
      </c>
    </row>
    <row r="91" spans="1:10" ht="12.75">
      <c r="A91" s="454" t="s">
        <v>612</v>
      </c>
      <c r="B91" s="465">
        <v>268</v>
      </c>
      <c r="C91" s="391"/>
      <c r="D91" s="394" t="s">
        <v>407</v>
      </c>
      <c r="E91" s="466" t="s">
        <v>106</v>
      </c>
      <c r="F91" s="466" t="s">
        <v>106</v>
      </c>
      <c r="G91" s="467" t="s">
        <v>1207</v>
      </c>
      <c r="H91" s="466" t="s">
        <v>106</v>
      </c>
      <c r="I91" s="466" t="s">
        <v>106</v>
      </c>
      <c r="J91" s="467" t="s">
        <v>1207</v>
      </c>
    </row>
    <row r="92" spans="1:10" ht="12.75">
      <c r="A92" s="454" t="s">
        <v>613</v>
      </c>
      <c r="B92" s="465">
        <v>272</v>
      </c>
      <c r="C92" s="391"/>
      <c r="D92" s="394" t="s">
        <v>898</v>
      </c>
      <c r="E92" s="466">
        <v>161351</v>
      </c>
      <c r="F92" s="466">
        <v>210605</v>
      </c>
      <c r="G92" s="467">
        <v>376.9891060630082</v>
      </c>
      <c r="H92" s="466">
        <v>1089136</v>
      </c>
      <c r="I92" s="466">
        <v>1612383</v>
      </c>
      <c r="J92" s="467">
        <v>-24.446309408839085</v>
      </c>
    </row>
    <row r="93" spans="1:10" ht="12.75">
      <c r="A93" s="454" t="s">
        <v>614</v>
      </c>
      <c r="B93" s="465">
        <v>276</v>
      </c>
      <c r="C93" s="391"/>
      <c r="D93" s="394" t="s">
        <v>408</v>
      </c>
      <c r="E93" s="466">
        <v>31594</v>
      </c>
      <c r="F93" s="466">
        <v>89266</v>
      </c>
      <c r="G93" s="467">
        <v>100.10760160505728</v>
      </c>
      <c r="H93" s="466">
        <v>88620</v>
      </c>
      <c r="I93" s="466">
        <v>234714</v>
      </c>
      <c r="J93" s="467">
        <v>72.77819900329047</v>
      </c>
    </row>
    <row r="94" spans="1:10" ht="12.75">
      <c r="A94" s="454" t="s">
        <v>615</v>
      </c>
      <c r="B94" s="465">
        <v>280</v>
      </c>
      <c r="C94" s="391"/>
      <c r="D94" s="394" t="s">
        <v>409</v>
      </c>
      <c r="E94" s="466">
        <v>2</v>
      </c>
      <c r="F94" s="466">
        <v>248</v>
      </c>
      <c r="G94" s="467" t="s">
        <v>721</v>
      </c>
      <c r="H94" s="466">
        <v>2</v>
      </c>
      <c r="I94" s="466">
        <v>248</v>
      </c>
      <c r="J94" s="467" t="s">
        <v>721</v>
      </c>
    </row>
    <row r="95" spans="1:10" ht="12.75">
      <c r="A95" s="454" t="s">
        <v>616</v>
      </c>
      <c r="B95" s="465">
        <v>284</v>
      </c>
      <c r="C95" s="391"/>
      <c r="D95" s="394" t="s">
        <v>410</v>
      </c>
      <c r="E95" s="466" t="s">
        <v>106</v>
      </c>
      <c r="F95" s="466" t="s">
        <v>106</v>
      </c>
      <c r="G95" s="467" t="s">
        <v>1207</v>
      </c>
      <c r="H95" s="466" t="s">
        <v>106</v>
      </c>
      <c r="I95" s="466" t="s">
        <v>106</v>
      </c>
      <c r="J95" s="467" t="s">
        <v>1207</v>
      </c>
    </row>
    <row r="96" spans="1:10" ht="12.75">
      <c r="A96" s="454" t="s">
        <v>617</v>
      </c>
      <c r="B96" s="465">
        <v>288</v>
      </c>
      <c r="C96" s="391"/>
      <c r="D96" s="394" t="s">
        <v>411</v>
      </c>
      <c r="E96" s="466">
        <v>5</v>
      </c>
      <c r="F96" s="466">
        <v>992</v>
      </c>
      <c r="G96" s="467">
        <v>-99.31363255817172</v>
      </c>
      <c r="H96" s="466">
        <v>418478</v>
      </c>
      <c r="I96" s="466">
        <v>499899</v>
      </c>
      <c r="J96" s="467">
        <v>-29.007451463239022</v>
      </c>
    </row>
    <row r="97" spans="1:10" ht="12.75">
      <c r="A97" s="454" t="s">
        <v>618</v>
      </c>
      <c r="B97" s="465">
        <v>302</v>
      </c>
      <c r="C97" s="391"/>
      <c r="D97" s="394" t="s">
        <v>412</v>
      </c>
      <c r="E97" s="466" t="s">
        <v>1207</v>
      </c>
      <c r="F97" s="466" t="s">
        <v>1207</v>
      </c>
      <c r="G97" s="467" t="s">
        <v>1207</v>
      </c>
      <c r="H97" s="466">
        <v>436</v>
      </c>
      <c r="I97" s="466">
        <v>7292</v>
      </c>
      <c r="J97" s="467" t="s">
        <v>721</v>
      </c>
    </row>
    <row r="98" spans="1:10" ht="12.75">
      <c r="A98" s="454" t="s">
        <v>619</v>
      </c>
      <c r="B98" s="465">
        <v>306</v>
      </c>
      <c r="C98" s="391"/>
      <c r="D98" s="394" t="s">
        <v>413</v>
      </c>
      <c r="E98" s="466" t="s">
        <v>1207</v>
      </c>
      <c r="F98" s="466" t="s">
        <v>1207</v>
      </c>
      <c r="G98" s="467" t="s">
        <v>1207</v>
      </c>
      <c r="H98" s="466">
        <v>1</v>
      </c>
      <c r="I98" s="466">
        <v>686</v>
      </c>
      <c r="J98" s="467" t="s">
        <v>721</v>
      </c>
    </row>
    <row r="99" spans="1:10" ht="12.75">
      <c r="A99" s="454" t="s">
        <v>620</v>
      </c>
      <c r="B99" s="465">
        <v>310</v>
      </c>
      <c r="C99" s="391"/>
      <c r="D99" s="394" t="s">
        <v>490</v>
      </c>
      <c r="E99" s="466" t="s">
        <v>106</v>
      </c>
      <c r="F99" s="466" t="s">
        <v>106</v>
      </c>
      <c r="G99" s="467" t="s">
        <v>1207</v>
      </c>
      <c r="H99" s="466" t="s">
        <v>106</v>
      </c>
      <c r="I99" s="466" t="s">
        <v>106</v>
      </c>
      <c r="J99" s="467">
        <v>-100</v>
      </c>
    </row>
    <row r="100" spans="1:10" ht="12.75">
      <c r="A100" s="454" t="s">
        <v>621</v>
      </c>
      <c r="B100" s="465">
        <v>311</v>
      </c>
      <c r="C100" s="391"/>
      <c r="D100" s="394" t="s">
        <v>899</v>
      </c>
      <c r="E100" s="466" t="s">
        <v>106</v>
      </c>
      <c r="F100" s="466" t="s">
        <v>106</v>
      </c>
      <c r="G100" s="467" t="s">
        <v>1207</v>
      </c>
      <c r="H100" s="466" t="s">
        <v>106</v>
      </c>
      <c r="I100" s="466" t="s">
        <v>106</v>
      </c>
      <c r="J100" s="467" t="s">
        <v>1207</v>
      </c>
    </row>
    <row r="101" spans="1:10" ht="12.75">
      <c r="A101" s="454" t="s">
        <v>622</v>
      </c>
      <c r="B101" s="465">
        <v>314</v>
      </c>
      <c r="C101" s="391"/>
      <c r="D101" s="394" t="s">
        <v>414</v>
      </c>
      <c r="E101" s="466" t="s">
        <v>1207</v>
      </c>
      <c r="F101" s="466" t="s">
        <v>1207</v>
      </c>
      <c r="G101" s="467" t="s">
        <v>1207</v>
      </c>
      <c r="H101" s="466">
        <v>2</v>
      </c>
      <c r="I101" s="466">
        <v>29</v>
      </c>
      <c r="J101" s="467">
        <v>-88.8030888030888</v>
      </c>
    </row>
    <row r="102" spans="1:10" ht="12.75">
      <c r="A102" s="454" t="s">
        <v>623</v>
      </c>
      <c r="B102" s="465">
        <v>318</v>
      </c>
      <c r="C102" s="391"/>
      <c r="D102" s="394" t="s">
        <v>415</v>
      </c>
      <c r="E102" s="466" t="s">
        <v>1207</v>
      </c>
      <c r="F102" s="466" t="s">
        <v>1207</v>
      </c>
      <c r="G102" s="467">
        <v>-100</v>
      </c>
      <c r="H102" s="466">
        <v>2</v>
      </c>
      <c r="I102" s="466">
        <v>260</v>
      </c>
      <c r="J102" s="467">
        <v>1.5625</v>
      </c>
    </row>
    <row r="103" spans="1:10" ht="12.75">
      <c r="A103" s="454" t="s">
        <v>624</v>
      </c>
      <c r="B103" s="465">
        <v>322</v>
      </c>
      <c r="C103" s="391"/>
      <c r="D103" s="394" t="s">
        <v>416</v>
      </c>
      <c r="E103" s="466">
        <v>77</v>
      </c>
      <c r="F103" s="466">
        <v>1000</v>
      </c>
      <c r="G103" s="467" t="s">
        <v>721</v>
      </c>
      <c r="H103" s="466">
        <v>77</v>
      </c>
      <c r="I103" s="466">
        <v>1000</v>
      </c>
      <c r="J103" s="467" t="s">
        <v>721</v>
      </c>
    </row>
    <row r="104" spans="1:10" ht="12.75">
      <c r="A104" s="454" t="s">
        <v>625</v>
      </c>
      <c r="B104" s="465">
        <v>324</v>
      </c>
      <c r="C104" s="391"/>
      <c r="D104" s="394" t="s">
        <v>417</v>
      </c>
      <c r="E104" s="466" t="s">
        <v>106</v>
      </c>
      <c r="F104" s="466" t="s">
        <v>106</v>
      </c>
      <c r="G104" s="467">
        <v>-100</v>
      </c>
      <c r="H104" s="466" t="s">
        <v>106</v>
      </c>
      <c r="I104" s="466" t="s">
        <v>106</v>
      </c>
      <c r="J104" s="467">
        <v>-100</v>
      </c>
    </row>
    <row r="105" spans="1:10" ht="12.75">
      <c r="A105" s="454" t="s">
        <v>626</v>
      </c>
      <c r="B105" s="465">
        <v>328</v>
      </c>
      <c r="C105" s="391"/>
      <c r="D105" s="394" t="s">
        <v>418</v>
      </c>
      <c r="E105" s="466" t="s">
        <v>106</v>
      </c>
      <c r="F105" s="466" t="s">
        <v>106</v>
      </c>
      <c r="G105" s="467" t="s">
        <v>1207</v>
      </c>
      <c r="H105" s="466" t="s">
        <v>106</v>
      </c>
      <c r="I105" s="466" t="s">
        <v>106</v>
      </c>
      <c r="J105" s="467" t="s">
        <v>1207</v>
      </c>
    </row>
    <row r="106" spans="1:10" ht="12.75">
      <c r="A106" s="454" t="s">
        <v>627</v>
      </c>
      <c r="B106" s="465">
        <v>329</v>
      </c>
      <c r="C106" s="391"/>
      <c r="D106" s="394" t="s">
        <v>1101</v>
      </c>
      <c r="E106" s="466" t="s">
        <v>106</v>
      </c>
      <c r="F106" s="466" t="s">
        <v>106</v>
      </c>
      <c r="G106" s="467" t="s">
        <v>1207</v>
      </c>
      <c r="H106" s="466" t="s">
        <v>106</v>
      </c>
      <c r="I106" s="466" t="s">
        <v>106</v>
      </c>
      <c r="J106" s="467" t="s">
        <v>1207</v>
      </c>
    </row>
    <row r="107" spans="1:10" ht="12.75">
      <c r="A107" s="454" t="s">
        <v>628</v>
      </c>
      <c r="B107" s="465">
        <v>330</v>
      </c>
      <c r="C107" s="391"/>
      <c r="D107" s="394" t="s">
        <v>419</v>
      </c>
      <c r="E107" s="466" t="s">
        <v>1207</v>
      </c>
      <c r="F107" s="466" t="s">
        <v>1207</v>
      </c>
      <c r="G107" s="467" t="s">
        <v>1207</v>
      </c>
      <c r="H107" s="466" t="s">
        <v>1207</v>
      </c>
      <c r="I107" s="466">
        <v>4241</v>
      </c>
      <c r="J107" s="467">
        <v>321.1519364448858</v>
      </c>
    </row>
    <row r="108" spans="1:10" ht="12.75">
      <c r="A108" s="454" t="s">
        <v>629</v>
      </c>
      <c r="B108" s="465">
        <v>334</v>
      </c>
      <c r="C108" s="391"/>
      <c r="D108" s="394" t="s">
        <v>863</v>
      </c>
      <c r="E108" s="466" t="s">
        <v>1207</v>
      </c>
      <c r="F108" s="466" t="s">
        <v>1207</v>
      </c>
      <c r="G108" s="467">
        <v>-100</v>
      </c>
      <c r="H108" s="466">
        <v>40</v>
      </c>
      <c r="I108" s="466">
        <v>122</v>
      </c>
      <c r="J108" s="467">
        <v>-99.81867903216218</v>
      </c>
    </row>
    <row r="109" spans="1:10" ht="12.75">
      <c r="A109" s="454" t="s">
        <v>630</v>
      </c>
      <c r="B109" s="465">
        <v>336</v>
      </c>
      <c r="C109" s="391"/>
      <c r="D109" s="394" t="s">
        <v>420</v>
      </c>
      <c r="E109" s="466" t="s">
        <v>106</v>
      </c>
      <c r="F109" s="466" t="s">
        <v>106</v>
      </c>
      <c r="G109" s="467" t="s">
        <v>1207</v>
      </c>
      <c r="H109" s="466" t="s">
        <v>106</v>
      </c>
      <c r="I109" s="466" t="s">
        <v>106</v>
      </c>
      <c r="J109" s="467" t="s">
        <v>1207</v>
      </c>
    </row>
    <row r="110" spans="1:10" ht="12.75">
      <c r="A110" s="454" t="s">
        <v>631</v>
      </c>
      <c r="B110" s="465">
        <v>338</v>
      </c>
      <c r="C110" s="391"/>
      <c r="D110" s="394" t="s">
        <v>421</v>
      </c>
      <c r="E110" s="466" t="s">
        <v>106</v>
      </c>
      <c r="F110" s="466" t="s">
        <v>106</v>
      </c>
      <c r="G110" s="467" t="s">
        <v>1207</v>
      </c>
      <c r="H110" s="466" t="s">
        <v>106</v>
      </c>
      <c r="I110" s="466" t="s">
        <v>106</v>
      </c>
      <c r="J110" s="467">
        <v>-100</v>
      </c>
    </row>
    <row r="111" spans="1:10" ht="12.75">
      <c r="A111" s="454" t="s">
        <v>632</v>
      </c>
      <c r="B111" s="465">
        <v>342</v>
      </c>
      <c r="C111" s="391"/>
      <c r="D111" s="394" t="s">
        <v>422</v>
      </c>
      <c r="E111" s="466" t="s">
        <v>106</v>
      </c>
      <c r="F111" s="466" t="s">
        <v>106</v>
      </c>
      <c r="G111" s="467" t="s">
        <v>1207</v>
      </c>
      <c r="H111" s="466" t="s">
        <v>106</v>
      </c>
      <c r="I111" s="466" t="s">
        <v>106</v>
      </c>
      <c r="J111" s="467" t="s">
        <v>1207</v>
      </c>
    </row>
    <row r="112" spans="1:10" ht="12.75">
      <c r="A112" s="454" t="s">
        <v>633</v>
      </c>
      <c r="B112" s="465">
        <v>346</v>
      </c>
      <c r="C112" s="391"/>
      <c r="D112" s="394" t="s">
        <v>423</v>
      </c>
      <c r="E112" s="466">
        <v>1058</v>
      </c>
      <c r="F112" s="466">
        <v>8076</v>
      </c>
      <c r="G112" s="467">
        <v>43.21688242596204</v>
      </c>
      <c r="H112" s="466">
        <v>3598</v>
      </c>
      <c r="I112" s="466">
        <v>43126</v>
      </c>
      <c r="J112" s="467">
        <v>69.80745757372918</v>
      </c>
    </row>
    <row r="113" spans="1:10" ht="12.75">
      <c r="A113" s="454" t="s">
        <v>634</v>
      </c>
      <c r="B113" s="465">
        <v>350</v>
      </c>
      <c r="C113" s="391"/>
      <c r="D113" s="394" t="s">
        <v>424</v>
      </c>
      <c r="E113" s="466">
        <v>66</v>
      </c>
      <c r="F113" s="466">
        <v>5696</v>
      </c>
      <c r="G113" s="467" t="s">
        <v>721</v>
      </c>
      <c r="H113" s="466">
        <v>97</v>
      </c>
      <c r="I113" s="466">
        <v>6211</v>
      </c>
      <c r="J113" s="467">
        <v>172.4122807017544</v>
      </c>
    </row>
    <row r="114" spans="1:10" ht="12.75">
      <c r="A114" s="454" t="s">
        <v>635</v>
      </c>
      <c r="B114" s="465">
        <v>352</v>
      </c>
      <c r="C114" s="391"/>
      <c r="D114" s="394" t="s">
        <v>425</v>
      </c>
      <c r="E114" s="466" t="s">
        <v>1207</v>
      </c>
      <c r="F114" s="466" t="s">
        <v>1207</v>
      </c>
      <c r="G114" s="467">
        <v>-100</v>
      </c>
      <c r="H114" s="466">
        <v>4421</v>
      </c>
      <c r="I114" s="466">
        <v>2404</v>
      </c>
      <c r="J114" s="467">
        <v>-77.07200762994755</v>
      </c>
    </row>
    <row r="115" spans="1:10" ht="12.75">
      <c r="A115" s="454" t="s">
        <v>636</v>
      </c>
      <c r="B115" s="465">
        <v>355</v>
      </c>
      <c r="C115" s="391"/>
      <c r="D115" s="394" t="s">
        <v>426</v>
      </c>
      <c r="E115" s="466" t="s">
        <v>106</v>
      </c>
      <c r="F115" s="466" t="s">
        <v>106</v>
      </c>
      <c r="G115" s="467" t="s">
        <v>1207</v>
      </c>
      <c r="H115" s="466" t="s">
        <v>106</v>
      </c>
      <c r="I115" s="466" t="s">
        <v>106</v>
      </c>
      <c r="J115" s="467" t="s">
        <v>1207</v>
      </c>
    </row>
    <row r="116" spans="1:10" ht="12.75">
      <c r="A116" s="454" t="s">
        <v>637</v>
      </c>
      <c r="B116" s="465">
        <v>357</v>
      </c>
      <c r="C116" s="391"/>
      <c r="D116" s="394" t="s">
        <v>427</v>
      </c>
      <c r="E116" s="466" t="s">
        <v>106</v>
      </c>
      <c r="F116" s="466" t="s">
        <v>106</v>
      </c>
      <c r="G116" s="467" t="s">
        <v>1207</v>
      </c>
      <c r="H116" s="466" t="s">
        <v>106</v>
      </c>
      <c r="I116" s="466" t="s">
        <v>106</v>
      </c>
      <c r="J116" s="467" t="s">
        <v>1207</v>
      </c>
    </row>
    <row r="117" spans="1:10" ht="12.75">
      <c r="A117" s="454" t="s">
        <v>638</v>
      </c>
      <c r="B117" s="465">
        <v>366</v>
      </c>
      <c r="C117" s="391"/>
      <c r="D117" s="394" t="s">
        <v>428</v>
      </c>
      <c r="E117" s="466">
        <v>112</v>
      </c>
      <c r="F117" s="466">
        <v>1294</v>
      </c>
      <c r="G117" s="467">
        <v>-99.35142396022334</v>
      </c>
      <c r="H117" s="466">
        <v>193</v>
      </c>
      <c r="I117" s="466">
        <v>168266</v>
      </c>
      <c r="J117" s="467">
        <v>-80.0239096703576</v>
      </c>
    </row>
    <row r="118" spans="1:10" ht="12.75">
      <c r="A118" s="454" t="s">
        <v>639</v>
      </c>
      <c r="B118" s="465">
        <v>370</v>
      </c>
      <c r="C118" s="391"/>
      <c r="D118" s="394" t="s">
        <v>429</v>
      </c>
      <c r="E118" s="466">
        <v>368</v>
      </c>
      <c r="F118" s="466">
        <v>18871</v>
      </c>
      <c r="G118" s="467">
        <v>-68.3186434986989</v>
      </c>
      <c r="H118" s="466">
        <v>6220</v>
      </c>
      <c r="I118" s="466">
        <v>247441</v>
      </c>
      <c r="J118" s="467">
        <v>-54.37874851810812</v>
      </c>
    </row>
    <row r="119" spans="1:10" ht="12.75">
      <c r="A119" s="454" t="s">
        <v>640</v>
      </c>
      <c r="B119" s="465">
        <v>373</v>
      </c>
      <c r="C119" s="391"/>
      <c r="D119" s="394" t="s">
        <v>430</v>
      </c>
      <c r="E119" s="466">
        <v>269</v>
      </c>
      <c r="F119" s="466">
        <v>4287</v>
      </c>
      <c r="G119" s="467">
        <v>-66.36855730760179</v>
      </c>
      <c r="H119" s="466">
        <v>1879</v>
      </c>
      <c r="I119" s="466">
        <v>38491</v>
      </c>
      <c r="J119" s="467">
        <v>-23.52123030459576</v>
      </c>
    </row>
    <row r="120" spans="1:10" ht="12.75">
      <c r="A120" s="454" t="s">
        <v>641</v>
      </c>
      <c r="B120" s="465">
        <v>375</v>
      </c>
      <c r="C120" s="391"/>
      <c r="D120" s="394" t="s">
        <v>431</v>
      </c>
      <c r="E120" s="466" t="s">
        <v>106</v>
      </c>
      <c r="F120" s="466" t="s">
        <v>106</v>
      </c>
      <c r="G120" s="467" t="s">
        <v>1207</v>
      </c>
      <c r="H120" s="466" t="s">
        <v>106</v>
      </c>
      <c r="I120" s="466" t="s">
        <v>106</v>
      </c>
      <c r="J120" s="467" t="s">
        <v>1207</v>
      </c>
    </row>
    <row r="121" spans="1:10" ht="12.75">
      <c r="A121" s="454" t="s">
        <v>642</v>
      </c>
      <c r="B121" s="465">
        <v>377</v>
      </c>
      <c r="C121" s="391"/>
      <c r="D121" s="394" t="s">
        <v>432</v>
      </c>
      <c r="E121" s="466" t="s">
        <v>106</v>
      </c>
      <c r="F121" s="466" t="s">
        <v>106</v>
      </c>
      <c r="G121" s="467" t="s">
        <v>1207</v>
      </c>
      <c r="H121" s="466" t="s">
        <v>106</v>
      </c>
      <c r="I121" s="466" t="s">
        <v>106</v>
      </c>
      <c r="J121" s="467" t="s">
        <v>1207</v>
      </c>
    </row>
    <row r="122" spans="1:10" ht="12.75">
      <c r="A122" s="454" t="s">
        <v>643</v>
      </c>
      <c r="B122" s="465">
        <v>378</v>
      </c>
      <c r="C122" s="391"/>
      <c r="D122" s="394" t="s">
        <v>433</v>
      </c>
      <c r="E122" s="466" t="s">
        <v>1207</v>
      </c>
      <c r="F122" s="466" t="s">
        <v>1207</v>
      </c>
      <c r="G122" s="467" t="s">
        <v>1207</v>
      </c>
      <c r="H122" s="466">
        <v>14</v>
      </c>
      <c r="I122" s="466">
        <v>11335</v>
      </c>
      <c r="J122" s="467" t="s">
        <v>721</v>
      </c>
    </row>
    <row r="123" spans="1:10" ht="12.75">
      <c r="A123" s="454" t="s">
        <v>644</v>
      </c>
      <c r="B123" s="465">
        <v>382</v>
      </c>
      <c r="C123" s="391"/>
      <c r="D123" s="394" t="s">
        <v>434</v>
      </c>
      <c r="E123" s="466">
        <v>24</v>
      </c>
      <c r="F123" s="466">
        <v>146</v>
      </c>
      <c r="G123" s="467">
        <v>329.4117647058824</v>
      </c>
      <c r="H123" s="466">
        <v>1517</v>
      </c>
      <c r="I123" s="466">
        <v>3929</v>
      </c>
      <c r="J123" s="467">
        <v>35.904531304047055</v>
      </c>
    </row>
    <row r="124" spans="1:10" ht="12.75">
      <c r="A124" s="454" t="s">
        <v>645</v>
      </c>
      <c r="B124" s="465">
        <v>386</v>
      </c>
      <c r="C124" s="391"/>
      <c r="D124" s="394" t="s">
        <v>435</v>
      </c>
      <c r="E124" s="466" t="s">
        <v>106</v>
      </c>
      <c r="F124" s="466" t="s">
        <v>106</v>
      </c>
      <c r="G124" s="467">
        <v>-100</v>
      </c>
      <c r="H124" s="466" t="s">
        <v>106</v>
      </c>
      <c r="I124" s="466" t="s">
        <v>106</v>
      </c>
      <c r="J124" s="467">
        <v>-100</v>
      </c>
    </row>
    <row r="125" spans="1:10" ht="12.75">
      <c r="A125" s="454" t="s">
        <v>646</v>
      </c>
      <c r="B125" s="465">
        <v>388</v>
      </c>
      <c r="C125" s="391"/>
      <c r="D125" s="394" t="s">
        <v>489</v>
      </c>
      <c r="E125" s="466">
        <v>1594257</v>
      </c>
      <c r="F125" s="466">
        <v>6464628</v>
      </c>
      <c r="G125" s="467">
        <v>9.369412259113332</v>
      </c>
      <c r="H125" s="466">
        <v>4585359</v>
      </c>
      <c r="I125" s="466">
        <v>16844029</v>
      </c>
      <c r="J125" s="467">
        <v>-53.92687761668776</v>
      </c>
    </row>
    <row r="126" spans="1:10" ht="12.75">
      <c r="A126" s="454" t="s">
        <v>647</v>
      </c>
      <c r="B126" s="465">
        <v>389</v>
      </c>
      <c r="C126" s="391"/>
      <c r="D126" s="394" t="s">
        <v>436</v>
      </c>
      <c r="E126" s="466">
        <v>53738</v>
      </c>
      <c r="F126" s="466">
        <v>106631</v>
      </c>
      <c r="G126" s="467">
        <v>74.30771242684801</v>
      </c>
      <c r="H126" s="466">
        <v>259757</v>
      </c>
      <c r="I126" s="466">
        <v>488052</v>
      </c>
      <c r="J126" s="467">
        <v>400.06352589192403</v>
      </c>
    </row>
    <row r="127" spans="1:10" ht="12.75">
      <c r="A127" s="454" t="s">
        <v>648</v>
      </c>
      <c r="B127" s="465">
        <v>391</v>
      </c>
      <c r="C127" s="391"/>
      <c r="D127" s="394" t="s">
        <v>437</v>
      </c>
      <c r="E127" s="466" t="s">
        <v>1207</v>
      </c>
      <c r="F127" s="466" t="s">
        <v>1207</v>
      </c>
      <c r="G127" s="467">
        <v>-100</v>
      </c>
      <c r="H127" s="466">
        <v>18</v>
      </c>
      <c r="I127" s="466">
        <v>438</v>
      </c>
      <c r="J127" s="467">
        <v>80.24691358024691</v>
      </c>
    </row>
    <row r="128" spans="1:10" ht="12.75">
      <c r="A128" s="454" t="s">
        <v>649</v>
      </c>
      <c r="B128" s="465">
        <v>393</v>
      </c>
      <c r="C128" s="391"/>
      <c r="D128" s="394" t="s">
        <v>438</v>
      </c>
      <c r="E128" s="466" t="s">
        <v>106</v>
      </c>
      <c r="F128" s="466" t="s">
        <v>106</v>
      </c>
      <c r="G128" s="467" t="s">
        <v>1207</v>
      </c>
      <c r="H128" s="466" t="s">
        <v>106</v>
      </c>
      <c r="I128" s="466" t="s">
        <v>106</v>
      </c>
      <c r="J128" s="467" t="s">
        <v>1207</v>
      </c>
    </row>
    <row r="129" spans="1:10" ht="12.75">
      <c r="A129" s="454" t="s">
        <v>650</v>
      </c>
      <c r="B129" s="465">
        <v>395</v>
      </c>
      <c r="C129" s="391"/>
      <c r="D129" s="394" t="s">
        <v>439</v>
      </c>
      <c r="E129" s="466" t="s">
        <v>106</v>
      </c>
      <c r="F129" s="466" t="s">
        <v>106</v>
      </c>
      <c r="G129" s="467" t="s">
        <v>1207</v>
      </c>
      <c r="H129" s="466" t="s">
        <v>106</v>
      </c>
      <c r="I129" s="466" t="s">
        <v>106</v>
      </c>
      <c r="J129" s="467" t="s">
        <v>1207</v>
      </c>
    </row>
    <row r="130" spans="1:10" s="363" customFormat="1" ht="21" customHeight="1">
      <c r="A130" s="468" t="s">
        <v>685</v>
      </c>
      <c r="B130" s="469" t="s">
        <v>685</v>
      </c>
      <c r="C130" s="373" t="s">
        <v>1102</v>
      </c>
      <c r="D130" s="364"/>
      <c r="E130" s="463">
        <v>10383678</v>
      </c>
      <c r="F130" s="463">
        <v>82929735</v>
      </c>
      <c r="G130" s="464">
        <v>3.213122000440734</v>
      </c>
      <c r="H130" s="463">
        <v>50931096</v>
      </c>
      <c r="I130" s="463">
        <v>477588190</v>
      </c>
      <c r="J130" s="464">
        <v>49.49876841240169</v>
      </c>
    </row>
    <row r="131" spans="1:10" ht="21" customHeight="1">
      <c r="A131" s="454" t="s">
        <v>651</v>
      </c>
      <c r="B131" s="465">
        <v>400</v>
      </c>
      <c r="C131" s="391"/>
      <c r="D131" s="394" t="s">
        <v>440</v>
      </c>
      <c r="E131" s="466">
        <v>5857188</v>
      </c>
      <c r="F131" s="466">
        <v>65016619</v>
      </c>
      <c r="G131" s="467">
        <v>13.515198724345467</v>
      </c>
      <c r="H131" s="466">
        <v>30488436</v>
      </c>
      <c r="I131" s="466">
        <v>393221452</v>
      </c>
      <c r="J131" s="467">
        <v>65.25548215344674</v>
      </c>
    </row>
    <row r="132" spans="1:10" ht="12.75">
      <c r="A132" s="454" t="s">
        <v>652</v>
      </c>
      <c r="B132" s="465">
        <v>404</v>
      </c>
      <c r="C132" s="391"/>
      <c r="D132" s="394" t="s">
        <v>441</v>
      </c>
      <c r="E132" s="466">
        <v>918485</v>
      </c>
      <c r="F132" s="466">
        <v>5077505</v>
      </c>
      <c r="G132" s="467">
        <v>-24.860946643111532</v>
      </c>
      <c r="H132" s="466">
        <v>3727564</v>
      </c>
      <c r="I132" s="466">
        <v>24098055</v>
      </c>
      <c r="J132" s="467">
        <v>19.761145195818813</v>
      </c>
    </row>
    <row r="133" spans="1:10" ht="12.75">
      <c r="A133" s="454" t="s">
        <v>653</v>
      </c>
      <c r="B133" s="465">
        <v>406</v>
      </c>
      <c r="C133" s="391"/>
      <c r="D133" s="394" t="s">
        <v>488</v>
      </c>
      <c r="E133" s="466" t="s">
        <v>106</v>
      </c>
      <c r="F133" s="466" t="s">
        <v>106</v>
      </c>
      <c r="G133" s="467" t="s">
        <v>1207</v>
      </c>
      <c r="H133" s="466" t="s">
        <v>106</v>
      </c>
      <c r="I133" s="466" t="s">
        <v>106</v>
      </c>
      <c r="J133" s="467" t="s">
        <v>1207</v>
      </c>
    </row>
    <row r="134" spans="1:10" s="363" customFormat="1" ht="12.75">
      <c r="A134" s="454" t="s">
        <v>654</v>
      </c>
      <c r="B134" s="465">
        <v>408</v>
      </c>
      <c r="C134" s="391"/>
      <c r="D134" s="394" t="s">
        <v>442</v>
      </c>
      <c r="E134" s="466" t="s">
        <v>106</v>
      </c>
      <c r="F134" s="466" t="s">
        <v>106</v>
      </c>
      <c r="G134" s="467" t="s">
        <v>1207</v>
      </c>
      <c r="H134" s="466" t="s">
        <v>106</v>
      </c>
      <c r="I134" s="466" t="s">
        <v>106</v>
      </c>
      <c r="J134" s="467" t="s">
        <v>1207</v>
      </c>
    </row>
    <row r="135" spans="1:10" ht="12.75">
      <c r="A135" s="454" t="s">
        <v>655</v>
      </c>
      <c r="B135" s="465">
        <v>412</v>
      </c>
      <c r="C135" s="391"/>
      <c r="D135" s="394" t="s">
        <v>443</v>
      </c>
      <c r="E135" s="466">
        <v>205713</v>
      </c>
      <c r="F135" s="466">
        <v>2246645</v>
      </c>
      <c r="G135" s="467">
        <v>8.387435105613633</v>
      </c>
      <c r="H135" s="466">
        <v>991191</v>
      </c>
      <c r="I135" s="466">
        <v>7185309</v>
      </c>
      <c r="J135" s="467">
        <v>-7.508041691547888</v>
      </c>
    </row>
    <row r="136" spans="1:10" ht="12.75">
      <c r="A136" s="454" t="s">
        <v>656</v>
      </c>
      <c r="B136" s="465">
        <v>413</v>
      </c>
      <c r="C136" s="391"/>
      <c r="D136" s="394" t="s">
        <v>444</v>
      </c>
      <c r="E136" s="466" t="s">
        <v>106</v>
      </c>
      <c r="F136" s="466" t="s">
        <v>106</v>
      </c>
      <c r="G136" s="467" t="s">
        <v>1207</v>
      </c>
      <c r="H136" s="466" t="s">
        <v>106</v>
      </c>
      <c r="I136" s="466" t="s">
        <v>106</v>
      </c>
      <c r="J136" s="467" t="s">
        <v>1207</v>
      </c>
    </row>
    <row r="137" spans="1:10" ht="12.75">
      <c r="A137" s="454" t="s">
        <v>657</v>
      </c>
      <c r="B137" s="465">
        <v>416</v>
      </c>
      <c r="C137" s="391"/>
      <c r="D137" s="394" t="s">
        <v>445</v>
      </c>
      <c r="E137" s="466">
        <v>87</v>
      </c>
      <c r="F137" s="466">
        <v>2276</v>
      </c>
      <c r="G137" s="467">
        <v>-29.14072229140723</v>
      </c>
      <c r="H137" s="466">
        <v>6706</v>
      </c>
      <c r="I137" s="466">
        <v>9414</v>
      </c>
      <c r="J137" s="467">
        <v>-93.7323985858949</v>
      </c>
    </row>
    <row r="138" spans="1:10" ht="12.75">
      <c r="A138" s="454" t="s">
        <v>658</v>
      </c>
      <c r="B138" s="465">
        <v>421</v>
      </c>
      <c r="C138" s="391"/>
      <c r="D138" s="394" t="s">
        <v>446</v>
      </c>
      <c r="E138" s="466" t="s">
        <v>106</v>
      </c>
      <c r="F138" s="466" t="s">
        <v>106</v>
      </c>
      <c r="G138" s="467" t="s">
        <v>1207</v>
      </c>
      <c r="H138" s="466" t="s">
        <v>106</v>
      </c>
      <c r="I138" s="466" t="s">
        <v>106</v>
      </c>
      <c r="J138" s="467" t="s">
        <v>1207</v>
      </c>
    </row>
    <row r="139" spans="1:10" ht="12.75">
      <c r="A139" s="454" t="s">
        <v>659</v>
      </c>
      <c r="B139" s="465">
        <v>424</v>
      </c>
      <c r="C139" s="391"/>
      <c r="D139" s="394" t="s">
        <v>447</v>
      </c>
      <c r="E139" s="466">
        <v>72</v>
      </c>
      <c r="F139" s="466">
        <v>3961</v>
      </c>
      <c r="G139" s="467">
        <v>244.73455178416015</v>
      </c>
      <c r="H139" s="466">
        <v>12457</v>
      </c>
      <c r="I139" s="466">
        <v>34547</v>
      </c>
      <c r="J139" s="467">
        <v>22.121672734985324</v>
      </c>
    </row>
    <row r="140" spans="1:10" ht="12.75">
      <c r="A140" s="454" t="s">
        <v>660</v>
      </c>
      <c r="B140" s="465">
        <v>428</v>
      </c>
      <c r="C140" s="391"/>
      <c r="D140" s="394" t="s">
        <v>448</v>
      </c>
      <c r="E140" s="466">
        <v>186</v>
      </c>
      <c r="F140" s="466">
        <v>8455</v>
      </c>
      <c r="G140" s="467">
        <v>80.8169375534645</v>
      </c>
      <c r="H140" s="466">
        <v>300</v>
      </c>
      <c r="I140" s="466">
        <v>18369</v>
      </c>
      <c r="J140" s="467">
        <v>7.57833089311859</v>
      </c>
    </row>
    <row r="141" spans="1:10" ht="12.75">
      <c r="A141" s="454" t="s">
        <v>661</v>
      </c>
      <c r="B141" s="465">
        <v>432</v>
      </c>
      <c r="C141" s="391"/>
      <c r="D141" s="394" t="s">
        <v>449</v>
      </c>
      <c r="E141" s="466">
        <v>63</v>
      </c>
      <c r="F141" s="466">
        <v>572</v>
      </c>
      <c r="G141" s="467">
        <v>-59.6045197740113</v>
      </c>
      <c r="H141" s="466">
        <v>127</v>
      </c>
      <c r="I141" s="466">
        <v>4302</v>
      </c>
      <c r="J141" s="467">
        <v>-48.361541231544834</v>
      </c>
    </row>
    <row r="142" spans="1:10" ht="12.75">
      <c r="A142" s="454" t="s">
        <v>662</v>
      </c>
      <c r="B142" s="465">
        <v>436</v>
      </c>
      <c r="C142" s="391"/>
      <c r="D142" s="394" t="s">
        <v>450</v>
      </c>
      <c r="E142" s="466">
        <v>42061</v>
      </c>
      <c r="F142" s="466">
        <v>60072</v>
      </c>
      <c r="G142" s="467">
        <v>-71.75249103040962</v>
      </c>
      <c r="H142" s="466">
        <v>486808</v>
      </c>
      <c r="I142" s="466">
        <v>485513</v>
      </c>
      <c r="J142" s="467">
        <v>-51.27235465148372</v>
      </c>
    </row>
    <row r="143" spans="1:10" ht="12.75">
      <c r="A143" s="454" t="s">
        <v>663</v>
      </c>
      <c r="B143" s="465">
        <v>442</v>
      </c>
      <c r="C143" s="391"/>
      <c r="D143" s="394" t="s">
        <v>451</v>
      </c>
      <c r="E143" s="466">
        <v>2990</v>
      </c>
      <c r="F143" s="466">
        <v>2705</v>
      </c>
      <c r="G143" s="467">
        <v>-63.24728260869565</v>
      </c>
      <c r="H143" s="466">
        <v>44804</v>
      </c>
      <c r="I143" s="466">
        <v>46749</v>
      </c>
      <c r="J143" s="467">
        <v>-50.43417411495277</v>
      </c>
    </row>
    <row r="144" spans="1:10" ht="12.75">
      <c r="A144" s="454" t="s">
        <v>664</v>
      </c>
      <c r="B144" s="465">
        <v>446</v>
      </c>
      <c r="C144" s="391"/>
      <c r="D144" s="394" t="s">
        <v>452</v>
      </c>
      <c r="E144" s="466" t="s">
        <v>106</v>
      </c>
      <c r="F144" s="466" t="s">
        <v>106</v>
      </c>
      <c r="G144" s="467" t="s">
        <v>1207</v>
      </c>
      <c r="H144" s="466" t="s">
        <v>106</v>
      </c>
      <c r="I144" s="466" t="s">
        <v>106</v>
      </c>
      <c r="J144" s="467" t="s">
        <v>1207</v>
      </c>
    </row>
    <row r="145" spans="1:10" ht="12.75">
      <c r="A145" s="454" t="s">
        <v>665</v>
      </c>
      <c r="B145" s="465">
        <v>448</v>
      </c>
      <c r="C145" s="391"/>
      <c r="D145" s="394" t="s">
        <v>453</v>
      </c>
      <c r="E145" s="466" t="s">
        <v>1207</v>
      </c>
      <c r="F145" s="466" t="s">
        <v>1207</v>
      </c>
      <c r="G145" s="467" t="s">
        <v>1207</v>
      </c>
      <c r="H145" s="466">
        <v>5760</v>
      </c>
      <c r="I145" s="466">
        <v>36692</v>
      </c>
      <c r="J145" s="467" t="s">
        <v>721</v>
      </c>
    </row>
    <row r="146" spans="1:10" ht="12.75">
      <c r="A146" s="454" t="s">
        <v>666</v>
      </c>
      <c r="B146" s="465">
        <v>449</v>
      </c>
      <c r="C146" s="391"/>
      <c r="D146" s="394" t="s">
        <v>454</v>
      </c>
      <c r="E146" s="466">
        <v>1</v>
      </c>
      <c r="F146" s="466">
        <v>302</v>
      </c>
      <c r="G146" s="467" t="s">
        <v>721</v>
      </c>
      <c r="H146" s="466">
        <v>1</v>
      </c>
      <c r="I146" s="466">
        <v>302</v>
      </c>
      <c r="J146" s="467" t="s">
        <v>721</v>
      </c>
    </row>
    <row r="147" spans="1:10" ht="12.75">
      <c r="A147" s="454" t="s">
        <v>667</v>
      </c>
      <c r="B147" s="465">
        <v>452</v>
      </c>
      <c r="C147" s="391"/>
      <c r="D147" s="394" t="s">
        <v>455</v>
      </c>
      <c r="E147" s="466">
        <v>2</v>
      </c>
      <c r="F147" s="466">
        <v>93</v>
      </c>
      <c r="G147" s="467" t="s">
        <v>721</v>
      </c>
      <c r="H147" s="466">
        <v>10</v>
      </c>
      <c r="I147" s="466">
        <v>209</v>
      </c>
      <c r="J147" s="467">
        <v>-50.59101654846336</v>
      </c>
    </row>
    <row r="148" spans="1:10" ht="12.75">
      <c r="A148" s="454" t="s">
        <v>668</v>
      </c>
      <c r="B148" s="465">
        <v>453</v>
      </c>
      <c r="C148" s="391"/>
      <c r="D148" s="394" t="s">
        <v>456</v>
      </c>
      <c r="E148" s="466" t="s">
        <v>106</v>
      </c>
      <c r="F148" s="466" t="s">
        <v>106</v>
      </c>
      <c r="G148" s="467" t="s">
        <v>1207</v>
      </c>
      <c r="H148" s="466" t="s">
        <v>106</v>
      </c>
      <c r="I148" s="466" t="s">
        <v>106</v>
      </c>
      <c r="J148" s="467" t="s">
        <v>1207</v>
      </c>
    </row>
    <row r="149" spans="1:10" ht="16.5" customHeight="1">
      <c r="A149" s="675" t="s">
        <v>723</v>
      </c>
      <c r="B149" s="675"/>
      <c r="C149" s="675"/>
      <c r="D149" s="675"/>
      <c r="E149" s="675"/>
      <c r="F149" s="675"/>
      <c r="G149" s="675"/>
      <c r="H149" s="675"/>
      <c r="I149" s="675"/>
      <c r="J149" s="675"/>
    </row>
    <row r="150" spans="4:10" ht="12.75" customHeight="1">
      <c r="D150" s="454"/>
      <c r="E150" s="455"/>
      <c r="F150" s="456"/>
      <c r="H150" s="470"/>
      <c r="I150" s="471"/>
      <c r="J150" s="472"/>
    </row>
    <row r="151" spans="1:10" ht="17.25" customHeight="1">
      <c r="A151" s="685" t="s">
        <v>1092</v>
      </c>
      <c r="B151" s="686"/>
      <c r="C151" s="690" t="s">
        <v>1093</v>
      </c>
      <c r="D151" s="691"/>
      <c r="E151" s="697" t="s">
        <v>1170</v>
      </c>
      <c r="F151" s="698"/>
      <c r="G151" s="698"/>
      <c r="H151" s="699" t="s">
        <v>1195</v>
      </c>
      <c r="I151" s="698"/>
      <c r="J151" s="698"/>
    </row>
    <row r="152" spans="1:10" ht="16.5" customHeight="1">
      <c r="A152" s="554"/>
      <c r="B152" s="687"/>
      <c r="C152" s="683"/>
      <c r="D152" s="692"/>
      <c r="E152" s="489" t="s">
        <v>473</v>
      </c>
      <c r="F152" s="700" t="s">
        <v>474</v>
      </c>
      <c r="G152" s="701"/>
      <c r="H152" s="490" t="s">
        <v>473</v>
      </c>
      <c r="I152" s="702" t="s">
        <v>474</v>
      </c>
      <c r="J152" s="703"/>
    </row>
    <row r="153" spans="1:10" ht="12.75" customHeight="1">
      <c r="A153" s="554"/>
      <c r="B153" s="687"/>
      <c r="C153" s="683"/>
      <c r="D153" s="692"/>
      <c r="E153" s="694" t="s">
        <v>111</v>
      </c>
      <c r="F153" s="679" t="s">
        <v>107</v>
      </c>
      <c r="G153" s="682" t="s">
        <v>1194</v>
      </c>
      <c r="H153" s="679" t="s">
        <v>111</v>
      </c>
      <c r="I153" s="679" t="s">
        <v>107</v>
      </c>
      <c r="J153" s="676" t="s">
        <v>1199</v>
      </c>
    </row>
    <row r="154" spans="1:10" ht="12.75" customHeight="1">
      <c r="A154" s="554"/>
      <c r="B154" s="687"/>
      <c r="C154" s="683"/>
      <c r="D154" s="692"/>
      <c r="E154" s="695"/>
      <c r="F154" s="680"/>
      <c r="G154" s="683"/>
      <c r="H154" s="680"/>
      <c r="I154" s="680"/>
      <c r="J154" s="677"/>
    </row>
    <row r="155" spans="1:10" ht="12.75" customHeight="1">
      <c r="A155" s="554"/>
      <c r="B155" s="687"/>
      <c r="C155" s="683"/>
      <c r="D155" s="692"/>
      <c r="E155" s="695"/>
      <c r="F155" s="680"/>
      <c r="G155" s="683"/>
      <c r="H155" s="680"/>
      <c r="I155" s="680"/>
      <c r="J155" s="677"/>
    </row>
    <row r="156" spans="1:10" ht="28.5" customHeight="1">
      <c r="A156" s="688"/>
      <c r="B156" s="689"/>
      <c r="C156" s="684"/>
      <c r="D156" s="693"/>
      <c r="E156" s="696"/>
      <c r="F156" s="681"/>
      <c r="G156" s="684"/>
      <c r="H156" s="681"/>
      <c r="I156" s="681"/>
      <c r="J156" s="678"/>
    </row>
    <row r="157" spans="1:9" ht="12.75">
      <c r="A157" s="454"/>
      <c r="B157" s="462"/>
      <c r="C157" s="391"/>
      <c r="D157" s="477"/>
      <c r="E157" s="455"/>
      <c r="F157" s="456"/>
      <c r="H157" s="455"/>
      <c r="I157" s="456"/>
    </row>
    <row r="158" spans="2:4" ht="12.75">
      <c r="B158" s="475"/>
      <c r="C158" s="476" t="s">
        <v>846</v>
      </c>
      <c r="D158" s="394"/>
    </row>
    <row r="159" spans="1:4" ht="12.75">
      <c r="A159" s="454"/>
      <c r="B159" s="473"/>
      <c r="C159" s="391"/>
      <c r="D159" s="394"/>
    </row>
    <row r="160" spans="1:10" ht="12.75">
      <c r="A160" s="454" t="s">
        <v>669</v>
      </c>
      <c r="B160" s="465">
        <v>454</v>
      </c>
      <c r="C160" s="391"/>
      <c r="D160" s="394" t="s">
        <v>457</v>
      </c>
      <c r="E160" s="466" t="s">
        <v>106</v>
      </c>
      <c r="F160" s="466" t="s">
        <v>106</v>
      </c>
      <c r="G160" s="467" t="s">
        <v>1207</v>
      </c>
      <c r="H160" s="466" t="s">
        <v>106</v>
      </c>
      <c r="I160" s="466" t="s">
        <v>106</v>
      </c>
      <c r="J160" s="467" t="s">
        <v>1207</v>
      </c>
    </row>
    <row r="161" spans="1:10" ht="12.75">
      <c r="A161" s="454" t="s">
        <v>670</v>
      </c>
      <c r="B161" s="465">
        <v>456</v>
      </c>
      <c r="C161" s="391"/>
      <c r="D161" s="394" t="s">
        <v>458</v>
      </c>
      <c r="E161" s="466">
        <v>106</v>
      </c>
      <c r="F161" s="466">
        <v>20371</v>
      </c>
      <c r="G161" s="467">
        <v>-43.34306772354332</v>
      </c>
      <c r="H161" s="466">
        <v>10349</v>
      </c>
      <c r="I161" s="466">
        <v>36745</v>
      </c>
      <c r="J161" s="467">
        <v>-95.81758787106173</v>
      </c>
    </row>
    <row r="162" spans="1:10" ht="12.75">
      <c r="A162" s="454" t="s">
        <v>671</v>
      </c>
      <c r="B162" s="465">
        <v>457</v>
      </c>
      <c r="C162" s="391"/>
      <c r="D162" s="394" t="s">
        <v>459</v>
      </c>
      <c r="E162" s="466" t="s">
        <v>106</v>
      </c>
      <c r="F162" s="466" t="s">
        <v>106</v>
      </c>
      <c r="G162" s="467" t="s">
        <v>1207</v>
      </c>
      <c r="H162" s="466" t="s">
        <v>106</v>
      </c>
      <c r="I162" s="466" t="s">
        <v>106</v>
      </c>
      <c r="J162" s="467" t="s">
        <v>1207</v>
      </c>
    </row>
    <row r="163" spans="1:10" ht="12.75">
      <c r="A163" s="454" t="s">
        <v>672</v>
      </c>
      <c r="B163" s="465">
        <v>459</v>
      </c>
      <c r="C163" s="391"/>
      <c r="D163" s="394" t="s">
        <v>460</v>
      </c>
      <c r="E163" s="466" t="s">
        <v>106</v>
      </c>
      <c r="F163" s="466" t="s">
        <v>106</v>
      </c>
      <c r="G163" s="467" t="s">
        <v>1207</v>
      </c>
      <c r="H163" s="466" t="s">
        <v>106</v>
      </c>
      <c r="I163" s="466" t="s">
        <v>106</v>
      </c>
      <c r="J163" s="467" t="s">
        <v>1207</v>
      </c>
    </row>
    <row r="164" spans="1:10" ht="12.75">
      <c r="A164" s="454" t="s">
        <v>674</v>
      </c>
      <c r="B164" s="465">
        <v>460</v>
      </c>
      <c r="C164" s="391"/>
      <c r="D164" s="394" t="s">
        <v>461</v>
      </c>
      <c r="E164" s="466" t="s">
        <v>106</v>
      </c>
      <c r="F164" s="466" t="s">
        <v>106</v>
      </c>
      <c r="G164" s="467" t="s">
        <v>1207</v>
      </c>
      <c r="H164" s="466" t="s">
        <v>106</v>
      </c>
      <c r="I164" s="466" t="s">
        <v>106</v>
      </c>
      <c r="J164" s="467" t="s">
        <v>1207</v>
      </c>
    </row>
    <row r="165" spans="1:10" ht="12.75">
      <c r="A165" s="454" t="s">
        <v>675</v>
      </c>
      <c r="B165" s="465">
        <v>463</v>
      </c>
      <c r="C165" s="391"/>
      <c r="D165" s="394" t="s">
        <v>462</v>
      </c>
      <c r="E165" s="466" t="s">
        <v>106</v>
      </c>
      <c r="F165" s="466" t="s">
        <v>106</v>
      </c>
      <c r="G165" s="467" t="s">
        <v>1207</v>
      </c>
      <c r="H165" s="466" t="s">
        <v>106</v>
      </c>
      <c r="I165" s="466" t="s">
        <v>106</v>
      </c>
      <c r="J165" s="467" t="s">
        <v>1207</v>
      </c>
    </row>
    <row r="166" spans="1:10" ht="12.75">
      <c r="A166" s="454" t="s">
        <v>676</v>
      </c>
      <c r="B166" s="465">
        <v>464</v>
      </c>
      <c r="C166" s="391"/>
      <c r="D166" s="394" t="s">
        <v>463</v>
      </c>
      <c r="E166" s="466" t="s">
        <v>106</v>
      </c>
      <c r="F166" s="466" t="s">
        <v>106</v>
      </c>
      <c r="G166" s="467" t="s">
        <v>1207</v>
      </c>
      <c r="H166" s="466" t="s">
        <v>106</v>
      </c>
      <c r="I166" s="466" t="s">
        <v>106</v>
      </c>
      <c r="J166" s="467" t="s">
        <v>1207</v>
      </c>
    </row>
    <row r="167" spans="1:10" ht="12.75">
      <c r="A167" s="454" t="s">
        <v>741</v>
      </c>
      <c r="B167" s="465">
        <v>465</v>
      </c>
      <c r="C167" s="391"/>
      <c r="D167" s="394" t="s">
        <v>464</v>
      </c>
      <c r="E167" s="466" t="s">
        <v>106</v>
      </c>
      <c r="F167" s="466" t="s">
        <v>106</v>
      </c>
      <c r="G167" s="467" t="s">
        <v>1207</v>
      </c>
      <c r="H167" s="466" t="s">
        <v>106</v>
      </c>
      <c r="I167" s="466" t="s">
        <v>106</v>
      </c>
      <c r="J167" s="467">
        <v>-100</v>
      </c>
    </row>
    <row r="168" spans="1:10" ht="12.75">
      <c r="A168" s="454" t="s">
        <v>742</v>
      </c>
      <c r="B168" s="465">
        <v>467</v>
      </c>
      <c r="C168" s="391"/>
      <c r="D168" s="394" t="s">
        <v>465</v>
      </c>
      <c r="E168" s="466" t="s">
        <v>106</v>
      </c>
      <c r="F168" s="466" t="s">
        <v>106</v>
      </c>
      <c r="G168" s="467" t="s">
        <v>1207</v>
      </c>
      <c r="H168" s="466" t="s">
        <v>106</v>
      </c>
      <c r="I168" s="466" t="s">
        <v>106</v>
      </c>
      <c r="J168" s="467" t="s">
        <v>1207</v>
      </c>
    </row>
    <row r="169" spans="1:10" ht="12.75">
      <c r="A169" s="454" t="s">
        <v>743</v>
      </c>
      <c r="B169" s="465">
        <v>468</v>
      </c>
      <c r="C169" s="391"/>
      <c r="D169" s="394" t="s">
        <v>112</v>
      </c>
      <c r="E169" s="466" t="s">
        <v>106</v>
      </c>
      <c r="F169" s="466" t="s">
        <v>106</v>
      </c>
      <c r="G169" s="467" t="s">
        <v>1207</v>
      </c>
      <c r="H169" s="466" t="s">
        <v>106</v>
      </c>
      <c r="I169" s="466" t="s">
        <v>106</v>
      </c>
      <c r="J169" s="467" t="s">
        <v>1207</v>
      </c>
    </row>
    <row r="170" spans="1:10" ht="12.75">
      <c r="A170" s="454" t="s">
        <v>744</v>
      </c>
      <c r="B170" s="465">
        <v>469</v>
      </c>
      <c r="C170" s="391"/>
      <c r="D170" s="394" t="s">
        <v>113</v>
      </c>
      <c r="E170" s="466">
        <v>2</v>
      </c>
      <c r="F170" s="466">
        <v>1723</v>
      </c>
      <c r="G170" s="467" t="s">
        <v>721</v>
      </c>
      <c r="H170" s="466">
        <v>13</v>
      </c>
      <c r="I170" s="466">
        <v>4054</v>
      </c>
      <c r="J170" s="467">
        <v>99.40973930152484</v>
      </c>
    </row>
    <row r="171" spans="1:10" ht="12.75">
      <c r="A171" s="454" t="s">
        <v>745</v>
      </c>
      <c r="B171" s="465">
        <v>470</v>
      </c>
      <c r="C171" s="391"/>
      <c r="D171" s="394" t="s">
        <v>114</v>
      </c>
      <c r="E171" s="466" t="s">
        <v>106</v>
      </c>
      <c r="F171" s="466" t="s">
        <v>106</v>
      </c>
      <c r="G171" s="467" t="s">
        <v>1207</v>
      </c>
      <c r="H171" s="466" t="s">
        <v>106</v>
      </c>
      <c r="I171" s="466" t="s">
        <v>106</v>
      </c>
      <c r="J171" s="467" t="s">
        <v>1207</v>
      </c>
    </row>
    <row r="172" spans="1:10" ht="12.75">
      <c r="A172" s="454" t="s">
        <v>746</v>
      </c>
      <c r="B172" s="465">
        <v>472</v>
      </c>
      <c r="C172" s="391"/>
      <c r="D172" s="394" t="s">
        <v>115</v>
      </c>
      <c r="E172" s="466" t="s">
        <v>1207</v>
      </c>
      <c r="F172" s="466" t="s">
        <v>1207</v>
      </c>
      <c r="G172" s="467" t="s">
        <v>1207</v>
      </c>
      <c r="H172" s="466">
        <v>1111</v>
      </c>
      <c r="I172" s="466">
        <v>1663</v>
      </c>
      <c r="J172" s="467">
        <v>-5.079908675799089</v>
      </c>
    </row>
    <row r="173" spans="1:10" ht="12.75">
      <c r="A173" s="454" t="s">
        <v>747</v>
      </c>
      <c r="B173" s="465">
        <v>473</v>
      </c>
      <c r="C173" s="391"/>
      <c r="D173" s="394" t="s">
        <v>116</v>
      </c>
      <c r="E173" s="466" t="s">
        <v>106</v>
      </c>
      <c r="F173" s="466" t="s">
        <v>106</v>
      </c>
      <c r="G173" s="467" t="s">
        <v>1207</v>
      </c>
      <c r="H173" s="466" t="s">
        <v>106</v>
      </c>
      <c r="I173" s="466" t="s">
        <v>106</v>
      </c>
      <c r="J173" s="467" t="s">
        <v>1207</v>
      </c>
    </row>
    <row r="174" spans="1:10" ht="12.75">
      <c r="A174" s="454" t="s">
        <v>748</v>
      </c>
      <c r="B174" s="465">
        <v>474</v>
      </c>
      <c r="C174" s="391"/>
      <c r="D174" s="394" t="s">
        <v>117</v>
      </c>
      <c r="E174" s="466" t="s">
        <v>106</v>
      </c>
      <c r="F174" s="466" t="s">
        <v>106</v>
      </c>
      <c r="G174" s="467" t="s">
        <v>1207</v>
      </c>
      <c r="H174" s="466" t="s">
        <v>106</v>
      </c>
      <c r="I174" s="466" t="s">
        <v>106</v>
      </c>
      <c r="J174" s="467" t="s">
        <v>1207</v>
      </c>
    </row>
    <row r="175" spans="1:10" ht="12.75">
      <c r="A175" s="478" t="s">
        <v>1103</v>
      </c>
      <c r="B175" s="479">
        <v>475</v>
      </c>
      <c r="D175" s="480" t="s">
        <v>1104</v>
      </c>
      <c r="E175" s="466" t="s">
        <v>106</v>
      </c>
      <c r="F175" s="466" t="s">
        <v>106</v>
      </c>
      <c r="G175" s="467" t="s">
        <v>1207</v>
      </c>
      <c r="H175" s="466" t="s">
        <v>106</v>
      </c>
      <c r="I175" s="466" t="s">
        <v>106</v>
      </c>
      <c r="J175" s="467" t="s">
        <v>1207</v>
      </c>
    </row>
    <row r="176" spans="1:10" ht="12.75">
      <c r="A176" s="478" t="s">
        <v>1105</v>
      </c>
      <c r="B176" s="479">
        <v>477</v>
      </c>
      <c r="D176" s="480" t="s">
        <v>1106</v>
      </c>
      <c r="E176" s="466" t="s">
        <v>106</v>
      </c>
      <c r="F176" s="466" t="s">
        <v>106</v>
      </c>
      <c r="G176" s="467" t="s">
        <v>1207</v>
      </c>
      <c r="H176" s="466" t="s">
        <v>106</v>
      </c>
      <c r="I176" s="466" t="s">
        <v>106</v>
      </c>
      <c r="J176" s="467" t="s">
        <v>1207</v>
      </c>
    </row>
    <row r="177" spans="1:10" ht="12.75">
      <c r="A177" s="478" t="s">
        <v>1107</v>
      </c>
      <c r="B177" s="479">
        <v>479</v>
      </c>
      <c r="D177" s="480" t="s">
        <v>1108</v>
      </c>
      <c r="E177" s="466" t="s">
        <v>106</v>
      </c>
      <c r="F177" s="466" t="s">
        <v>106</v>
      </c>
      <c r="G177" s="467" t="s">
        <v>1207</v>
      </c>
      <c r="H177" s="466" t="s">
        <v>106</v>
      </c>
      <c r="I177" s="466" t="s">
        <v>106</v>
      </c>
      <c r="J177" s="467" t="s">
        <v>1207</v>
      </c>
    </row>
    <row r="178" spans="1:10" ht="12.75">
      <c r="A178" s="454" t="s">
        <v>749</v>
      </c>
      <c r="B178" s="465">
        <v>480</v>
      </c>
      <c r="C178" s="391"/>
      <c r="D178" s="394" t="s">
        <v>118</v>
      </c>
      <c r="E178" s="466">
        <v>2304</v>
      </c>
      <c r="F178" s="466">
        <v>19705</v>
      </c>
      <c r="G178" s="467">
        <v>-80.3729195095471</v>
      </c>
      <c r="H178" s="466">
        <v>10259</v>
      </c>
      <c r="I178" s="466">
        <v>123357</v>
      </c>
      <c r="J178" s="467">
        <v>-82.04909552075041</v>
      </c>
    </row>
    <row r="179" spans="1:10" ht="12.75">
      <c r="A179" s="478" t="s">
        <v>1109</v>
      </c>
      <c r="B179" s="479">
        <v>481</v>
      </c>
      <c r="D179" s="480" t="s">
        <v>1110</v>
      </c>
      <c r="E179" s="466" t="s">
        <v>106</v>
      </c>
      <c r="F179" s="466" t="s">
        <v>106</v>
      </c>
      <c r="G179" s="467" t="s">
        <v>1207</v>
      </c>
      <c r="H179" s="466" t="s">
        <v>106</v>
      </c>
      <c r="I179" s="466" t="s">
        <v>106</v>
      </c>
      <c r="J179" s="467" t="s">
        <v>1207</v>
      </c>
    </row>
    <row r="180" spans="1:10" ht="12.75">
      <c r="A180" s="454" t="s">
        <v>750</v>
      </c>
      <c r="B180" s="465">
        <v>484</v>
      </c>
      <c r="C180" s="391"/>
      <c r="D180" s="394" t="s">
        <v>1111</v>
      </c>
      <c r="E180" s="466">
        <v>23</v>
      </c>
      <c r="F180" s="466">
        <v>2040</v>
      </c>
      <c r="G180" s="467">
        <v>372.22222222222223</v>
      </c>
      <c r="H180" s="466">
        <v>78</v>
      </c>
      <c r="I180" s="466">
        <v>7777</v>
      </c>
      <c r="J180" s="467">
        <v>-45.759520156228206</v>
      </c>
    </row>
    <row r="181" spans="1:10" ht="12.75">
      <c r="A181" s="454" t="s">
        <v>751</v>
      </c>
      <c r="B181" s="465">
        <v>488</v>
      </c>
      <c r="C181" s="391"/>
      <c r="D181" s="394" t="s">
        <v>119</v>
      </c>
      <c r="E181" s="466" t="s">
        <v>106</v>
      </c>
      <c r="F181" s="466" t="s">
        <v>106</v>
      </c>
      <c r="G181" s="467" t="s">
        <v>1207</v>
      </c>
      <c r="H181" s="466" t="s">
        <v>106</v>
      </c>
      <c r="I181" s="466" t="s">
        <v>106</v>
      </c>
      <c r="J181" s="467" t="s">
        <v>1207</v>
      </c>
    </row>
    <row r="182" spans="1:10" ht="12.75">
      <c r="A182" s="454" t="s">
        <v>752</v>
      </c>
      <c r="B182" s="465">
        <v>492</v>
      </c>
      <c r="C182" s="391"/>
      <c r="D182" s="394" t="s">
        <v>120</v>
      </c>
      <c r="E182" s="466" t="s">
        <v>106</v>
      </c>
      <c r="F182" s="466" t="s">
        <v>106</v>
      </c>
      <c r="G182" s="467" t="s">
        <v>1207</v>
      </c>
      <c r="H182" s="466" t="s">
        <v>106</v>
      </c>
      <c r="I182" s="466" t="s">
        <v>106</v>
      </c>
      <c r="J182" s="467" t="s">
        <v>1207</v>
      </c>
    </row>
    <row r="183" spans="1:10" ht="12.75">
      <c r="A183" s="454" t="s">
        <v>753</v>
      </c>
      <c r="B183" s="465">
        <v>500</v>
      </c>
      <c r="C183" s="391"/>
      <c r="D183" s="394" t="s">
        <v>121</v>
      </c>
      <c r="E183" s="466">
        <v>595</v>
      </c>
      <c r="F183" s="466">
        <v>2540</v>
      </c>
      <c r="G183" s="467">
        <v>-99.30776044150711</v>
      </c>
      <c r="H183" s="466">
        <v>79325</v>
      </c>
      <c r="I183" s="466">
        <v>325369</v>
      </c>
      <c r="J183" s="467">
        <v>-63.66232449263126</v>
      </c>
    </row>
    <row r="184" spans="1:10" ht="12.75">
      <c r="A184" s="454" t="s">
        <v>754</v>
      </c>
      <c r="B184" s="465">
        <v>504</v>
      </c>
      <c r="C184" s="391"/>
      <c r="D184" s="394" t="s">
        <v>122</v>
      </c>
      <c r="E184" s="466">
        <v>5111</v>
      </c>
      <c r="F184" s="466">
        <v>33658</v>
      </c>
      <c r="G184" s="467">
        <v>-77.71362357225625</v>
      </c>
      <c r="H184" s="466">
        <v>46366</v>
      </c>
      <c r="I184" s="466">
        <v>257765</v>
      </c>
      <c r="J184" s="467">
        <v>-3.27222920614669</v>
      </c>
    </row>
    <row r="185" spans="1:10" ht="12.75">
      <c r="A185" s="454" t="s">
        <v>755</v>
      </c>
      <c r="B185" s="465">
        <v>508</v>
      </c>
      <c r="C185" s="391"/>
      <c r="D185" s="394" t="s">
        <v>123</v>
      </c>
      <c r="E185" s="466">
        <v>3255039</v>
      </c>
      <c r="F185" s="466">
        <v>9557693</v>
      </c>
      <c r="G185" s="467">
        <v>-17.03122852849316</v>
      </c>
      <c r="H185" s="466">
        <v>14184230</v>
      </c>
      <c r="I185" s="466">
        <v>48114133</v>
      </c>
      <c r="J185" s="467">
        <v>5.141139253562471</v>
      </c>
    </row>
    <row r="186" spans="1:10" ht="12.75">
      <c r="A186" s="454" t="s">
        <v>756</v>
      </c>
      <c r="B186" s="465">
        <v>512</v>
      </c>
      <c r="C186" s="391"/>
      <c r="D186" s="394" t="s">
        <v>124</v>
      </c>
      <c r="E186" s="466">
        <v>29322</v>
      </c>
      <c r="F186" s="466">
        <v>37179</v>
      </c>
      <c r="G186" s="467">
        <v>-96.18035222250303</v>
      </c>
      <c r="H186" s="466">
        <v>657494</v>
      </c>
      <c r="I186" s="466">
        <v>1195062</v>
      </c>
      <c r="J186" s="467">
        <v>-46.03811633578535</v>
      </c>
    </row>
    <row r="187" spans="1:10" ht="12.75">
      <c r="A187" s="454" t="s">
        <v>757</v>
      </c>
      <c r="B187" s="465">
        <v>516</v>
      </c>
      <c r="C187" s="391"/>
      <c r="D187" s="394" t="s">
        <v>1112</v>
      </c>
      <c r="E187" s="466" t="s">
        <v>1207</v>
      </c>
      <c r="F187" s="466" t="s">
        <v>1207</v>
      </c>
      <c r="G187" s="467">
        <v>-100</v>
      </c>
      <c r="H187" s="466">
        <v>4128</v>
      </c>
      <c r="I187" s="466">
        <v>84597</v>
      </c>
      <c r="J187" s="467">
        <v>422.42944482183657</v>
      </c>
    </row>
    <row r="188" spans="1:10" ht="12.75">
      <c r="A188" s="454" t="s">
        <v>758</v>
      </c>
      <c r="B188" s="465">
        <v>520</v>
      </c>
      <c r="C188" s="391"/>
      <c r="D188" s="394" t="s">
        <v>125</v>
      </c>
      <c r="E188" s="466">
        <v>15150</v>
      </c>
      <c r="F188" s="466">
        <v>38305</v>
      </c>
      <c r="G188" s="467" t="s">
        <v>721</v>
      </c>
      <c r="H188" s="466">
        <v>35184</v>
      </c>
      <c r="I188" s="466">
        <v>188974</v>
      </c>
      <c r="J188" s="467" t="s">
        <v>721</v>
      </c>
    </row>
    <row r="189" spans="1:10" ht="12.75">
      <c r="A189" s="454" t="s">
        <v>759</v>
      </c>
      <c r="B189" s="465">
        <v>524</v>
      </c>
      <c r="C189" s="391"/>
      <c r="D189" s="394" t="s">
        <v>126</v>
      </c>
      <c r="E189" s="466">
        <v>3150</v>
      </c>
      <c r="F189" s="466">
        <v>8194</v>
      </c>
      <c r="G189" s="467">
        <v>11.316397228637413</v>
      </c>
      <c r="H189" s="466">
        <v>3251</v>
      </c>
      <c r="I189" s="466">
        <v>28519</v>
      </c>
      <c r="J189" s="467">
        <v>-82.0763729150169</v>
      </c>
    </row>
    <row r="190" spans="1:10" ht="12.75">
      <c r="A190" s="454" t="s">
        <v>760</v>
      </c>
      <c r="B190" s="465">
        <v>528</v>
      </c>
      <c r="C190" s="391"/>
      <c r="D190" s="394" t="s">
        <v>127</v>
      </c>
      <c r="E190" s="466">
        <v>46028</v>
      </c>
      <c r="F190" s="466">
        <v>789122</v>
      </c>
      <c r="G190" s="467">
        <v>-7.862578841793336</v>
      </c>
      <c r="H190" s="466">
        <v>135144</v>
      </c>
      <c r="I190" s="466">
        <v>2079262</v>
      </c>
      <c r="J190" s="467">
        <v>46.95074978550298</v>
      </c>
    </row>
    <row r="191" spans="1:10" ht="12.75">
      <c r="A191" s="454" t="s">
        <v>761</v>
      </c>
      <c r="B191" s="465">
        <v>529</v>
      </c>
      <c r="C191" s="391"/>
      <c r="D191" s="394" t="s">
        <v>987</v>
      </c>
      <c r="E191" s="466" t="s">
        <v>106</v>
      </c>
      <c r="F191" s="466" t="s">
        <v>106</v>
      </c>
      <c r="G191" s="467" t="s">
        <v>1207</v>
      </c>
      <c r="H191" s="466" t="s">
        <v>106</v>
      </c>
      <c r="I191" s="466" t="s">
        <v>106</v>
      </c>
      <c r="J191" s="467" t="s">
        <v>1207</v>
      </c>
    </row>
    <row r="192" spans="1:10" s="363" customFormat="1" ht="21" customHeight="1">
      <c r="A192" s="468" t="s">
        <v>685</v>
      </c>
      <c r="B192" s="469" t="s">
        <v>685</v>
      </c>
      <c r="C192" s="373" t="s">
        <v>1113</v>
      </c>
      <c r="D192" s="364"/>
      <c r="E192" s="463">
        <v>67667760</v>
      </c>
      <c r="F192" s="463">
        <v>372758414</v>
      </c>
      <c r="G192" s="464">
        <v>9.918479071385065</v>
      </c>
      <c r="H192" s="463">
        <v>256431011</v>
      </c>
      <c r="I192" s="463">
        <v>1456007770</v>
      </c>
      <c r="J192" s="464">
        <v>9.532841149034837</v>
      </c>
    </row>
    <row r="193" spans="1:10" ht="21" customHeight="1">
      <c r="A193" s="454" t="s">
        <v>583</v>
      </c>
      <c r="B193" s="465">
        <v>76</v>
      </c>
      <c r="C193" s="391"/>
      <c r="D193" s="394" t="s">
        <v>382</v>
      </c>
      <c r="E193" s="466">
        <v>44017</v>
      </c>
      <c r="F193" s="466">
        <v>41163</v>
      </c>
      <c r="G193" s="467" t="s">
        <v>721</v>
      </c>
      <c r="H193" s="466">
        <v>68024</v>
      </c>
      <c r="I193" s="466">
        <v>514682</v>
      </c>
      <c r="J193" s="467">
        <v>468.5774571646358</v>
      </c>
    </row>
    <row r="194" spans="1:10" ht="12.75">
      <c r="A194" s="454" t="s">
        <v>584</v>
      </c>
      <c r="B194" s="465">
        <v>77</v>
      </c>
      <c r="C194" s="391"/>
      <c r="D194" s="394" t="s">
        <v>383</v>
      </c>
      <c r="E194" s="466">
        <v>55</v>
      </c>
      <c r="F194" s="466">
        <v>2503</v>
      </c>
      <c r="G194" s="467">
        <v>-15.296108291032155</v>
      </c>
      <c r="H194" s="466">
        <v>60</v>
      </c>
      <c r="I194" s="466">
        <v>5080</v>
      </c>
      <c r="J194" s="467">
        <v>-94.1287966344598</v>
      </c>
    </row>
    <row r="195" spans="1:10" ht="12.75">
      <c r="A195" s="454" t="s">
        <v>585</v>
      </c>
      <c r="B195" s="465">
        <v>78</v>
      </c>
      <c r="C195" s="391"/>
      <c r="D195" s="394" t="s">
        <v>384</v>
      </c>
      <c r="E195" s="466">
        <v>222</v>
      </c>
      <c r="F195" s="466">
        <v>5804</v>
      </c>
      <c r="G195" s="467">
        <v>-98.5183748072662</v>
      </c>
      <c r="H195" s="466">
        <v>292</v>
      </c>
      <c r="I195" s="466">
        <v>30311</v>
      </c>
      <c r="J195" s="467">
        <v>-94.0902940522751</v>
      </c>
    </row>
    <row r="196" spans="1:10" ht="12.75">
      <c r="A196" s="454" t="s">
        <v>586</v>
      </c>
      <c r="B196" s="465">
        <v>79</v>
      </c>
      <c r="C196" s="391"/>
      <c r="D196" s="394" t="s">
        <v>385</v>
      </c>
      <c r="E196" s="466">
        <v>329</v>
      </c>
      <c r="F196" s="466">
        <v>49515</v>
      </c>
      <c r="G196" s="467">
        <v>10.05289829302987</v>
      </c>
      <c r="H196" s="466">
        <v>66373</v>
      </c>
      <c r="I196" s="466">
        <v>175359</v>
      </c>
      <c r="J196" s="467">
        <v>-85.01726322552753</v>
      </c>
    </row>
    <row r="197" spans="1:10" ht="12.75">
      <c r="A197" s="454" t="s">
        <v>587</v>
      </c>
      <c r="B197" s="465">
        <v>80</v>
      </c>
      <c r="C197" s="391"/>
      <c r="D197" s="394" t="s">
        <v>386</v>
      </c>
      <c r="E197" s="466">
        <v>8</v>
      </c>
      <c r="F197" s="466">
        <v>268</v>
      </c>
      <c r="G197" s="467">
        <v>-59.516616314199396</v>
      </c>
      <c r="H197" s="466">
        <v>49</v>
      </c>
      <c r="I197" s="466">
        <v>4854</v>
      </c>
      <c r="J197" s="467">
        <v>26.505082095387024</v>
      </c>
    </row>
    <row r="198" spans="1:10" ht="12.75">
      <c r="A198" s="454" t="s">
        <v>588</v>
      </c>
      <c r="B198" s="465">
        <v>81</v>
      </c>
      <c r="C198" s="391"/>
      <c r="D198" s="394" t="s">
        <v>387</v>
      </c>
      <c r="E198" s="466">
        <v>11128</v>
      </c>
      <c r="F198" s="466">
        <v>49428</v>
      </c>
      <c r="G198" s="467">
        <v>-83.22079985335003</v>
      </c>
      <c r="H198" s="466">
        <v>167174</v>
      </c>
      <c r="I198" s="466">
        <v>326657</v>
      </c>
      <c r="J198" s="467">
        <v>-63.03965585129735</v>
      </c>
    </row>
    <row r="199" spans="1:10" ht="12.75">
      <c r="A199" s="454" t="s">
        <v>589</v>
      </c>
      <c r="B199" s="465">
        <v>82</v>
      </c>
      <c r="C199" s="391"/>
      <c r="D199" s="394" t="s">
        <v>388</v>
      </c>
      <c r="E199" s="466" t="s">
        <v>1207</v>
      </c>
      <c r="F199" s="466">
        <v>33</v>
      </c>
      <c r="G199" s="467">
        <v>-69.72477064220183</v>
      </c>
      <c r="H199" s="466">
        <v>11569</v>
      </c>
      <c r="I199" s="466">
        <v>16953</v>
      </c>
      <c r="J199" s="467">
        <v>-93.100655626956</v>
      </c>
    </row>
    <row r="200" spans="1:10" ht="12.75">
      <c r="A200" s="454" t="s">
        <v>590</v>
      </c>
      <c r="B200" s="465">
        <v>83</v>
      </c>
      <c r="C200" s="391"/>
      <c r="D200" s="394" t="s">
        <v>986</v>
      </c>
      <c r="E200" s="466" t="s">
        <v>1207</v>
      </c>
      <c r="F200" s="466">
        <v>742</v>
      </c>
      <c r="G200" s="467">
        <v>-96.72029702970298</v>
      </c>
      <c r="H200" s="466">
        <v>99760</v>
      </c>
      <c r="I200" s="466">
        <v>402356</v>
      </c>
      <c r="J200" s="467">
        <v>145.95240569468982</v>
      </c>
    </row>
    <row r="201" spans="1:10" ht="12.75">
      <c r="A201" s="454" t="s">
        <v>763</v>
      </c>
      <c r="B201" s="465">
        <v>604</v>
      </c>
      <c r="C201" s="391"/>
      <c r="D201" s="394" t="s">
        <v>129</v>
      </c>
      <c r="E201" s="466">
        <v>46</v>
      </c>
      <c r="F201" s="466">
        <v>10386</v>
      </c>
      <c r="G201" s="467" t="s">
        <v>721</v>
      </c>
      <c r="H201" s="466">
        <v>192</v>
      </c>
      <c r="I201" s="466">
        <v>61611</v>
      </c>
      <c r="J201" s="467" t="s">
        <v>721</v>
      </c>
    </row>
    <row r="202" spans="1:10" ht="12.75">
      <c r="A202" s="454" t="s">
        <v>764</v>
      </c>
      <c r="B202" s="465">
        <v>608</v>
      </c>
      <c r="C202" s="391"/>
      <c r="D202" s="394" t="s">
        <v>130</v>
      </c>
      <c r="E202" s="466" t="s">
        <v>106</v>
      </c>
      <c r="F202" s="466" t="s">
        <v>106</v>
      </c>
      <c r="G202" s="467" t="s">
        <v>1207</v>
      </c>
      <c r="H202" s="466" t="s">
        <v>106</v>
      </c>
      <c r="I202" s="466" t="s">
        <v>106</v>
      </c>
      <c r="J202" s="467">
        <v>-100</v>
      </c>
    </row>
    <row r="203" spans="1:10" ht="12.75">
      <c r="A203" s="454" t="s">
        <v>765</v>
      </c>
      <c r="B203" s="465">
        <v>612</v>
      </c>
      <c r="C203" s="391"/>
      <c r="D203" s="394" t="s">
        <v>131</v>
      </c>
      <c r="E203" s="466">
        <v>26</v>
      </c>
      <c r="F203" s="466">
        <v>45928</v>
      </c>
      <c r="G203" s="467" t="s">
        <v>721</v>
      </c>
      <c r="H203" s="466">
        <v>96</v>
      </c>
      <c r="I203" s="466">
        <v>73586</v>
      </c>
      <c r="J203" s="467" t="s">
        <v>721</v>
      </c>
    </row>
    <row r="204" spans="1:10" ht="12.75">
      <c r="A204" s="454" t="s">
        <v>766</v>
      </c>
      <c r="B204" s="465">
        <v>616</v>
      </c>
      <c r="C204" s="391"/>
      <c r="D204" s="394" t="s">
        <v>132</v>
      </c>
      <c r="E204" s="466">
        <v>15334</v>
      </c>
      <c r="F204" s="466">
        <v>316590</v>
      </c>
      <c r="G204" s="467">
        <v>625.2920962199313</v>
      </c>
      <c r="H204" s="466">
        <v>23383</v>
      </c>
      <c r="I204" s="466">
        <v>638270</v>
      </c>
      <c r="J204" s="467">
        <v>273.3970608882857</v>
      </c>
    </row>
    <row r="205" spans="1:10" ht="12.75">
      <c r="A205" s="454" t="s">
        <v>767</v>
      </c>
      <c r="B205" s="465">
        <v>624</v>
      </c>
      <c r="C205" s="391"/>
      <c r="D205" s="394" t="s">
        <v>133</v>
      </c>
      <c r="E205" s="466">
        <v>214926</v>
      </c>
      <c r="F205" s="466">
        <v>1963423</v>
      </c>
      <c r="G205" s="467">
        <v>18.422027179931334</v>
      </c>
      <c r="H205" s="466">
        <v>701854</v>
      </c>
      <c r="I205" s="466">
        <v>7725566</v>
      </c>
      <c r="J205" s="467">
        <v>-21.411198872066294</v>
      </c>
    </row>
    <row r="206" spans="1:10" ht="12.75">
      <c r="A206" s="454" t="s">
        <v>768</v>
      </c>
      <c r="B206" s="465">
        <v>625</v>
      </c>
      <c r="C206" s="391"/>
      <c r="D206" s="394" t="s">
        <v>487</v>
      </c>
      <c r="E206" s="466">
        <v>1</v>
      </c>
      <c r="F206" s="466">
        <v>267</v>
      </c>
      <c r="G206" s="467">
        <v>-97.36530491415039</v>
      </c>
      <c r="H206" s="466">
        <v>24</v>
      </c>
      <c r="I206" s="466">
        <v>11176</v>
      </c>
      <c r="J206" s="467">
        <v>7.0293047308944665</v>
      </c>
    </row>
    <row r="207" spans="1:10" ht="12.75">
      <c r="A207" s="454" t="s">
        <v>985</v>
      </c>
      <c r="B207" s="465">
        <v>626</v>
      </c>
      <c r="C207" s="391"/>
      <c r="D207" s="394" t="s">
        <v>134</v>
      </c>
      <c r="E207" s="466" t="s">
        <v>106</v>
      </c>
      <c r="F207" s="466" t="s">
        <v>106</v>
      </c>
      <c r="G207" s="467" t="s">
        <v>1207</v>
      </c>
      <c r="H207" s="466" t="s">
        <v>106</v>
      </c>
      <c r="I207" s="466" t="s">
        <v>106</v>
      </c>
      <c r="J207" s="467" t="s">
        <v>1207</v>
      </c>
    </row>
    <row r="208" spans="1:10" ht="12.75">
      <c r="A208" s="454" t="s">
        <v>769</v>
      </c>
      <c r="B208" s="465">
        <v>628</v>
      </c>
      <c r="C208" s="391"/>
      <c r="D208" s="394" t="s">
        <v>135</v>
      </c>
      <c r="E208" s="466">
        <v>290</v>
      </c>
      <c r="F208" s="466">
        <v>34865</v>
      </c>
      <c r="G208" s="467">
        <v>830.9746328437917</v>
      </c>
      <c r="H208" s="466">
        <v>1522</v>
      </c>
      <c r="I208" s="466">
        <v>296187</v>
      </c>
      <c r="J208" s="467">
        <v>331.7531814405038</v>
      </c>
    </row>
    <row r="209" spans="1:10" ht="12.75">
      <c r="A209" s="454" t="s">
        <v>770</v>
      </c>
      <c r="B209" s="465">
        <v>632</v>
      </c>
      <c r="C209" s="391"/>
      <c r="D209" s="394" t="s">
        <v>136</v>
      </c>
      <c r="E209" s="466">
        <v>798246</v>
      </c>
      <c r="F209" s="466">
        <v>1053715</v>
      </c>
      <c r="G209" s="467">
        <v>-62.71699605945806</v>
      </c>
      <c r="H209" s="466">
        <v>7960255</v>
      </c>
      <c r="I209" s="466">
        <v>10119960</v>
      </c>
      <c r="J209" s="467">
        <v>-24.63592192340016</v>
      </c>
    </row>
    <row r="210" spans="1:10" ht="12.75">
      <c r="A210" s="454" t="s">
        <v>771</v>
      </c>
      <c r="B210" s="465">
        <v>636</v>
      </c>
      <c r="C210" s="391"/>
      <c r="D210" s="394" t="s">
        <v>137</v>
      </c>
      <c r="E210" s="466">
        <v>14</v>
      </c>
      <c r="F210" s="466">
        <v>585</v>
      </c>
      <c r="G210" s="467">
        <v>-99.2791216374413</v>
      </c>
      <c r="H210" s="466">
        <v>350095</v>
      </c>
      <c r="I210" s="466">
        <v>444745</v>
      </c>
      <c r="J210" s="467">
        <v>-5.924844792757341</v>
      </c>
    </row>
    <row r="211" spans="1:10" ht="12.75">
      <c r="A211" s="454" t="s">
        <v>772</v>
      </c>
      <c r="B211" s="465">
        <v>640</v>
      </c>
      <c r="C211" s="391"/>
      <c r="D211" s="394" t="s">
        <v>138</v>
      </c>
      <c r="E211" s="466">
        <v>2259024</v>
      </c>
      <c r="F211" s="466">
        <v>4321137</v>
      </c>
      <c r="G211" s="467">
        <v>-11.555127183829327</v>
      </c>
      <c r="H211" s="466">
        <v>9200579</v>
      </c>
      <c r="I211" s="466">
        <v>16039939</v>
      </c>
      <c r="J211" s="467">
        <v>-13.000115638690062</v>
      </c>
    </row>
    <row r="212" spans="1:10" ht="12.75">
      <c r="A212" s="454" t="s">
        <v>773</v>
      </c>
      <c r="B212" s="465">
        <v>644</v>
      </c>
      <c r="C212" s="391"/>
      <c r="D212" s="394" t="s">
        <v>139</v>
      </c>
      <c r="E212" s="466">
        <v>478</v>
      </c>
      <c r="F212" s="466">
        <v>37411</v>
      </c>
      <c r="G212" s="467" t="s">
        <v>721</v>
      </c>
      <c r="H212" s="466">
        <v>99821</v>
      </c>
      <c r="I212" s="466">
        <v>211200</v>
      </c>
      <c r="J212" s="467">
        <v>878.5479312421813</v>
      </c>
    </row>
    <row r="213" spans="1:10" ht="12.75">
      <c r="A213" s="454" t="s">
        <v>774</v>
      </c>
      <c r="B213" s="465">
        <v>647</v>
      </c>
      <c r="C213" s="391"/>
      <c r="D213" s="394" t="s">
        <v>140</v>
      </c>
      <c r="E213" s="466">
        <v>1501030</v>
      </c>
      <c r="F213" s="466">
        <v>3009426</v>
      </c>
      <c r="G213" s="467">
        <v>-16.709906437144397</v>
      </c>
      <c r="H213" s="466">
        <v>7256472</v>
      </c>
      <c r="I213" s="466">
        <v>13547892</v>
      </c>
      <c r="J213" s="467">
        <v>4.148187416572398</v>
      </c>
    </row>
    <row r="214" spans="1:10" ht="12.75">
      <c r="A214" s="454" t="s">
        <v>775</v>
      </c>
      <c r="B214" s="465">
        <v>649</v>
      </c>
      <c r="C214" s="391"/>
      <c r="D214" s="394" t="s">
        <v>141</v>
      </c>
      <c r="E214" s="466">
        <v>11</v>
      </c>
      <c r="F214" s="466">
        <v>12776</v>
      </c>
      <c r="G214" s="467" t="s">
        <v>721</v>
      </c>
      <c r="H214" s="466">
        <v>9063</v>
      </c>
      <c r="I214" s="466">
        <v>23028</v>
      </c>
      <c r="J214" s="467">
        <v>-96.83100626697822</v>
      </c>
    </row>
    <row r="215" spans="1:10" ht="12.75">
      <c r="A215" s="454" t="s">
        <v>776</v>
      </c>
      <c r="B215" s="465">
        <v>653</v>
      </c>
      <c r="C215" s="391"/>
      <c r="D215" s="394" t="s">
        <v>142</v>
      </c>
      <c r="E215" s="466" t="s">
        <v>106</v>
      </c>
      <c r="F215" s="466" t="s">
        <v>106</v>
      </c>
      <c r="G215" s="467" t="s">
        <v>1207</v>
      </c>
      <c r="H215" s="466" t="s">
        <v>106</v>
      </c>
      <c r="I215" s="466" t="s">
        <v>106</v>
      </c>
      <c r="J215" s="467" t="s">
        <v>1207</v>
      </c>
    </row>
    <row r="216" spans="1:10" ht="12.75">
      <c r="A216" s="454" t="s">
        <v>777</v>
      </c>
      <c r="B216" s="465">
        <v>660</v>
      </c>
      <c r="C216" s="391"/>
      <c r="D216" s="394" t="s">
        <v>143</v>
      </c>
      <c r="E216" s="466">
        <v>8296</v>
      </c>
      <c r="F216" s="466">
        <v>10588</v>
      </c>
      <c r="G216" s="467">
        <v>-77.37800188018119</v>
      </c>
      <c r="H216" s="466">
        <v>14296</v>
      </c>
      <c r="I216" s="466">
        <v>12992</v>
      </c>
      <c r="J216" s="467">
        <v>-73.21899736147758</v>
      </c>
    </row>
    <row r="217" spans="1:10" ht="12.75">
      <c r="A217" s="454" t="s">
        <v>778</v>
      </c>
      <c r="B217" s="465">
        <v>662</v>
      </c>
      <c r="C217" s="391"/>
      <c r="D217" s="394" t="s">
        <v>144</v>
      </c>
      <c r="E217" s="466">
        <v>344295</v>
      </c>
      <c r="F217" s="466">
        <v>1115376</v>
      </c>
      <c r="G217" s="467">
        <v>109.01947629693623</v>
      </c>
      <c r="H217" s="466">
        <v>853130</v>
      </c>
      <c r="I217" s="466">
        <v>2479853</v>
      </c>
      <c r="J217" s="467">
        <v>7.395111413875497</v>
      </c>
    </row>
    <row r="218" spans="1:10" ht="12.75">
      <c r="A218" s="454" t="s">
        <v>779</v>
      </c>
      <c r="B218" s="465">
        <v>664</v>
      </c>
      <c r="C218" s="391"/>
      <c r="D218" s="394" t="s">
        <v>145</v>
      </c>
      <c r="E218" s="466">
        <v>1652056</v>
      </c>
      <c r="F218" s="466">
        <v>7533421</v>
      </c>
      <c r="G218" s="467">
        <v>4.467283377012635</v>
      </c>
      <c r="H218" s="466">
        <v>7855250</v>
      </c>
      <c r="I218" s="466">
        <v>34141191</v>
      </c>
      <c r="J218" s="467">
        <v>4.001442322352219</v>
      </c>
    </row>
    <row r="219" spans="1:10" ht="12.75">
      <c r="A219" s="454" t="s">
        <v>780</v>
      </c>
      <c r="B219" s="465">
        <v>666</v>
      </c>
      <c r="C219" s="391"/>
      <c r="D219" s="394" t="s">
        <v>146</v>
      </c>
      <c r="E219" s="466">
        <v>68889</v>
      </c>
      <c r="F219" s="466">
        <v>838354</v>
      </c>
      <c r="G219" s="467">
        <v>-37.06457390889177</v>
      </c>
      <c r="H219" s="466">
        <v>491588</v>
      </c>
      <c r="I219" s="466">
        <v>5306006</v>
      </c>
      <c r="J219" s="467">
        <v>-9.563657926030785</v>
      </c>
    </row>
    <row r="220" spans="1:10" ht="12.75">
      <c r="A220" s="454" t="s">
        <v>781</v>
      </c>
      <c r="B220" s="465">
        <v>667</v>
      </c>
      <c r="C220" s="391"/>
      <c r="D220" s="394" t="s">
        <v>147</v>
      </c>
      <c r="E220" s="466" t="s">
        <v>1207</v>
      </c>
      <c r="F220" s="466" t="s">
        <v>1207</v>
      </c>
      <c r="G220" s="467" t="s">
        <v>1207</v>
      </c>
      <c r="H220" s="466">
        <v>2</v>
      </c>
      <c r="I220" s="466">
        <v>680</v>
      </c>
      <c r="J220" s="467" t="s">
        <v>721</v>
      </c>
    </row>
    <row r="221" spans="1:10" ht="12.75">
      <c r="A221" s="454" t="s">
        <v>782</v>
      </c>
      <c r="B221" s="465">
        <v>669</v>
      </c>
      <c r="C221" s="391"/>
      <c r="D221" s="394" t="s">
        <v>148</v>
      </c>
      <c r="E221" s="466">
        <v>127926</v>
      </c>
      <c r="F221" s="466">
        <v>2456824</v>
      </c>
      <c r="G221" s="467">
        <v>307.80749177935985</v>
      </c>
      <c r="H221" s="466">
        <v>371152</v>
      </c>
      <c r="I221" s="466">
        <v>7112172</v>
      </c>
      <c r="J221" s="467">
        <v>88.45657217126558</v>
      </c>
    </row>
    <row r="222" spans="1:10" ht="12.75">
      <c r="A222" s="454" t="s">
        <v>783</v>
      </c>
      <c r="B222" s="465">
        <v>672</v>
      </c>
      <c r="C222" s="391"/>
      <c r="D222" s="394" t="s">
        <v>149</v>
      </c>
      <c r="E222" s="466">
        <v>3767</v>
      </c>
      <c r="F222" s="466">
        <v>54118</v>
      </c>
      <c r="G222" s="467">
        <v>-16.69924731017285</v>
      </c>
      <c r="H222" s="466">
        <v>19731</v>
      </c>
      <c r="I222" s="466">
        <v>331713</v>
      </c>
      <c r="J222" s="467">
        <v>91.87471078204536</v>
      </c>
    </row>
    <row r="223" spans="1:10" ht="12.75">
      <c r="A223" s="454" t="s">
        <v>784</v>
      </c>
      <c r="B223" s="465">
        <v>675</v>
      </c>
      <c r="C223" s="391"/>
      <c r="D223" s="394" t="s">
        <v>150</v>
      </c>
      <c r="E223" s="466" t="s">
        <v>106</v>
      </c>
      <c r="F223" s="466" t="s">
        <v>106</v>
      </c>
      <c r="G223" s="467" t="s">
        <v>1207</v>
      </c>
      <c r="H223" s="466" t="s">
        <v>106</v>
      </c>
      <c r="I223" s="466" t="s">
        <v>106</v>
      </c>
      <c r="J223" s="467" t="s">
        <v>1207</v>
      </c>
    </row>
    <row r="226" spans="1:10" ht="14.25">
      <c r="A226" s="675" t="s">
        <v>723</v>
      </c>
      <c r="B226" s="675"/>
      <c r="C226" s="675"/>
      <c r="D226" s="675"/>
      <c r="E226" s="675"/>
      <c r="F226" s="675"/>
      <c r="G226" s="675"/>
      <c r="H226" s="675"/>
      <c r="I226" s="675"/>
      <c r="J226" s="675"/>
    </row>
    <row r="227" spans="4:10" ht="12.75">
      <c r="D227" s="454"/>
      <c r="E227" s="455"/>
      <c r="F227" s="456"/>
      <c r="H227" s="470"/>
      <c r="I227" s="471"/>
      <c r="J227" s="472"/>
    </row>
    <row r="228" spans="1:10" ht="17.25" customHeight="1">
      <c r="A228" s="685" t="s">
        <v>1092</v>
      </c>
      <c r="B228" s="686"/>
      <c r="C228" s="690" t="s">
        <v>1093</v>
      </c>
      <c r="D228" s="691"/>
      <c r="E228" s="697" t="s">
        <v>1170</v>
      </c>
      <c r="F228" s="698"/>
      <c r="G228" s="698"/>
      <c r="H228" s="699" t="s">
        <v>1195</v>
      </c>
      <c r="I228" s="698"/>
      <c r="J228" s="698"/>
    </row>
    <row r="229" spans="1:10" ht="16.5" customHeight="1">
      <c r="A229" s="554"/>
      <c r="B229" s="687"/>
      <c r="C229" s="683"/>
      <c r="D229" s="692"/>
      <c r="E229" s="489" t="s">
        <v>473</v>
      </c>
      <c r="F229" s="700" t="s">
        <v>474</v>
      </c>
      <c r="G229" s="701"/>
      <c r="H229" s="490" t="s">
        <v>473</v>
      </c>
      <c r="I229" s="702" t="s">
        <v>474</v>
      </c>
      <c r="J229" s="703"/>
    </row>
    <row r="230" spans="1:10" ht="12.75" customHeight="1">
      <c r="A230" s="554"/>
      <c r="B230" s="687"/>
      <c r="C230" s="683"/>
      <c r="D230" s="692"/>
      <c r="E230" s="694" t="s">
        <v>111</v>
      </c>
      <c r="F230" s="679" t="s">
        <v>107</v>
      </c>
      <c r="G230" s="682" t="s">
        <v>1194</v>
      </c>
      <c r="H230" s="679" t="s">
        <v>111</v>
      </c>
      <c r="I230" s="679" t="s">
        <v>107</v>
      </c>
      <c r="J230" s="676" t="s">
        <v>1199</v>
      </c>
    </row>
    <row r="231" spans="1:10" ht="12.75" customHeight="1">
      <c r="A231" s="554"/>
      <c r="B231" s="687"/>
      <c r="C231" s="683"/>
      <c r="D231" s="692"/>
      <c r="E231" s="695"/>
      <c r="F231" s="680"/>
      <c r="G231" s="683"/>
      <c r="H231" s="680"/>
      <c r="I231" s="680"/>
      <c r="J231" s="677"/>
    </row>
    <row r="232" spans="1:10" ht="12.75" customHeight="1">
      <c r="A232" s="554"/>
      <c r="B232" s="687"/>
      <c r="C232" s="683"/>
      <c r="D232" s="692"/>
      <c r="E232" s="695"/>
      <c r="F232" s="680"/>
      <c r="G232" s="683"/>
      <c r="H232" s="680"/>
      <c r="I232" s="680"/>
      <c r="J232" s="677"/>
    </row>
    <row r="233" spans="1:10" ht="28.5" customHeight="1">
      <c r="A233" s="688"/>
      <c r="B233" s="689"/>
      <c r="C233" s="684"/>
      <c r="D233" s="693"/>
      <c r="E233" s="696"/>
      <c r="F233" s="681"/>
      <c r="G233" s="684"/>
      <c r="H233" s="681"/>
      <c r="I233" s="681"/>
      <c r="J233" s="678"/>
    </row>
    <row r="234" spans="1:9" ht="12.75">
      <c r="A234" s="454"/>
      <c r="B234" s="462"/>
      <c r="C234" s="391"/>
      <c r="D234" s="461"/>
      <c r="E234" s="455"/>
      <c r="F234" s="456"/>
      <c r="H234" s="455"/>
      <c r="I234" s="456"/>
    </row>
    <row r="235" spans="2:4" ht="12.75">
      <c r="B235" s="475"/>
      <c r="C235" s="476" t="s">
        <v>847</v>
      </c>
      <c r="D235" s="461"/>
    </row>
    <row r="236" spans="1:4" ht="12.75">
      <c r="A236" s="454"/>
      <c r="B236" s="473"/>
      <c r="C236" s="391"/>
      <c r="D236" s="461"/>
    </row>
    <row r="237" spans="1:10" ht="12.75" customHeight="1">
      <c r="A237" s="454" t="s">
        <v>785</v>
      </c>
      <c r="B237" s="465">
        <v>676</v>
      </c>
      <c r="C237" s="391"/>
      <c r="D237" s="394" t="s">
        <v>151</v>
      </c>
      <c r="E237" s="466">
        <v>426</v>
      </c>
      <c r="F237" s="466">
        <v>11998</v>
      </c>
      <c r="G237" s="467" t="s">
        <v>721</v>
      </c>
      <c r="H237" s="466">
        <v>15846</v>
      </c>
      <c r="I237" s="466">
        <v>448352</v>
      </c>
      <c r="J237" s="467">
        <v>441.7103641591958</v>
      </c>
    </row>
    <row r="238" spans="1:10" ht="12.75" customHeight="1">
      <c r="A238" s="454" t="s">
        <v>786</v>
      </c>
      <c r="B238" s="465">
        <v>680</v>
      </c>
      <c r="C238" s="391"/>
      <c r="D238" s="394" t="s">
        <v>152</v>
      </c>
      <c r="E238" s="466">
        <v>973413</v>
      </c>
      <c r="F238" s="466">
        <v>5455332</v>
      </c>
      <c r="G238" s="467">
        <v>-36.61612027587912</v>
      </c>
      <c r="H238" s="466">
        <v>4554994</v>
      </c>
      <c r="I238" s="466">
        <v>26956360</v>
      </c>
      <c r="J238" s="467">
        <v>-21.761134616738147</v>
      </c>
    </row>
    <row r="239" spans="1:10" ht="12.75">
      <c r="A239" s="454" t="s">
        <v>787</v>
      </c>
      <c r="B239" s="479">
        <v>684</v>
      </c>
      <c r="C239" s="391"/>
      <c r="D239" s="394" t="s">
        <v>153</v>
      </c>
      <c r="E239" s="466">
        <v>7</v>
      </c>
      <c r="F239" s="466">
        <v>292</v>
      </c>
      <c r="G239" s="467" t="s">
        <v>721</v>
      </c>
      <c r="H239" s="466">
        <v>124</v>
      </c>
      <c r="I239" s="466">
        <v>1940</v>
      </c>
      <c r="J239" s="467">
        <v>-89.64615466723595</v>
      </c>
    </row>
    <row r="240" spans="1:10" ht="12.75">
      <c r="A240" s="454" t="s">
        <v>788</v>
      </c>
      <c r="B240" s="479">
        <v>690</v>
      </c>
      <c r="C240" s="391"/>
      <c r="D240" s="394" t="s">
        <v>154</v>
      </c>
      <c r="E240" s="466">
        <v>787445</v>
      </c>
      <c r="F240" s="466">
        <v>16429525</v>
      </c>
      <c r="G240" s="467">
        <v>112.09025572653792</v>
      </c>
      <c r="H240" s="466">
        <v>5069419</v>
      </c>
      <c r="I240" s="466">
        <v>48524998</v>
      </c>
      <c r="J240" s="467">
        <v>50.505501553982924</v>
      </c>
    </row>
    <row r="241" spans="1:10" ht="12.75">
      <c r="A241" s="454" t="s">
        <v>789</v>
      </c>
      <c r="B241" s="479">
        <v>696</v>
      </c>
      <c r="C241" s="391"/>
      <c r="D241" s="394" t="s">
        <v>155</v>
      </c>
      <c r="E241" s="466">
        <v>2807</v>
      </c>
      <c r="F241" s="466">
        <v>176879</v>
      </c>
      <c r="G241" s="467">
        <v>-12.514529060594214</v>
      </c>
      <c r="H241" s="466">
        <v>45303</v>
      </c>
      <c r="I241" s="466">
        <v>1279614</v>
      </c>
      <c r="J241" s="467">
        <v>-58.83535835461619</v>
      </c>
    </row>
    <row r="242" spans="1:10" ht="12.75">
      <c r="A242" s="454" t="s">
        <v>790</v>
      </c>
      <c r="B242" s="479">
        <v>700</v>
      </c>
      <c r="C242" s="391"/>
      <c r="D242" s="394" t="s">
        <v>156</v>
      </c>
      <c r="E242" s="466">
        <v>371251</v>
      </c>
      <c r="F242" s="466">
        <v>4252864</v>
      </c>
      <c r="G242" s="467">
        <v>76.92187690452943</v>
      </c>
      <c r="H242" s="466">
        <v>1777654</v>
      </c>
      <c r="I242" s="466">
        <v>12450423</v>
      </c>
      <c r="J242" s="467">
        <v>60.90634625378166</v>
      </c>
    </row>
    <row r="243" spans="1:10" ht="12.75">
      <c r="A243" s="454" t="s">
        <v>791</v>
      </c>
      <c r="B243" s="479">
        <v>701</v>
      </c>
      <c r="C243" s="391"/>
      <c r="D243" s="394" t="s">
        <v>157</v>
      </c>
      <c r="E243" s="466">
        <v>1936896</v>
      </c>
      <c r="F243" s="466">
        <v>26420876</v>
      </c>
      <c r="G243" s="467">
        <v>13.428764890144322</v>
      </c>
      <c r="H243" s="466">
        <v>8374327</v>
      </c>
      <c r="I243" s="466">
        <v>94910581</v>
      </c>
      <c r="J243" s="467">
        <v>24.31685060387612</v>
      </c>
    </row>
    <row r="244" spans="1:10" ht="12.75">
      <c r="A244" s="454" t="s">
        <v>792</v>
      </c>
      <c r="B244" s="479">
        <v>703</v>
      </c>
      <c r="C244" s="391"/>
      <c r="D244" s="394" t="s">
        <v>158</v>
      </c>
      <c r="E244" s="466" t="s">
        <v>106</v>
      </c>
      <c r="F244" s="466" t="s">
        <v>106</v>
      </c>
      <c r="G244" s="467" t="s">
        <v>1207</v>
      </c>
      <c r="H244" s="466" t="s">
        <v>106</v>
      </c>
      <c r="I244" s="466" t="s">
        <v>106</v>
      </c>
      <c r="J244" s="467">
        <v>-100</v>
      </c>
    </row>
    <row r="245" spans="1:10" ht="12.75">
      <c r="A245" s="454" t="s">
        <v>793</v>
      </c>
      <c r="B245" s="479">
        <v>706</v>
      </c>
      <c r="C245" s="391"/>
      <c r="D245" s="394" t="s">
        <v>159</v>
      </c>
      <c r="E245" s="466">
        <v>300118</v>
      </c>
      <c r="F245" s="466">
        <v>2914886</v>
      </c>
      <c r="G245" s="467">
        <v>8.171799121380559</v>
      </c>
      <c r="H245" s="466">
        <v>837127</v>
      </c>
      <c r="I245" s="466">
        <v>13480730</v>
      </c>
      <c r="J245" s="467">
        <v>32.88088593237262</v>
      </c>
    </row>
    <row r="246" spans="1:10" ht="12.75">
      <c r="A246" s="454" t="s">
        <v>794</v>
      </c>
      <c r="B246" s="479">
        <v>708</v>
      </c>
      <c r="C246" s="391"/>
      <c r="D246" s="394" t="s">
        <v>160</v>
      </c>
      <c r="E246" s="466">
        <v>33262</v>
      </c>
      <c r="F246" s="466">
        <v>1793593</v>
      </c>
      <c r="G246" s="467">
        <v>-36.391501621781885</v>
      </c>
      <c r="H246" s="466">
        <v>123795</v>
      </c>
      <c r="I246" s="466">
        <v>12109570</v>
      </c>
      <c r="J246" s="467">
        <v>-18.67458369612629</v>
      </c>
    </row>
    <row r="247" spans="1:10" ht="12.75">
      <c r="A247" s="454" t="s">
        <v>795</v>
      </c>
      <c r="B247" s="479">
        <v>716</v>
      </c>
      <c r="C247" s="391"/>
      <c r="D247" s="394" t="s">
        <v>161</v>
      </c>
      <c r="E247" s="466" t="s">
        <v>106</v>
      </c>
      <c r="F247" s="466" t="s">
        <v>106</v>
      </c>
      <c r="G247" s="467" t="s">
        <v>1207</v>
      </c>
      <c r="H247" s="466" t="s">
        <v>106</v>
      </c>
      <c r="I247" s="466" t="s">
        <v>106</v>
      </c>
      <c r="J247" s="467">
        <v>-100</v>
      </c>
    </row>
    <row r="248" spans="1:10" ht="12.75">
      <c r="A248" s="454" t="s">
        <v>796</v>
      </c>
      <c r="B248" s="479">
        <v>720</v>
      </c>
      <c r="C248" s="391"/>
      <c r="D248" s="394" t="s">
        <v>162</v>
      </c>
      <c r="E248" s="466">
        <v>48861343</v>
      </c>
      <c r="F248" s="466">
        <v>227204665</v>
      </c>
      <c r="G248" s="467">
        <v>12.120879874818428</v>
      </c>
      <c r="H248" s="466">
        <v>172990910</v>
      </c>
      <c r="I248" s="466">
        <v>875522391</v>
      </c>
      <c r="J248" s="467">
        <v>11.322565158511239</v>
      </c>
    </row>
    <row r="249" spans="1:10" ht="12.75">
      <c r="A249" s="454" t="s">
        <v>797</v>
      </c>
      <c r="B249" s="479">
        <v>724</v>
      </c>
      <c r="C249" s="391"/>
      <c r="D249" s="394" t="s">
        <v>163</v>
      </c>
      <c r="E249" s="466" t="s">
        <v>1207</v>
      </c>
      <c r="F249" s="466">
        <v>9</v>
      </c>
      <c r="G249" s="467" t="s">
        <v>721</v>
      </c>
      <c r="H249" s="466" t="s">
        <v>1207</v>
      </c>
      <c r="I249" s="466">
        <v>9</v>
      </c>
      <c r="J249" s="467">
        <v>-99.99675702554383</v>
      </c>
    </row>
    <row r="250" spans="1:10" ht="12.75">
      <c r="A250" s="454" t="s">
        <v>798</v>
      </c>
      <c r="B250" s="479">
        <v>728</v>
      </c>
      <c r="C250" s="391"/>
      <c r="D250" s="394" t="s">
        <v>164</v>
      </c>
      <c r="E250" s="466">
        <v>1730127</v>
      </c>
      <c r="F250" s="466">
        <v>11428851</v>
      </c>
      <c r="G250" s="467">
        <v>40.663283598181465</v>
      </c>
      <c r="H250" s="466">
        <v>6322287</v>
      </c>
      <c r="I250" s="466">
        <v>43454673</v>
      </c>
      <c r="J250" s="467">
        <v>31.85218716979813</v>
      </c>
    </row>
    <row r="251" spans="1:10" ht="12.75">
      <c r="A251" s="454" t="s">
        <v>799</v>
      </c>
      <c r="B251" s="479">
        <v>732</v>
      </c>
      <c r="C251" s="391"/>
      <c r="D251" s="394" t="s">
        <v>165</v>
      </c>
      <c r="E251" s="466">
        <v>3271754</v>
      </c>
      <c r="F251" s="466">
        <v>32460254</v>
      </c>
      <c r="G251" s="467">
        <v>-11.055291390559347</v>
      </c>
      <c r="H251" s="466">
        <v>11577019</v>
      </c>
      <c r="I251" s="466">
        <v>143982424</v>
      </c>
      <c r="J251" s="467">
        <v>3.2887293699426863</v>
      </c>
    </row>
    <row r="252" spans="1:10" ht="12.75">
      <c r="A252" s="454" t="s">
        <v>800</v>
      </c>
      <c r="B252" s="479">
        <v>736</v>
      </c>
      <c r="C252" s="391"/>
      <c r="D252" s="394" t="s">
        <v>166</v>
      </c>
      <c r="E252" s="466">
        <v>2154167</v>
      </c>
      <c r="F252" s="466">
        <v>17525027</v>
      </c>
      <c r="G252" s="467">
        <v>8.062225000559579</v>
      </c>
      <c r="H252" s="466">
        <v>8131450</v>
      </c>
      <c r="I252" s="466">
        <v>68040269</v>
      </c>
      <c r="J252" s="467">
        <v>0.45252769464796927</v>
      </c>
    </row>
    <row r="253" spans="1:10" ht="12.75">
      <c r="A253" s="454" t="s">
        <v>801</v>
      </c>
      <c r="B253" s="473">
        <v>740</v>
      </c>
      <c r="C253" s="391"/>
      <c r="D253" s="394" t="s">
        <v>167</v>
      </c>
      <c r="E253" s="466">
        <v>183412</v>
      </c>
      <c r="F253" s="466">
        <v>3571892</v>
      </c>
      <c r="G253" s="467">
        <v>-14.944603974435935</v>
      </c>
      <c r="H253" s="466">
        <v>968519</v>
      </c>
      <c r="I253" s="466">
        <v>14513598</v>
      </c>
      <c r="J253" s="467">
        <v>-23.63940448450198</v>
      </c>
    </row>
    <row r="254" spans="1:10" ht="12.75">
      <c r="A254" s="454" t="s">
        <v>802</v>
      </c>
      <c r="B254" s="473">
        <v>743</v>
      </c>
      <c r="C254" s="391"/>
      <c r="D254" s="394" t="s">
        <v>168</v>
      </c>
      <c r="E254" s="466">
        <v>10918</v>
      </c>
      <c r="F254" s="466">
        <v>146825</v>
      </c>
      <c r="G254" s="467" t="s">
        <v>721</v>
      </c>
      <c r="H254" s="466">
        <v>20431</v>
      </c>
      <c r="I254" s="466">
        <v>277819</v>
      </c>
      <c r="J254" s="467">
        <v>375.41626024607694</v>
      </c>
    </row>
    <row r="255" spans="1:10" s="363" customFormat="1" ht="33.75" customHeight="1">
      <c r="A255" s="468" t="s">
        <v>685</v>
      </c>
      <c r="B255" s="481" t="s">
        <v>685</v>
      </c>
      <c r="C255" s="704" t="s">
        <v>1114</v>
      </c>
      <c r="D255" s="705"/>
      <c r="E255" s="463">
        <v>14564</v>
      </c>
      <c r="F255" s="463">
        <v>714851</v>
      </c>
      <c r="G255" s="464">
        <v>36.83139623912777</v>
      </c>
      <c r="H255" s="463">
        <v>158626</v>
      </c>
      <c r="I255" s="463">
        <v>2755078</v>
      </c>
      <c r="J255" s="464">
        <v>-25.026790938159053</v>
      </c>
    </row>
    <row r="256" spans="1:10" s="363" customFormat="1" ht="21" customHeight="1">
      <c r="A256" s="454" t="s">
        <v>803</v>
      </c>
      <c r="B256" s="473">
        <v>800</v>
      </c>
      <c r="C256" s="391"/>
      <c r="D256" s="394" t="s">
        <v>169</v>
      </c>
      <c r="E256" s="466">
        <v>6364</v>
      </c>
      <c r="F256" s="466">
        <v>642890</v>
      </c>
      <c r="G256" s="467">
        <v>30.203723694043845</v>
      </c>
      <c r="H256" s="466">
        <v>101124</v>
      </c>
      <c r="I256" s="466">
        <v>2516699</v>
      </c>
      <c r="J256" s="467">
        <v>-14.15289094100639</v>
      </c>
    </row>
    <row r="257" spans="1:10" ht="12.75">
      <c r="A257" s="454" t="s">
        <v>804</v>
      </c>
      <c r="B257" s="473">
        <v>801</v>
      </c>
      <c r="C257" s="391"/>
      <c r="D257" s="394" t="s">
        <v>170</v>
      </c>
      <c r="E257" s="466" t="s">
        <v>106</v>
      </c>
      <c r="F257" s="466" t="s">
        <v>106</v>
      </c>
      <c r="G257" s="467" t="s">
        <v>1207</v>
      </c>
      <c r="H257" s="466" t="s">
        <v>106</v>
      </c>
      <c r="I257" s="466" t="s">
        <v>106</v>
      </c>
      <c r="J257" s="467" t="s">
        <v>1207</v>
      </c>
    </row>
    <row r="258" spans="1:10" ht="12.75">
      <c r="A258" s="454" t="s">
        <v>805</v>
      </c>
      <c r="B258" s="473">
        <v>803</v>
      </c>
      <c r="C258" s="391"/>
      <c r="D258" s="394" t="s">
        <v>171</v>
      </c>
      <c r="E258" s="466" t="s">
        <v>106</v>
      </c>
      <c r="F258" s="466" t="s">
        <v>106</v>
      </c>
      <c r="G258" s="467" t="s">
        <v>1207</v>
      </c>
      <c r="H258" s="466" t="s">
        <v>106</v>
      </c>
      <c r="I258" s="466" t="s">
        <v>106</v>
      </c>
      <c r="J258" s="467" t="s">
        <v>1207</v>
      </c>
    </row>
    <row r="259" spans="1:10" ht="12.75">
      <c r="A259" s="454" t="s">
        <v>806</v>
      </c>
      <c r="B259" s="479">
        <v>804</v>
      </c>
      <c r="C259" s="391"/>
      <c r="D259" s="394" t="s">
        <v>172</v>
      </c>
      <c r="E259" s="466">
        <v>8200</v>
      </c>
      <c r="F259" s="466">
        <v>70914</v>
      </c>
      <c r="G259" s="467">
        <v>147.3025283347864</v>
      </c>
      <c r="H259" s="466">
        <v>57502</v>
      </c>
      <c r="I259" s="466">
        <v>237332</v>
      </c>
      <c r="J259" s="467">
        <v>-68.06379382730668</v>
      </c>
    </row>
    <row r="260" spans="1:10" ht="12.75">
      <c r="A260" s="454" t="s">
        <v>807</v>
      </c>
      <c r="B260" s="473">
        <v>806</v>
      </c>
      <c r="C260" s="391"/>
      <c r="D260" s="394" t="s">
        <v>173</v>
      </c>
      <c r="E260" s="466" t="s">
        <v>106</v>
      </c>
      <c r="F260" s="466" t="s">
        <v>106</v>
      </c>
      <c r="G260" s="467" t="s">
        <v>1207</v>
      </c>
      <c r="H260" s="466" t="s">
        <v>106</v>
      </c>
      <c r="I260" s="466" t="s">
        <v>106</v>
      </c>
      <c r="J260" s="467" t="s">
        <v>1207</v>
      </c>
    </row>
    <row r="261" spans="1:10" ht="12.75">
      <c r="A261" s="454" t="s">
        <v>808</v>
      </c>
      <c r="B261" s="473">
        <v>807</v>
      </c>
      <c r="C261" s="391"/>
      <c r="D261" s="394" t="s">
        <v>174</v>
      </c>
      <c r="E261" s="466" t="s">
        <v>106</v>
      </c>
      <c r="F261" s="466" t="s">
        <v>106</v>
      </c>
      <c r="G261" s="467" t="s">
        <v>1207</v>
      </c>
      <c r="H261" s="466" t="s">
        <v>106</v>
      </c>
      <c r="I261" s="466" t="s">
        <v>106</v>
      </c>
      <c r="J261" s="467" t="s">
        <v>1207</v>
      </c>
    </row>
    <row r="262" spans="1:10" ht="12.75">
      <c r="A262" s="454" t="s">
        <v>809</v>
      </c>
      <c r="B262" s="473">
        <v>809</v>
      </c>
      <c r="C262" s="391"/>
      <c r="D262" s="394" t="s">
        <v>175</v>
      </c>
      <c r="E262" s="466" t="s">
        <v>106</v>
      </c>
      <c r="F262" s="466" t="s">
        <v>106</v>
      </c>
      <c r="G262" s="467" t="s">
        <v>1207</v>
      </c>
      <c r="H262" s="466" t="s">
        <v>106</v>
      </c>
      <c r="I262" s="466" t="s">
        <v>106</v>
      </c>
      <c r="J262" s="467" t="s">
        <v>1207</v>
      </c>
    </row>
    <row r="263" spans="1:10" ht="12.75">
      <c r="A263" s="454" t="s">
        <v>810</v>
      </c>
      <c r="B263" s="473">
        <v>811</v>
      </c>
      <c r="C263" s="391"/>
      <c r="D263" s="394" t="s">
        <v>176</v>
      </c>
      <c r="E263" s="466" t="s">
        <v>106</v>
      </c>
      <c r="F263" s="466" t="s">
        <v>106</v>
      </c>
      <c r="G263" s="467" t="s">
        <v>1207</v>
      </c>
      <c r="H263" s="466" t="s">
        <v>106</v>
      </c>
      <c r="I263" s="466" t="s">
        <v>106</v>
      </c>
      <c r="J263" s="467" t="s">
        <v>1207</v>
      </c>
    </row>
    <row r="264" spans="1:10" ht="12.75">
      <c r="A264" s="454" t="s">
        <v>811</v>
      </c>
      <c r="B264" s="473">
        <v>812</v>
      </c>
      <c r="C264" s="391"/>
      <c r="D264" s="394" t="s">
        <v>177</v>
      </c>
      <c r="E264" s="466" t="s">
        <v>106</v>
      </c>
      <c r="F264" s="466" t="s">
        <v>106</v>
      </c>
      <c r="G264" s="467" t="s">
        <v>1207</v>
      </c>
      <c r="H264" s="466" t="s">
        <v>106</v>
      </c>
      <c r="I264" s="466" t="s">
        <v>106</v>
      </c>
      <c r="J264" s="467" t="s">
        <v>1207</v>
      </c>
    </row>
    <row r="265" spans="1:10" ht="12.75">
      <c r="A265" s="454" t="s">
        <v>812</v>
      </c>
      <c r="B265" s="473">
        <v>813</v>
      </c>
      <c r="C265" s="391"/>
      <c r="D265" s="394" t="s">
        <v>178</v>
      </c>
      <c r="E265" s="466" t="s">
        <v>106</v>
      </c>
      <c r="F265" s="466" t="s">
        <v>106</v>
      </c>
      <c r="G265" s="467" t="s">
        <v>1207</v>
      </c>
      <c r="H265" s="466" t="s">
        <v>106</v>
      </c>
      <c r="I265" s="466" t="s">
        <v>106</v>
      </c>
      <c r="J265" s="467" t="s">
        <v>1207</v>
      </c>
    </row>
    <row r="266" spans="1:10" ht="12.75">
      <c r="A266" s="454" t="s">
        <v>813</v>
      </c>
      <c r="B266" s="473">
        <v>815</v>
      </c>
      <c r="C266" s="391"/>
      <c r="D266" s="394" t="s">
        <v>179</v>
      </c>
      <c r="E266" s="466" t="s">
        <v>106</v>
      </c>
      <c r="F266" s="466" t="s">
        <v>106</v>
      </c>
      <c r="G266" s="467" t="s">
        <v>1207</v>
      </c>
      <c r="H266" s="466" t="s">
        <v>106</v>
      </c>
      <c r="I266" s="466" t="s">
        <v>106</v>
      </c>
      <c r="J266" s="467" t="s">
        <v>1207</v>
      </c>
    </row>
    <row r="267" spans="1:10" ht="12.75">
      <c r="A267" s="454" t="s">
        <v>814</v>
      </c>
      <c r="B267" s="473">
        <v>816</v>
      </c>
      <c r="C267" s="391"/>
      <c r="D267" s="394" t="s">
        <v>180</v>
      </c>
      <c r="E267" s="466" t="s">
        <v>106</v>
      </c>
      <c r="F267" s="466" t="s">
        <v>106</v>
      </c>
      <c r="G267" s="467" t="s">
        <v>1207</v>
      </c>
      <c r="H267" s="466" t="s">
        <v>106</v>
      </c>
      <c r="I267" s="466" t="s">
        <v>106</v>
      </c>
      <c r="J267" s="467" t="s">
        <v>1207</v>
      </c>
    </row>
    <row r="268" spans="1:10" ht="12.75">
      <c r="A268" s="454" t="s">
        <v>815</v>
      </c>
      <c r="B268" s="473">
        <v>817</v>
      </c>
      <c r="C268" s="391"/>
      <c r="D268" s="394" t="s">
        <v>181</v>
      </c>
      <c r="E268" s="466" t="s">
        <v>106</v>
      </c>
      <c r="F268" s="466" t="s">
        <v>106</v>
      </c>
      <c r="G268" s="467" t="s">
        <v>1207</v>
      </c>
      <c r="H268" s="466" t="s">
        <v>106</v>
      </c>
      <c r="I268" s="466" t="s">
        <v>106</v>
      </c>
      <c r="J268" s="467" t="s">
        <v>1207</v>
      </c>
    </row>
    <row r="269" spans="1:10" ht="12.75">
      <c r="A269" s="454" t="s">
        <v>816</v>
      </c>
      <c r="B269" s="473">
        <v>819</v>
      </c>
      <c r="C269" s="391"/>
      <c r="D269" s="394" t="s">
        <v>182</v>
      </c>
      <c r="E269" s="466" t="s">
        <v>106</v>
      </c>
      <c r="F269" s="466" t="s">
        <v>106</v>
      </c>
      <c r="G269" s="467" t="s">
        <v>1207</v>
      </c>
      <c r="H269" s="466" t="s">
        <v>106</v>
      </c>
      <c r="I269" s="466" t="s">
        <v>106</v>
      </c>
      <c r="J269" s="467" t="s">
        <v>1207</v>
      </c>
    </row>
    <row r="270" spans="1:10" ht="12.75">
      <c r="A270" s="454" t="s">
        <v>817</v>
      </c>
      <c r="B270" s="473">
        <v>820</v>
      </c>
      <c r="C270" s="391"/>
      <c r="D270" s="394" t="s">
        <v>486</v>
      </c>
      <c r="E270" s="466" t="s">
        <v>106</v>
      </c>
      <c r="F270" s="466" t="s">
        <v>106</v>
      </c>
      <c r="G270" s="467" t="s">
        <v>1207</v>
      </c>
      <c r="H270" s="466" t="s">
        <v>106</v>
      </c>
      <c r="I270" s="466" t="s">
        <v>106</v>
      </c>
      <c r="J270" s="467" t="s">
        <v>1207</v>
      </c>
    </row>
    <row r="271" spans="1:10" ht="12.75">
      <c r="A271" s="454" t="s">
        <v>818</v>
      </c>
      <c r="B271" s="473">
        <v>822</v>
      </c>
      <c r="C271" s="391"/>
      <c r="D271" s="394" t="s">
        <v>485</v>
      </c>
      <c r="E271" s="466" t="s">
        <v>1207</v>
      </c>
      <c r="F271" s="466">
        <v>1047</v>
      </c>
      <c r="G271" s="467" t="s">
        <v>721</v>
      </c>
      <c r="H271" s="466" t="s">
        <v>1207</v>
      </c>
      <c r="I271" s="466">
        <v>1047</v>
      </c>
      <c r="J271" s="467" t="s">
        <v>721</v>
      </c>
    </row>
    <row r="272" spans="1:10" ht="12.75">
      <c r="A272" s="454" t="s">
        <v>819</v>
      </c>
      <c r="B272" s="473">
        <v>823</v>
      </c>
      <c r="C272" s="391"/>
      <c r="D272" s="394" t="s">
        <v>862</v>
      </c>
      <c r="E272" s="466" t="s">
        <v>106</v>
      </c>
      <c r="F272" s="466" t="s">
        <v>106</v>
      </c>
      <c r="G272" s="467" t="s">
        <v>1207</v>
      </c>
      <c r="H272" s="466" t="s">
        <v>106</v>
      </c>
      <c r="I272" s="466" t="s">
        <v>106</v>
      </c>
      <c r="J272" s="467" t="s">
        <v>1207</v>
      </c>
    </row>
    <row r="273" spans="1:10" ht="12.75">
      <c r="A273" s="454" t="s">
        <v>820</v>
      </c>
      <c r="B273" s="473">
        <v>824</v>
      </c>
      <c r="C273" s="391"/>
      <c r="D273" s="394" t="s">
        <v>183</v>
      </c>
      <c r="E273" s="466" t="s">
        <v>106</v>
      </c>
      <c r="F273" s="466" t="s">
        <v>106</v>
      </c>
      <c r="G273" s="467" t="s">
        <v>1207</v>
      </c>
      <c r="H273" s="466" t="s">
        <v>106</v>
      </c>
      <c r="I273" s="466" t="s">
        <v>106</v>
      </c>
      <c r="J273" s="467" t="s">
        <v>1207</v>
      </c>
    </row>
    <row r="274" spans="1:10" ht="12.75">
      <c r="A274" s="454" t="s">
        <v>821</v>
      </c>
      <c r="B274" s="473">
        <v>825</v>
      </c>
      <c r="C274" s="391"/>
      <c r="D274" s="394" t="s">
        <v>184</v>
      </c>
      <c r="E274" s="466" t="s">
        <v>106</v>
      </c>
      <c r="F274" s="466" t="s">
        <v>106</v>
      </c>
      <c r="G274" s="467" t="s">
        <v>1207</v>
      </c>
      <c r="H274" s="466" t="s">
        <v>106</v>
      </c>
      <c r="I274" s="466" t="s">
        <v>106</v>
      </c>
      <c r="J274" s="467" t="s">
        <v>1207</v>
      </c>
    </row>
    <row r="275" spans="1:10" ht="12.75">
      <c r="A275" s="454" t="s">
        <v>822</v>
      </c>
      <c r="B275" s="473">
        <v>830</v>
      </c>
      <c r="C275" s="391"/>
      <c r="D275" s="394" t="s">
        <v>185</v>
      </c>
      <c r="E275" s="466" t="s">
        <v>106</v>
      </c>
      <c r="F275" s="466" t="s">
        <v>106</v>
      </c>
      <c r="G275" s="467" t="s">
        <v>1207</v>
      </c>
      <c r="H275" s="466" t="s">
        <v>106</v>
      </c>
      <c r="I275" s="466" t="s">
        <v>106</v>
      </c>
      <c r="J275" s="467" t="s">
        <v>1207</v>
      </c>
    </row>
    <row r="276" spans="1:10" ht="12.75">
      <c r="A276" s="454" t="s">
        <v>823</v>
      </c>
      <c r="B276" s="473">
        <v>831</v>
      </c>
      <c r="C276" s="391"/>
      <c r="D276" s="394" t="s">
        <v>186</v>
      </c>
      <c r="E276" s="466" t="s">
        <v>106</v>
      </c>
      <c r="F276" s="466" t="s">
        <v>106</v>
      </c>
      <c r="G276" s="467" t="s">
        <v>1207</v>
      </c>
      <c r="H276" s="466" t="s">
        <v>106</v>
      </c>
      <c r="I276" s="466" t="s">
        <v>106</v>
      </c>
      <c r="J276" s="467" t="s">
        <v>1207</v>
      </c>
    </row>
    <row r="277" spans="1:10" ht="12.75">
      <c r="A277" s="454" t="s">
        <v>824</v>
      </c>
      <c r="B277" s="473">
        <v>832</v>
      </c>
      <c r="C277" s="391"/>
      <c r="D277" s="394" t="s">
        <v>539</v>
      </c>
      <c r="E277" s="466" t="s">
        <v>106</v>
      </c>
      <c r="F277" s="466" t="s">
        <v>106</v>
      </c>
      <c r="G277" s="467" t="s">
        <v>1207</v>
      </c>
      <c r="H277" s="466" t="s">
        <v>106</v>
      </c>
      <c r="I277" s="466" t="s">
        <v>106</v>
      </c>
      <c r="J277" s="467" t="s">
        <v>1207</v>
      </c>
    </row>
    <row r="278" spans="1:10" ht="12.75">
      <c r="A278" s="454" t="s">
        <v>825</v>
      </c>
      <c r="B278" s="473">
        <v>833</v>
      </c>
      <c r="C278" s="391"/>
      <c r="D278" s="394" t="s">
        <v>187</v>
      </c>
      <c r="E278" s="466" t="s">
        <v>106</v>
      </c>
      <c r="F278" s="466" t="s">
        <v>106</v>
      </c>
      <c r="G278" s="467" t="s">
        <v>1207</v>
      </c>
      <c r="H278" s="466" t="s">
        <v>106</v>
      </c>
      <c r="I278" s="466" t="s">
        <v>106</v>
      </c>
      <c r="J278" s="467" t="s">
        <v>1207</v>
      </c>
    </row>
    <row r="279" spans="1:10" ht="12.75">
      <c r="A279" s="454" t="s">
        <v>826</v>
      </c>
      <c r="B279" s="473">
        <v>834</v>
      </c>
      <c r="C279" s="391"/>
      <c r="D279" s="394" t="s">
        <v>188</v>
      </c>
      <c r="E279" s="466" t="s">
        <v>106</v>
      </c>
      <c r="F279" s="466" t="s">
        <v>106</v>
      </c>
      <c r="G279" s="467" t="s">
        <v>1207</v>
      </c>
      <c r="H279" s="466" t="s">
        <v>106</v>
      </c>
      <c r="I279" s="466" t="s">
        <v>106</v>
      </c>
      <c r="J279" s="467" t="s">
        <v>1207</v>
      </c>
    </row>
    <row r="280" spans="1:10" ht="12.75">
      <c r="A280" s="454" t="s">
        <v>827</v>
      </c>
      <c r="B280" s="473">
        <v>835</v>
      </c>
      <c r="C280" s="391"/>
      <c r="D280" s="394" t="s">
        <v>189</v>
      </c>
      <c r="E280" s="466" t="s">
        <v>106</v>
      </c>
      <c r="F280" s="466" t="s">
        <v>106</v>
      </c>
      <c r="G280" s="467" t="s">
        <v>1207</v>
      </c>
      <c r="H280" s="466" t="s">
        <v>106</v>
      </c>
      <c r="I280" s="466" t="s">
        <v>106</v>
      </c>
      <c r="J280" s="467" t="s">
        <v>1207</v>
      </c>
    </row>
    <row r="281" spans="1:10" ht="12.75">
      <c r="A281" s="454" t="s">
        <v>828</v>
      </c>
      <c r="B281" s="473">
        <v>836</v>
      </c>
      <c r="C281" s="391"/>
      <c r="D281" s="394" t="s">
        <v>190</v>
      </c>
      <c r="E281" s="466" t="s">
        <v>106</v>
      </c>
      <c r="F281" s="466" t="s">
        <v>106</v>
      </c>
      <c r="G281" s="467" t="s">
        <v>1207</v>
      </c>
      <c r="H281" s="466" t="s">
        <v>106</v>
      </c>
      <c r="I281" s="466" t="s">
        <v>106</v>
      </c>
      <c r="J281" s="467" t="s">
        <v>1207</v>
      </c>
    </row>
    <row r="282" spans="1:10" ht="12.75">
      <c r="A282" s="454" t="s">
        <v>829</v>
      </c>
      <c r="B282" s="473">
        <v>837</v>
      </c>
      <c r="C282" s="391"/>
      <c r="D282" s="394" t="s">
        <v>191</v>
      </c>
      <c r="E282" s="466" t="s">
        <v>106</v>
      </c>
      <c r="F282" s="466" t="s">
        <v>106</v>
      </c>
      <c r="G282" s="467" t="s">
        <v>1207</v>
      </c>
      <c r="H282" s="466" t="s">
        <v>106</v>
      </c>
      <c r="I282" s="466" t="s">
        <v>106</v>
      </c>
      <c r="J282" s="467" t="s">
        <v>1207</v>
      </c>
    </row>
    <row r="283" spans="1:10" ht="12.75">
      <c r="A283" s="454" t="s">
        <v>830</v>
      </c>
      <c r="B283" s="473">
        <v>838</v>
      </c>
      <c r="C283" s="391"/>
      <c r="D283" s="394" t="s">
        <v>192</v>
      </c>
      <c r="E283" s="466" t="s">
        <v>106</v>
      </c>
      <c r="F283" s="466" t="s">
        <v>106</v>
      </c>
      <c r="G283" s="467" t="s">
        <v>1207</v>
      </c>
      <c r="H283" s="466" t="s">
        <v>106</v>
      </c>
      <c r="I283" s="466" t="s">
        <v>106</v>
      </c>
      <c r="J283" s="467" t="s">
        <v>1207</v>
      </c>
    </row>
    <row r="284" spans="1:10" ht="12.75">
      <c r="A284" s="454" t="s">
        <v>831</v>
      </c>
      <c r="B284" s="473">
        <v>839</v>
      </c>
      <c r="C284" s="391"/>
      <c r="D284" s="394" t="s">
        <v>193</v>
      </c>
      <c r="E284" s="466" t="s">
        <v>106</v>
      </c>
      <c r="F284" s="466" t="s">
        <v>106</v>
      </c>
      <c r="G284" s="467" t="s">
        <v>1207</v>
      </c>
      <c r="H284" s="466" t="s">
        <v>106</v>
      </c>
      <c r="I284" s="466" t="s">
        <v>106</v>
      </c>
      <c r="J284" s="467" t="s">
        <v>1207</v>
      </c>
    </row>
    <row r="285" spans="1:10" ht="12.75">
      <c r="A285" s="454" t="s">
        <v>832</v>
      </c>
      <c r="B285" s="473">
        <v>891</v>
      </c>
      <c r="C285" s="391"/>
      <c r="D285" s="394" t="s">
        <v>194</v>
      </c>
      <c r="E285" s="466" t="s">
        <v>106</v>
      </c>
      <c r="F285" s="466" t="s">
        <v>106</v>
      </c>
      <c r="G285" s="467" t="s">
        <v>1207</v>
      </c>
      <c r="H285" s="466" t="s">
        <v>106</v>
      </c>
      <c r="I285" s="466" t="s">
        <v>106</v>
      </c>
      <c r="J285" s="467" t="s">
        <v>1207</v>
      </c>
    </row>
    <row r="286" spans="1:10" ht="12.75">
      <c r="A286" s="454" t="s">
        <v>833</v>
      </c>
      <c r="B286" s="473">
        <v>892</v>
      </c>
      <c r="C286" s="391"/>
      <c r="D286" s="394" t="s">
        <v>195</v>
      </c>
      <c r="E286" s="466" t="s">
        <v>106</v>
      </c>
      <c r="F286" s="466" t="s">
        <v>106</v>
      </c>
      <c r="G286" s="467" t="s">
        <v>1207</v>
      </c>
      <c r="H286" s="466" t="s">
        <v>106</v>
      </c>
      <c r="I286" s="466" t="s">
        <v>106</v>
      </c>
      <c r="J286" s="467" t="s">
        <v>1207</v>
      </c>
    </row>
    <row r="287" spans="1:10" ht="12.75">
      <c r="A287" s="454" t="s">
        <v>834</v>
      </c>
      <c r="B287" s="473">
        <v>893</v>
      </c>
      <c r="C287" s="391"/>
      <c r="D287" s="394" t="s">
        <v>484</v>
      </c>
      <c r="E287" s="466" t="s">
        <v>106</v>
      </c>
      <c r="F287" s="466" t="s">
        <v>106</v>
      </c>
      <c r="G287" s="467" t="s">
        <v>1207</v>
      </c>
      <c r="H287" s="466" t="s">
        <v>106</v>
      </c>
      <c r="I287" s="466" t="s">
        <v>106</v>
      </c>
      <c r="J287" s="467" t="s">
        <v>1207</v>
      </c>
    </row>
    <row r="288" spans="1:10" ht="12.75">
      <c r="A288" s="454" t="s">
        <v>835</v>
      </c>
      <c r="B288" s="473">
        <v>894</v>
      </c>
      <c r="C288" s="391"/>
      <c r="D288" s="394" t="s">
        <v>1115</v>
      </c>
      <c r="E288" s="466" t="s">
        <v>106</v>
      </c>
      <c r="F288" s="466" t="s">
        <v>106</v>
      </c>
      <c r="G288" s="467" t="s">
        <v>1207</v>
      </c>
      <c r="H288" s="466" t="s">
        <v>106</v>
      </c>
      <c r="I288" s="466" t="s">
        <v>106</v>
      </c>
      <c r="J288" s="467" t="s">
        <v>1207</v>
      </c>
    </row>
    <row r="289" spans="1:10" s="363" customFormat="1" ht="24" customHeight="1">
      <c r="A289" s="482" t="s">
        <v>685</v>
      </c>
      <c r="B289" s="469" t="s">
        <v>685</v>
      </c>
      <c r="C289" s="373" t="s">
        <v>1116</v>
      </c>
      <c r="D289" s="364"/>
      <c r="E289" s="463" t="s">
        <v>106</v>
      </c>
      <c r="F289" s="463" t="s">
        <v>106</v>
      </c>
      <c r="G289" s="464" t="s">
        <v>1207</v>
      </c>
      <c r="H289" s="463" t="s">
        <v>106</v>
      </c>
      <c r="I289" s="463" t="s">
        <v>106</v>
      </c>
      <c r="J289" s="464" t="s">
        <v>1207</v>
      </c>
    </row>
    <row r="290" spans="1:10" s="363" customFormat="1" ht="24" customHeight="1">
      <c r="A290" s="454" t="s">
        <v>836</v>
      </c>
      <c r="B290" s="473">
        <v>950</v>
      </c>
      <c r="C290" s="391"/>
      <c r="D290" s="394" t="s">
        <v>196</v>
      </c>
      <c r="E290" s="466" t="s">
        <v>106</v>
      </c>
      <c r="F290" s="466" t="s">
        <v>106</v>
      </c>
      <c r="G290" s="467" t="s">
        <v>1207</v>
      </c>
      <c r="H290" s="466" t="s">
        <v>106</v>
      </c>
      <c r="I290" s="466" t="s">
        <v>106</v>
      </c>
      <c r="J290" s="467" t="s">
        <v>1207</v>
      </c>
    </row>
    <row r="291" spans="1:10" s="363" customFormat="1" ht="12.75" customHeight="1">
      <c r="A291" s="454" t="s">
        <v>1117</v>
      </c>
      <c r="B291" s="473">
        <v>953</v>
      </c>
      <c r="C291" s="391"/>
      <c r="D291" s="394" t="s">
        <v>1118</v>
      </c>
      <c r="E291" s="466" t="s">
        <v>106</v>
      </c>
      <c r="F291" s="466" t="s">
        <v>106</v>
      </c>
      <c r="G291" s="467" t="s">
        <v>1207</v>
      </c>
      <c r="H291" s="466" t="s">
        <v>106</v>
      </c>
      <c r="I291" s="466" t="s">
        <v>106</v>
      </c>
      <c r="J291" s="467" t="s">
        <v>1207</v>
      </c>
    </row>
    <row r="292" spans="1:10" s="363" customFormat="1" ht="12.75" customHeight="1">
      <c r="A292" s="454" t="s">
        <v>988</v>
      </c>
      <c r="B292" s="473">
        <v>958</v>
      </c>
      <c r="C292" s="391"/>
      <c r="D292" s="394" t="s">
        <v>1071</v>
      </c>
      <c r="E292" s="466" t="s">
        <v>106</v>
      </c>
      <c r="F292" s="466" t="s">
        <v>106</v>
      </c>
      <c r="G292" s="467" t="s">
        <v>1207</v>
      </c>
      <c r="H292" s="466" t="s">
        <v>106</v>
      </c>
      <c r="I292" s="466" t="s">
        <v>106</v>
      </c>
      <c r="J292" s="467" t="s">
        <v>1207</v>
      </c>
    </row>
    <row r="293" spans="1:10" s="363" customFormat="1" ht="30" customHeight="1">
      <c r="A293" s="468"/>
      <c r="B293" s="473"/>
      <c r="C293" s="468" t="s">
        <v>1119</v>
      </c>
      <c r="D293" s="364"/>
      <c r="E293" s="463">
        <v>992944881</v>
      </c>
      <c r="F293" s="463">
        <v>2108055789</v>
      </c>
      <c r="G293" s="464">
        <v>1.214698991375073</v>
      </c>
      <c r="H293" s="463">
        <v>4029647158</v>
      </c>
      <c r="I293" s="463">
        <v>8639987564</v>
      </c>
      <c r="J293" s="464">
        <v>4.1803590412286695</v>
      </c>
    </row>
    <row r="294" spans="1:11" ht="12.75">
      <c r="A294" s="454"/>
      <c r="B294" s="483"/>
      <c r="C294" s="454"/>
      <c r="E294" s="466"/>
      <c r="F294" s="466"/>
      <c r="G294" s="474"/>
      <c r="H294" s="466"/>
      <c r="I294" s="466"/>
      <c r="J294" s="474"/>
      <c r="K294" s="474"/>
    </row>
    <row r="295" spans="7:11" ht="12.75">
      <c r="G295" s="466"/>
      <c r="H295" s="466"/>
      <c r="I295" s="474"/>
      <c r="J295" s="466"/>
      <c r="K295" s="474"/>
    </row>
    <row r="296" spans="7:11" ht="12.75">
      <c r="G296" s="466"/>
      <c r="H296" s="466"/>
      <c r="I296" s="474"/>
      <c r="J296" s="466"/>
      <c r="K296" s="474"/>
    </row>
    <row r="297" spans="7:11" ht="12.75">
      <c r="G297" s="466"/>
      <c r="H297" s="466"/>
      <c r="I297" s="474"/>
      <c r="J297" s="466"/>
      <c r="K297" s="474"/>
    </row>
    <row r="298" spans="7:11" ht="12.75">
      <c r="G298" s="466"/>
      <c r="H298" s="466"/>
      <c r="I298" s="474"/>
      <c r="J298" s="466"/>
      <c r="K298" s="474"/>
    </row>
    <row r="299" spans="7:11" ht="12.75">
      <c r="G299" s="466"/>
      <c r="H299" s="466"/>
      <c r="I299" s="474"/>
      <c r="J299" s="466"/>
      <c r="K299" s="474"/>
    </row>
    <row r="300" spans="7:11" ht="12.75">
      <c r="G300" s="466"/>
      <c r="H300" s="466"/>
      <c r="I300" s="474"/>
      <c r="J300" s="466"/>
      <c r="K300" s="474"/>
    </row>
    <row r="301" spans="7:11" ht="12.75">
      <c r="G301" s="466"/>
      <c r="H301" s="466"/>
      <c r="I301" s="474"/>
      <c r="J301" s="466"/>
      <c r="K301" s="474"/>
    </row>
    <row r="302" spans="7:11" ht="12.75">
      <c r="G302" s="466"/>
      <c r="H302" s="466"/>
      <c r="I302" s="474"/>
      <c r="J302" s="466"/>
      <c r="K302" s="474"/>
    </row>
    <row r="303" spans="7:11" ht="12.75">
      <c r="G303" s="466"/>
      <c r="H303" s="466"/>
      <c r="I303" s="474"/>
      <c r="J303" s="466"/>
      <c r="K303" s="474"/>
    </row>
    <row r="304" spans="7:11" ht="12.75">
      <c r="G304" s="466"/>
      <c r="H304" s="466"/>
      <c r="I304" s="474"/>
      <c r="J304" s="466"/>
      <c r="K304" s="474"/>
    </row>
    <row r="305" spans="7:11" ht="12.75">
      <c r="G305" s="466"/>
      <c r="H305" s="466"/>
      <c r="I305" s="474"/>
      <c r="J305" s="466"/>
      <c r="K305" s="474"/>
    </row>
    <row r="306" spans="7:11" ht="12.75">
      <c r="G306" s="466"/>
      <c r="H306" s="466"/>
      <c r="I306" s="474"/>
      <c r="J306" s="466"/>
      <c r="K306" s="474"/>
    </row>
    <row r="307" spans="7:11" ht="12.75">
      <c r="G307" s="466"/>
      <c r="H307" s="466"/>
      <c r="I307" s="474"/>
      <c r="J307" s="466"/>
      <c r="K307" s="474"/>
    </row>
    <row r="308" spans="7:11" ht="12.75">
      <c r="G308" s="466"/>
      <c r="H308" s="466"/>
      <c r="I308" s="474"/>
      <c r="J308" s="466"/>
      <c r="K308" s="474"/>
    </row>
    <row r="309" spans="7:11" ht="12.75">
      <c r="G309" s="466"/>
      <c r="H309" s="466"/>
      <c r="I309" s="474"/>
      <c r="J309" s="466"/>
      <c r="K309" s="474"/>
    </row>
    <row r="310" spans="7:11" ht="12.75">
      <c r="G310" s="466"/>
      <c r="H310" s="466"/>
      <c r="I310" s="474"/>
      <c r="J310" s="466"/>
      <c r="K310" s="474"/>
    </row>
    <row r="311" spans="7:11" ht="12.75">
      <c r="G311" s="466"/>
      <c r="H311" s="466"/>
      <c r="I311" s="474"/>
      <c r="J311" s="466"/>
      <c r="K311" s="474"/>
    </row>
    <row r="312" spans="7:11" ht="12.75">
      <c r="G312" s="466"/>
      <c r="H312" s="466"/>
      <c r="I312" s="474"/>
      <c r="J312" s="466"/>
      <c r="K312" s="474"/>
    </row>
    <row r="313" spans="7:11" ht="12.75">
      <c r="G313" s="466"/>
      <c r="H313" s="466"/>
      <c r="I313" s="474"/>
      <c r="J313" s="466"/>
      <c r="K313" s="474"/>
    </row>
    <row r="314" spans="7:11" ht="12.75">
      <c r="G314" s="466"/>
      <c r="H314" s="466"/>
      <c r="I314" s="474"/>
      <c r="J314" s="466"/>
      <c r="K314" s="474"/>
    </row>
    <row r="315" spans="7:11" ht="12.75">
      <c r="G315" s="466"/>
      <c r="H315" s="466"/>
      <c r="I315" s="474"/>
      <c r="J315" s="466"/>
      <c r="K315" s="474"/>
    </row>
    <row r="316" spans="7:11" ht="12.75">
      <c r="G316" s="466"/>
      <c r="H316" s="466"/>
      <c r="I316" s="474"/>
      <c r="J316" s="466"/>
      <c r="K316" s="474"/>
    </row>
    <row r="317" spans="7:11" ht="12.75">
      <c r="G317" s="466"/>
      <c r="H317" s="466"/>
      <c r="I317" s="474"/>
      <c r="J317" s="466"/>
      <c r="K317" s="474"/>
    </row>
    <row r="318" spans="7:11" ht="12.75">
      <c r="G318" s="466"/>
      <c r="H318" s="466"/>
      <c r="I318" s="474"/>
      <c r="J318" s="466"/>
      <c r="K318" s="474"/>
    </row>
    <row r="319" spans="7:11" ht="12.75">
      <c r="G319" s="466"/>
      <c r="H319" s="466"/>
      <c r="I319" s="474"/>
      <c r="J319" s="466"/>
      <c r="K319" s="474"/>
    </row>
    <row r="320" spans="7:11" ht="12.75">
      <c r="G320" s="466"/>
      <c r="H320" s="466"/>
      <c r="I320" s="474"/>
      <c r="J320" s="466"/>
      <c r="K320" s="474"/>
    </row>
    <row r="321" spans="7:11" ht="12.75">
      <c r="G321" s="466"/>
      <c r="H321" s="466"/>
      <c r="I321" s="474"/>
      <c r="J321" s="466"/>
      <c r="K321" s="474"/>
    </row>
    <row r="322" spans="7:11" ht="12.75">
      <c r="G322" s="466"/>
      <c r="H322" s="466"/>
      <c r="I322" s="474"/>
      <c r="J322" s="466"/>
      <c r="K322" s="474"/>
    </row>
    <row r="323" spans="7:11" ht="12.75">
      <c r="G323" s="466"/>
      <c r="H323" s="466"/>
      <c r="I323" s="474"/>
      <c r="J323" s="466"/>
      <c r="K323" s="474"/>
    </row>
    <row r="324" spans="7:11" ht="12.75">
      <c r="G324" s="466"/>
      <c r="H324" s="466"/>
      <c r="I324" s="474"/>
      <c r="J324" s="466"/>
      <c r="K324" s="474"/>
    </row>
    <row r="325" spans="7:11" ht="12.75">
      <c r="G325" s="466"/>
      <c r="H325" s="466"/>
      <c r="I325" s="474"/>
      <c r="J325" s="466"/>
      <c r="K325" s="474"/>
    </row>
    <row r="326" spans="7:11" ht="12.75">
      <c r="G326" s="466"/>
      <c r="H326" s="466"/>
      <c r="I326" s="474"/>
      <c r="J326" s="466"/>
      <c r="K326" s="474"/>
    </row>
    <row r="327" spans="7:11" ht="12.75">
      <c r="G327" s="466"/>
      <c r="H327" s="466"/>
      <c r="I327" s="474"/>
      <c r="J327" s="466"/>
      <c r="K327" s="474"/>
    </row>
    <row r="328" spans="7:11" ht="12.75">
      <c r="G328" s="466"/>
      <c r="H328" s="466"/>
      <c r="I328" s="474"/>
      <c r="J328" s="466"/>
      <c r="K328" s="474"/>
    </row>
    <row r="329" spans="7:11" ht="12.75">
      <c r="G329" s="466"/>
      <c r="H329" s="466"/>
      <c r="I329" s="474"/>
      <c r="J329" s="466"/>
      <c r="K329" s="474"/>
    </row>
    <row r="330" spans="7:11" ht="12.75">
      <c r="G330" s="466"/>
      <c r="H330" s="466"/>
      <c r="I330" s="474"/>
      <c r="J330" s="466"/>
      <c r="K330" s="474"/>
    </row>
    <row r="331" spans="7:11" ht="12.75">
      <c r="G331" s="466"/>
      <c r="H331" s="466"/>
      <c r="I331" s="474"/>
      <c r="J331" s="466"/>
      <c r="K331" s="474"/>
    </row>
    <row r="332" spans="7:11" ht="12.75">
      <c r="G332" s="466"/>
      <c r="H332" s="466"/>
      <c r="I332" s="474"/>
      <c r="J332" s="466"/>
      <c r="K332" s="474"/>
    </row>
    <row r="333" spans="7:11" ht="12.75">
      <c r="G333" s="466"/>
      <c r="H333" s="466"/>
      <c r="I333" s="474"/>
      <c r="J333" s="466"/>
      <c r="K333" s="474"/>
    </row>
    <row r="334" spans="7:11" ht="12.75">
      <c r="G334" s="466"/>
      <c r="H334" s="466"/>
      <c r="I334" s="474"/>
      <c r="J334" s="466"/>
      <c r="K334" s="474"/>
    </row>
    <row r="335" spans="7:11" ht="12.75">
      <c r="G335" s="466"/>
      <c r="H335" s="466"/>
      <c r="I335" s="474"/>
      <c r="J335" s="466"/>
      <c r="K335" s="474"/>
    </row>
    <row r="336" spans="7:11" ht="12.75">
      <c r="G336" s="466"/>
      <c r="H336" s="466"/>
      <c r="I336" s="474"/>
      <c r="J336" s="466"/>
      <c r="K336" s="474"/>
    </row>
    <row r="337" spans="7:11" ht="12.75">
      <c r="G337" s="466"/>
      <c r="H337" s="466"/>
      <c r="I337" s="474"/>
      <c r="J337" s="466"/>
      <c r="K337" s="474"/>
    </row>
    <row r="338" spans="7:11" ht="12.75">
      <c r="G338" s="466"/>
      <c r="H338" s="466"/>
      <c r="I338" s="474"/>
      <c r="J338" s="466"/>
      <c r="K338" s="474"/>
    </row>
    <row r="339" spans="7:11" ht="12.75">
      <c r="G339" s="466"/>
      <c r="H339" s="466"/>
      <c r="I339" s="474"/>
      <c r="J339" s="466"/>
      <c r="K339" s="474"/>
    </row>
    <row r="340" spans="7:11" ht="12.75">
      <c r="G340" s="466"/>
      <c r="H340" s="466"/>
      <c r="I340" s="474"/>
      <c r="J340" s="466"/>
      <c r="K340" s="474"/>
    </row>
    <row r="341" spans="7:11" ht="12.75">
      <c r="G341" s="466"/>
      <c r="H341" s="466"/>
      <c r="I341" s="474"/>
      <c r="J341" s="466"/>
      <c r="K341" s="474"/>
    </row>
    <row r="342" ht="12.75">
      <c r="K342" s="474"/>
    </row>
    <row r="343" ht="12.75">
      <c r="K343" s="474"/>
    </row>
    <row r="344" ht="12.75">
      <c r="K344" s="474"/>
    </row>
    <row r="345" ht="12.75">
      <c r="K345" s="474"/>
    </row>
    <row r="346" ht="12.75">
      <c r="K346" s="474"/>
    </row>
    <row r="347" ht="12.75">
      <c r="K347" s="474"/>
    </row>
    <row r="348" ht="12.75">
      <c r="K348" s="474"/>
    </row>
    <row r="349" ht="12.75">
      <c r="K349" s="474"/>
    </row>
    <row r="350" ht="12.75">
      <c r="K350" s="474"/>
    </row>
    <row r="351" ht="12.75">
      <c r="K351" s="474"/>
    </row>
  </sheetData>
  <sheetProtection/>
  <mergeCells count="53">
    <mergeCell ref="A151:B156"/>
    <mergeCell ref="C151:D156"/>
    <mergeCell ref="E151:G151"/>
    <mergeCell ref="E153:E156"/>
    <mergeCell ref="A1:J1"/>
    <mergeCell ref="A75:J75"/>
    <mergeCell ref="A77:B82"/>
    <mergeCell ref="C77:D82"/>
    <mergeCell ref="E77:G77"/>
    <mergeCell ref="G153:G156"/>
    <mergeCell ref="H151:J151"/>
    <mergeCell ref="F152:G152"/>
    <mergeCell ref="I152:J152"/>
    <mergeCell ref="J79:J82"/>
    <mergeCell ref="E3:G3"/>
    <mergeCell ref="H3:J3"/>
    <mergeCell ref="F4:G4"/>
    <mergeCell ref="I4:J4"/>
    <mergeCell ref="H79:H82"/>
    <mergeCell ref="F153:F156"/>
    <mergeCell ref="F5:F8"/>
    <mergeCell ref="A3:B8"/>
    <mergeCell ref="F78:G78"/>
    <mergeCell ref="C3:D8"/>
    <mergeCell ref="I78:J78"/>
    <mergeCell ref="H77:J77"/>
    <mergeCell ref="E5:E8"/>
    <mergeCell ref="I5:I8"/>
    <mergeCell ref="J153:J156"/>
    <mergeCell ref="G5:G8"/>
    <mergeCell ref="A149:J149"/>
    <mergeCell ref="H5:H8"/>
    <mergeCell ref="J5:J8"/>
    <mergeCell ref="E79:E82"/>
    <mergeCell ref="F79:F82"/>
    <mergeCell ref="I79:I82"/>
    <mergeCell ref="A226:J226"/>
    <mergeCell ref="A228:B233"/>
    <mergeCell ref="C228:D233"/>
    <mergeCell ref="E228:G228"/>
    <mergeCell ref="H228:J228"/>
    <mergeCell ref="F229:G229"/>
    <mergeCell ref="G79:G82"/>
    <mergeCell ref="H153:H156"/>
    <mergeCell ref="I153:I156"/>
    <mergeCell ref="C255:D255"/>
    <mergeCell ref="I229:J229"/>
    <mergeCell ref="E230:E233"/>
    <mergeCell ref="F230:F233"/>
    <mergeCell ref="G230:G233"/>
    <mergeCell ref="H230:H233"/>
    <mergeCell ref="I230:I233"/>
    <mergeCell ref="J230:J233"/>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5" max="255" man="1"/>
  </rowBreaks>
</worksheet>
</file>

<file path=xl/worksheets/sheet21.xml><?xml version="1.0" encoding="utf-8"?>
<worksheet xmlns="http://schemas.openxmlformats.org/spreadsheetml/2006/main" xmlns:r="http://schemas.openxmlformats.org/officeDocument/2006/relationships">
  <sheetPr codeName="Tabelle18"/>
  <dimension ref="A1:R67"/>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7" customFormat="1" ht="21" customHeight="1">
      <c r="A1" s="716" t="s">
        <v>1211</v>
      </c>
      <c r="B1" s="716"/>
      <c r="C1" s="716"/>
      <c r="D1" s="716"/>
      <c r="E1" s="716"/>
      <c r="F1" s="716"/>
      <c r="G1" s="716"/>
      <c r="H1" s="716"/>
      <c r="I1" s="716"/>
      <c r="J1" s="716"/>
      <c r="K1" s="716"/>
      <c r="L1" s="716"/>
      <c r="M1" s="716"/>
      <c r="N1" s="180"/>
      <c r="O1" s="180"/>
      <c r="P1" s="180"/>
      <c r="Q1" s="180"/>
      <c r="R1" s="180"/>
    </row>
    <row r="2" spans="1:18" ht="12.75">
      <c r="A2" s="181"/>
      <c r="B2" s="181"/>
      <c r="C2" s="181"/>
      <c r="D2" s="181"/>
      <c r="E2" s="181"/>
      <c r="F2" s="181"/>
      <c r="G2" s="181"/>
      <c r="H2" s="181"/>
      <c r="I2" s="181"/>
      <c r="J2" s="181"/>
      <c r="K2" s="181"/>
      <c r="L2" s="181"/>
      <c r="M2" s="181"/>
      <c r="N2" s="176"/>
      <c r="O2" s="176"/>
      <c r="P2" s="176"/>
      <c r="Q2" s="176"/>
      <c r="R2" s="176"/>
    </row>
    <row r="3" spans="1:18" s="18" customFormat="1" ht="17.25" customHeight="1">
      <c r="A3" s="707" t="s">
        <v>1121</v>
      </c>
      <c r="B3" s="721" t="s">
        <v>1000</v>
      </c>
      <c r="C3" s="717" t="s">
        <v>838</v>
      </c>
      <c r="D3" s="717"/>
      <c r="E3" s="718"/>
      <c r="F3" s="717"/>
      <c r="G3" s="717"/>
      <c r="H3" s="717" t="s">
        <v>197</v>
      </c>
      <c r="I3" s="717"/>
      <c r="J3" s="717"/>
      <c r="K3" s="717"/>
      <c r="L3" s="717"/>
      <c r="M3" s="719"/>
      <c r="N3" s="182"/>
      <c r="O3" s="182"/>
      <c r="P3" s="182"/>
      <c r="Q3" s="182"/>
      <c r="R3" s="182"/>
    </row>
    <row r="4" spans="1:18" s="18" customFormat="1" ht="16.5" customHeight="1">
      <c r="A4" s="708"/>
      <c r="B4" s="722"/>
      <c r="C4" s="710" t="s">
        <v>470</v>
      </c>
      <c r="D4" s="712" t="s">
        <v>998</v>
      </c>
      <c r="E4" s="711" t="s">
        <v>839</v>
      </c>
      <c r="F4" s="711"/>
      <c r="G4" s="712" t="s">
        <v>999</v>
      </c>
      <c r="H4" s="710" t="s">
        <v>470</v>
      </c>
      <c r="I4" s="710" t="s">
        <v>1046</v>
      </c>
      <c r="J4" s="710" t="s">
        <v>1045</v>
      </c>
      <c r="K4" s="711" t="s">
        <v>200</v>
      </c>
      <c r="L4" s="711"/>
      <c r="M4" s="659"/>
      <c r="N4" s="182"/>
      <c r="O4" s="182"/>
      <c r="P4" s="182"/>
      <c r="Q4" s="182"/>
      <c r="R4" s="182"/>
    </row>
    <row r="5" spans="1:18" s="18" customFormat="1" ht="16.5" customHeight="1">
      <c r="A5" s="708"/>
      <c r="B5" s="722"/>
      <c r="C5" s="710"/>
      <c r="D5" s="710"/>
      <c r="E5" s="71" t="s">
        <v>840</v>
      </c>
      <c r="F5" s="71" t="s">
        <v>841</v>
      </c>
      <c r="G5" s="710"/>
      <c r="H5" s="710"/>
      <c r="I5" s="710"/>
      <c r="J5" s="710"/>
      <c r="K5" s="710" t="s">
        <v>470</v>
      </c>
      <c r="L5" s="712" t="s">
        <v>996</v>
      </c>
      <c r="M5" s="720" t="s">
        <v>997</v>
      </c>
      <c r="N5" s="182"/>
      <c r="O5" s="182"/>
      <c r="P5" s="182"/>
      <c r="Q5" s="182"/>
      <c r="R5" s="182"/>
    </row>
    <row r="6" spans="1:18" s="18" customFormat="1" ht="23.25" customHeight="1">
      <c r="A6" s="708"/>
      <c r="B6" s="722"/>
      <c r="C6" s="710"/>
      <c r="D6" s="710"/>
      <c r="E6" s="711" t="s">
        <v>842</v>
      </c>
      <c r="F6" s="711"/>
      <c r="G6" s="710"/>
      <c r="H6" s="710"/>
      <c r="I6" s="710"/>
      <c r="J6" s="710"/>
      <c r="K6" s="710"/>
      <c r="L6" s="710"/>
      <c r="M6" s="616"/>
      <c r="N6" s="182"/>
      <c r="O6" s="182"/>
      <c r="P6" s="182"/>
      <c r="Q6" s="182"/>
      <c r="R6" s="182"/>
    </row>
    <row r="7" spans="1:18" s="18" customFormat="1" ht="16.5" customHeight="1">
      <c r="A7" s="709"/>
      <c r="B7" s="713" t="s">
        <v>843</v>
      </c>
      <c r="C7" s="714"/>
      <c r="D7" s="714"/>
      <c r="E7" s="714"/>
      <c r="F7" s="714"/>
      <c r="G7" s="714"/>
      <c r="H7" s="714"/>
      <c r="I7" s="714"/>
      <c r="J7" s="714"/>
      <c r="K7" s="714"/>
      <c r="L7" s="714"/>
      <c r="M7" s="715"/>
      <c r="N7" s="182"/>
      <c r="O7" s="182"/>
      <c r="P7" s="182"/>
      <c r="Q7" s="182"/>
      <c r="R7" s="182"/>
    </row>
    <row r="8" spans="1:18" s="15" customFormat="1" ht="27.75" customHeight="1">
      <c r="A8" s="183">
        <v>2012</v>
      </c>
      <c r="B8" s="184">
        <v>12612.7</v>
      </c>
      <c r="C8" s="184">
        <v>786.1</v>
      </c>
      <c r="D8" s="184">
        <v>24.1</v>
      </c>
      <c r="E8" s="184">
        <v>190</v>
      </c>
      <c r="F8" s="184">
        <v>523.7</v>
      </c>
      <c r="G8" s="184">
        <v>48.3</v>
      </c>
      <c r="H8" s="184">
        <v>11638.6</v>
      </c>
      <c r="I8" s="184">
        <v>99.6</v>
      </c>
      <c r="J8" s="184">
        <v>592.9</v>
      </c>
      <c r="K8" s="184">
        <v>10946.1</v>
      </c>
      <c r="L8" s="184">
        <v>1015.8</v>
      </c>
      <c r="M8" s="184">
        <v>9930.3</v>
      </c>
      <c r="N8" s="185"/>
      <c r="O8" s="185"/>
      <c r="P8" s="185"/>
      <c r="Q8" s="185"/>
      <c r="R8" s="185"/>
    </row>
    <row r="9" spans="1:18" ht="19.5" customHeight="1">
      <c r="A9" s="186" t="s">
        <v>724</v>
      </c>
      <c r="B9" s="187">
        <v>1026.8</v>
      </c>
      <c r="C9" s="188">
        <v>60</v>
      </c>
      <c r="D9" s="188">
        <v>2.6</v>
      </c>
      <c r="E9" s="188">
        <v>15.3</v>
      </c>
      <c r="F9" s="188">
        <v>37.9</v>
      </c>
      <c r="G9" s="188">
        <v>4.2</v>
      </c>
      <c r="H9" s="188">
        <v>952.1</v>
      </c>
      <c r="I9" s="188">
        <v>7.4</v>
      </c>
      <c r="J9" s="188">
        <v>49.2</v>
      </c>
      <c r="K9" s="188">
        <v>895.5</v>
      </c>
      <c r="L9" s="188">
        <v>74.8</v>
      </c>
      <c r="M9" s="188">
        <v>820.7</v>
      </c>
      <c r="N9" s="176"/>
      <c r="O9" s="176"/>
      <c r="P9" s="176"/>
      <c r="Q9" s="176"/>
      <c r="R9" s="176"/>
    </row>
    <row r="10" spans="1:18" ht="19.5" customHeight="1">
      <c r="A10" s="186" t="s">
        <v>725</v>
      </c>
      <c r="B10" s="187">
        <v>1121</v>
      </c>
      <c r="C10" s="188">
        <v>65.9</v>
      </c>
      <c r="D10" s="188">
        <v>2.7</v>
      </c>
      <c r="E10" s="188">
        <v>16.8</v>
      </c>
      <c r="F10" s="188">
        <v>42.7</v>
      </c>
      <c r="G10" s="188">
        <v>3.7</v>
      </c>
      <c r="H10" s="188">
        <v>1039.5</v>
      </c>
      <c r="I10" s="188">
        <v>7.8</v>
      </c>
      <c r="J10" s="188">
        <v>49.2</v>
      </c>
      <c r="K10" s="188">
        <v>982.4</v>
      </c>
      <c r="L10" s="188">
        <v>87.8</v>
      </c>
      <c r="M10" s="188">
        <v>894.6</v>
      </c>
      <c r="N10" s="176"/>
      <c r="O10" s="176"/>
      <c r="P10" s="176"/>
      <c r="Q10" s="176"/>
      <c r="R10" s="176"/>
    </row>
    <row r="11" spans="1:18" ht="19.5" customHeight="1">
      <c r="A11" s="186" t="s">
        <v>726</v>
      </c>
      <c r="B11" s="187">
        <v>1100.5</v>
      </c>
      <c r="C11" s="188">
        <v>63</v>
      </c>
      <c r="D11" s="188">
        <v>2.3</v>
      </c>
      <c r="E11" s="188">
        <v>15.6</v>
      </c>
      <c r="F11" s="188">
        <v>40.8</v>
      </c>
      <c r="G11" s="188">
        <v>4.3</v>
      </c>
      <c r="H11" s="188">
        <v>1020.9</v>
      </c>
      <c r="I11" s="188">
        <v>7.9</v>
      </c>
      <c r="J11" s="188">
        <v>55</v>
      </c>
      <c r="K11" s="188">
        <v>957.9</v>
      </c>
      <c r="L11" s="188">
        <v>91.7</v>
      </c>
      <c r="M11" s="188">
        <v>866.2</v>
      </c>
      <c r="N11" s="176"/>
      <c r="O11" s="176"/>
      <c r="P11" s="176"/>
      <c r="Q11" s="176"/>
      <c r="R11" s="176"/>
    </row>
    <row r="12" spans="1:18" ht="19.5" customHeight="1">
      <c r="A12" s="186" t="s">
        <v>727</v>
      </c>
      <c r="B12" s="187">
        <v>1002.5</v>
      </c>
      <c r="C12" s="188">
        <v>47.6</v>
      </c>
      <c r="D12" s="188">
        <v>1.8</v>
      </c>
      <c r="E12" s="188">
        <v>14.8</v>
      </c>
      <c r="F12" s="188">
        <v>28.9</v>
      </c>
      <c r="G12" s="188">
        <v>2.1</v>
      </c>
      <c r="H12" s="188">
        <v>940</v>
      </c>
      <c r="I12" s="188">
        <v>7.1</v>
      </c>
      <c r="J12" s="188">
        <v>48.9</v>
      </c>
      <c r="K12" s="188">
        <v>884.1</v>
      </c>
      <c r="L12" s="188">
        <v>89.2</v>
      </c>
      <c r="M12" s="188">
        <v>794.9</v>
      </c>
      <c r="N12" s="176"/>
      <c r="O12" s="176"/>
      <c r="P12" s="176"/>
      <c r="Q12" s="176"/>
      <c r="R12" s="176"/>
    </row>
    <row r="13" spans="1:18" ht="19.5" customHeight="1">
      <c r="A13" s="186" t="s">
        <v>728</v>
      </c>
      <c r="B13" s="187">
        <v>1061.2</v>
      </c>
      <c r="C13" s="188">
        <v>68.2</v>
      </c>
      <c r="D13" s="188">
        <v>1.5</v>
      </c>
      <c r="E13" s="188">
        <v>14.5</v>
      </c>
      <c r="F13" s="188">
        <v>46.7</v>
      </c>
      <c r="G13" s="188">
        <v>5.5</v>
      </c>
      <c r="H13" s="188">
        <v>977.2</v>
      </c>
      <c r="I13" s="188">
        <v>8.5</v>
      </c>
      <c r="J13" s="188">
        <v>49.6</v>
      </c>
      <c r="K13" s="188">
        <v>919</v>
      </c>
      <c r="L13" s="188">
        <v>93.2</v>
      </c>
      <c r="M13" s="188">
        <v>825.8</v>
      </c>
      <c r="N13" s="176"/>
      <c r="O13" s="176"/>
      <c r="P13" s="176"/>
      <c r="Q13" s="176"/>
      <c r="R13" s="176"/>
    </row>
    <row r="14" spans="1:18" ht="19.5" customHeight="1">
      <c r="A14" s="186" t="s">
        <v>729</v>
      </c>
      <c r="B14" s="187">
        <v>1109.2</v>
      </c>
      <c r="C14" s="188">
        <v>62.6</v>
      </c>
      <c r="D14" s="188">
        <v>2.9</v>
      </c>
      <c r="E14" s="188">
        <v>15.3</v>
      </c>
      <c r="F14" s="188">
        <v>41.4</v>
      </c>
      <c r="G14" s="188">
        <v>3</v>
      </c>
      <c r="H14" s="188">
        <v>1030.8</v>
      </c>
      <c r="I14" s="188">
        <v>9.4</v>
      </c>
      <c r="J14" s="188">
        <v>47.1</v>
      </c>
      <c r="K14" s="188">
        <v>974.3</v>
      </c>
      <c r="L14" s="188">
        <v>95.1</v>
      </c>
      <c r="M14" s="188">
        <v>879.3</v>
      </c>
      <c r="N14" s="176"/>
      <c r="O14" s="176"/>
      <c r="P14" s="176"/>
      <c r="Q14" s="176"/>
      <c r="R14" s="176"/>
    </row>
    <row r="15" spans="1:18" ht="19.5" customHeight="1">
      <c r="A15" s="186" t="s">
        <v>730</v>
      </c>
      <c r="B15" s="187">
        <v>1067.8</v>
      </c>
      <c r="C15" s="188">
        <v>62.8</v>
      </c>
      <c r="D15" s="188">
        <v>2.5</v>
      </c>
      <c r="E15" s="188">
        <v>15.4</v>
      </c>
      <c r="F15" s="188">
        <v>42.2</v>
      </c>
      <c r="G15" s="188">
        <v>2.8</v>
      </c>
      <c r="H15" s="188">
        <v>989.6</v>
      </c>
      <c r="I15" s="188">
        <v>9.4</v>
      </c>
      <c r="J15" s="188">
        <v>56.6</v>
      </c>
      <c r="K15" s="188">
        <v>923.5</v>
      </c>
      <c r="L15" s="188">
        <v>88.8</v>
      </c>
      <c r="M15" s="188">
        <v>834.7</v>
      </c>
      <c r="N15" s="176"/>
      <c r="O15" s="176"/>
      <c r="P15" s="176"/>
      <c r="Q15" s="176"/>
      <c r="R15" s="176"/>
    </row>
    <row r="16" spans="1:18" ht="19.5" customHeight="1">
      <c r="A16" s="186" t="s">
        <v>731</v>
      </c>
      <c r="B16" s="187">
        <v>1015.2</v>
      </c>
      <c r="C16" s="188">
        <v>65.1</v>
      </c>
      <c r="D16" s="188">
        <v>0.5</v>
      </c>
      <c r="E16" s="188">
        <v>15.5</v>
      </c>
      <c r="F16" s="188">
        <v>43.8</v>
      </c>
      <c r="G16" s="188">
        <v>5.3</v>
      </c>
      <c r="H16" s="188">
        <v>935.1</v>
      </c>
      <c r="I16" s="188">
        <v>9.4</v>
      </c>
      <c r="J16" s="188">
        <v>45.4</v>
      </c>
      <c r="K16" s="188">
        <v>880.3</v>
      </c>
      <c r="L16" s="188">
        <v>83.9</v>
      </c>
      <c r="M16" s="188">
        <v>796.4</v>
      </c>
      <c r="N16" s="176"/>
      <c r="O16" s="176"/>
      <c r="P16" s="176"/>
      <c r="Q16" s="176"/>
      <c r="R16" s="176"/>
    </row>
    <row r="17" spans="1:18" ht="19.5" customHeight="1">
      <c r="A17" s="186" t="s">
        <v>732</v>
      </c>
      <c r="B17" s="187">
        <v>1000.3</v>
      </c>
      <c r="C17" s="188">
        <v>70.2</v>
      </c>
      <c r="D17" s="188">
        <v>3.1</v>
      </c>
      <c r="E17" s="188">
        <v>15.7</v>
      </c>
      <c r="F17" s="188">
        <v>47.9</v>
      </c>
      <c r="G17" s="188">
        <v>3.5</v>
      </c>
      <c r="H17" s="188">
        <v>914.1</v>
      </c>
      <c r="I17" s="188">
        <v>9</v>
      </c>
      <c r="J17" s="188">
        <v>52.1</v>
      </c>
      <c r="K17" s="188">
        <v>853</v>
      </c>
      <c r="L17" s="188">
        <v>63.2</v>
      </c>
      <c r="M17" s="188">
        <v>789.8</v>
      </c>
      <c r="N17" s="176"/>
      <c r="O17" s="176"/>
      <c r="P17" s="176"/>
      <c r="Q17" s="176"/>
      <c r="R17" s="176"/>
    </row>
    <row r="18" spans="1:18" ht="19.5" customHeight="1">
      <c r="A18" s="186" t="s">
        <v>733</v>
      </c>
      <c r="B18" s="187">
        <v>1098.3</v>
      </c>
      <c r="C18" s="188">
        <v>85.9</v>
      </c>
      <c r="D18" s="188">
        <v>2.2</v>
      </c>
      <c r="E18" s="188">
        <v>17.1</v>
      </c>
      <c r="F18" s="188">
        <v>61.5</v>
      </c>
      <c r="G18" s="188">
        <v>5.1</v>
      </c>
      <c r="H18" s="188">
        <v>994.9</v>
      </c>
      <c r="I18" s="188">
        <v>7.8</v>
      </c>
      <c r="J18" s="188">
        <v>56.6</v>
      </c>
      <c r="K18" s="188">
        <v>930.5</v>
      </c>
      <c r="L18" s="188">
        <v>105.2</v>
      </c>
      <c r="M18" s="188">
        <v>825.3</v>
      </c>
      <c r="N18" s="176"/>
      <c r="O18" s="176"/>
      <c r="P18" s="176"/>
      <c r="Q18" s="176"/>
      <c r="R18" s="176"/>
    </row>
    <row r="19" spans="1:18" ht="19.5" customHeight="1">
      <c r="A19" s="186" t="s">
        <v>734</v>
      </c>
      <c r="B19" s="187">
        <v>1135.1</v>
      </c>
      <c r="C19" s="188">
        <v>70.6</v>
      </c>
      <c r="D19" s="188">
        <v>1.3</v>
      </c>
      <c r="E19" s="188">
        <v>18.3</v>
      </c>
      <c r="F19" s="188">
        <v>46.3</v>
      </c>
      <c r="G19" s="188">
        <v>4.8</v>
      </c>
      <c r="H19" s="188">
        <v>1047.9</v>
      </c>
      <c r="I19" s="188">
        <v>11.2</v>
      </c>
      <c r="J19" s="188">
        <v>49.1</v>
      </c>
      <c r="K19" s="188">
        <v>987.5</v>
      </c>
      <c r="L19" s="188">
        <v>82.1</v>
      </c>
      <c r="M19" s="188">
        <v>905.4</v>
      </c>
      <c r="N19" s="176"/>
      <c r="O19" s="176"/>
      <c r="P19" s="176"/>
      <c r="Q19" s="176"/>
      <c r="R19" s="176"/>
    </row>
    <row r="20" spans="1:18" ht="19.5" customHeight="1">
      <c r="A20" s="186" t="s">
        <v>735</v>
      </c>
      <c r="B20" s="187">
        <v>874.8</v>
      </c>
      <c r="C20" s="188">
        <v>64.1</v>
      </c>
      <c r="D20" s="188">
        <v>0.9</v>
      </c>
      <c r="E20" s="188">
        <v>15.8</v>
      </c>
      <c r="F20" s="188">
        <v>43.4</v>
      </c>
      <c r="G20" s="188">
        <v>3.9</v>
      </c>
      <c r="H20" s="188">
        <v>796.7</v>
      </c>
      <c r="I20" s="188">
        <v>4.7</v>
      </c>
      <c r="J20" s="188">
        <v>34.1</v>
      </c>
      <c r="K20" s="188">
        <v>758</v>
      </c>
      <c r="L20" s="188">
        <v>60.8</v>
      </c>
      <c r="M20" s="188">
        <v>697.2</v>
      </c>
      <c r="N20" s="176"/>
      <c r="O20" s="176"/>
      <c r="P20" s="176"/>
      <c r="Q20" s="176"/>
      <c r="R20" s="176"/>
    </row>
    <row r="21" spans="1:18" s="15" customFormat="1" ht="27.75" customHeight="1">
      <c r="A21" s="183">
        <v>2013</v>
      </c>
      <c r="B21" s="184">
        <v>12114.163776</v>
      </c>
      <c r="C21" s="184">
        <v>834.028026</v>
      </c>
      <c r="D21" s="184">
        <v>12.938206</v>
      </c>
      <c r="E21" s="184">
        <v>228.971014</v>
      </c>
      <c r="F21" s="184">
        <v>535.85212</v>
      </c>
      <c r="G21" s="184">
        <v>56.266686</v>
      </c>
      <c r="H21" s="184">
        <v>11026.197038</v>
      </c>
      <c r="I21" s="184">
        <v>101.278662</v>
      </c>
      <c r="J21" s="184">
        <v>560.894787</v>
      </c>
      <c r="K21" s="184">
        <v>10364.023589</v>
      </c>
      <c r="L21" s="184">
        <v>1014.322748</v>
      </c>
      <c r="M21" s="184">
        <v>9349.700841</v>
      </c>
      <c r="N21" s="185"/>
      <c r="O21" s="185"/>
      <c r="P21" s="185"/>
      <c r="Q21" s="185"/>
      <c r="R21" s="185"/>
    </row>
    <row r="22" spans="1:18" ht="19.5" customHeight="1">
      <c r="A22" s="186" t="s">
        <v>724</v>
      </c>
      <c r="B22" s="187">
        <v>972.597854</v>
      </c>
      <c r="C22" s="188">
        <v>67.101232</v>
      </c>
      <c r="D22" s="188">
        <v>1.413863</v>
      </c>
      <c r="E22" s="188">
        <v>20.781912</v>
      </c>
      <c r="F22" s="188">
        <v>40.439696</v>
      </c>
      <c r="G22" s="188">
        <v>4.465761</v>
      </c>
      <c r="H22" s="188">
        <v>890.271752</v>
      </c>
      <c r="I22" s="188">
        <v>8.933774</v>
      </c>
      <c r="J22" s="188">
        <v>47.228206</v>
      </c>
      <c r="K22" s="188">
        <v>834.109772</v>
      </c>
      <c r="L22" s="188">
        <v>89.160239</v>
      </c>
      <c r="M22" s="188">
        <v>744.949533</v>
      </c>
      <c r="N22" s="176"/>
      <c r="O22" s="176"/>
      <c r="P22" s="176"/>
      <c r="Q22" s="176"/>
      <c r="R22" s="176"/>
    </row>
    <row r="23" spans="1:18" ht="19.5" customHeight="1">
      <c r="A23" s="186" t="s">
        <v>725</v>
      </c>
      <c r="B23" s="187">
        <v>948.788602</v>
      </c>
      <c r="C23" s="188">
        <v>67.057744</v>
      </c>
      <c r="D23" s="188">
        <v>1.024028</v>
      </c>
      <c r="E23" s="188">
        <v>17.174833</v>
      </c>
      <c r="F23" s="188">
        <v>43.660349</v>
      </c>
      <c r="G23" s="188">
        <v>5.198534</v>
      </c>
      <c r="H23" s="188">
        <v>860.913894</v>
      </c>
      <c r="I23" s="188">
        <v>5.210593</v>
      </c>
      <c r="J23" s="188">
        <v>45.166203</v>
      </c>
      <c r="K23" s="188">
        <v>810.537098</v>
      </c>
      <c r="L23" s="188">
        <v>80.606469</v>
      </c>
      <c r="M23" s="188">
        <v>729.930629</v>
      </c>
      <c r="N23" s="176"/>
      <c r="O23" s="176"/>
      <c r="P23" s="176"/>
      <c r="Q23" s="176"/>
      <c r="R23" s="176"/>
    </row>
    <row r="24" spans="1:18" ht="19.5" customHeight="1">
      <c r="A24" s="186" t="s">
        <v>726</v>
      </c>
      <c r="B24" s="187">
        <v>1012.711189</v>
      </c>
      <c r="C24" s="188">
        <v>69.312998</v>
      </c>
      <c r="D24" s="188">
        <v>0.902868</v>
      </c>
      <c r="E24" s="188">
        <v>19.465672</v>
      </c>
      <c r="F24" s="188">
        <v>44.776458</v>
      </c>
      <c r="G24" s="188">
        <v>4.168</v>
      </c>
      <c r="H24" s="188">
        <v>925.175093</v>
      </c>
      <c r="I24" s="188">
        <v>8.509705</v>
      </c>
      <c r="J24" s="188">
        <v>45.569131</v>
      </c>
      <c r="K24" s="188">
        <v>871.096257</v>
      </c>
      <c r="L24" s="188">
        <v>89.401267</v>
      </c>
      <c r="M24" s="188">
        <v>781.69499</v>
      </c>
      <c r="N24" s="176"/>
      <c r="O24" s="176"/>
      <c r="P24" s="176"/>
      <c r="Q24" s="176"/>
      <c r="R24" s="176"/>
    </row>
    <row r="25" spans="1:18" ht="19.5" customHeight="1">
      <c r="A25" s="186" t="s">
        <v>727</v>
      </c>
      <c r="B25" s="187">
        <v>1039.513473</v>
      </c>
      <c r="C25" s="188">
        <v>71.814921</v>
      </c>
      <c r="D25" s="188">
        <v>1.771468</v>
      </c>
      <c r="E25" s="188">
        <v>18.775429</v>
      </c>
      <c r="F25" s="188">
        <v>45.730929</v>
      </c>
      <c r="G25" s="188">
        <v>5.537095</v>
      </c>
      <c r="H25" s="188">
        <v>952.48099</v>
      </c>
      <c r="I25" s="188">
        <v>6.990506</v>
      </c>
      <c r="J25" s="188">
        <v>48.765435</v>
      </c>
      <c r="K25" s="188">
        <v>896.725049</v>
      </c>
      <c r="L25" s="188">
        <v>86.694619</v>
      </c>
      <c r="M25" s="188">
        <v>810.03043</v>
      </c>
      <c r="N25" s="176"/>
      <c r="O25" s="176"/>
      <c r="P25" s="176"/>
      <c r="Q25" s="176"/>
      <c r="R25" s="176"/>
    </row>
    <row r="26" spans="1:18" ht="19.5" customHeight="1">
      <c r="A26" s="186" t="s">
        <v>728</v>
      </c>
      <c r="B26" s="187">
        <v>1035.992629</v>
      </c>
      <c r="C26" s="188">
        <v>60.99623</v>
      </c>
      <c r="D26" s="188">
        <v>1.086289</v>
      </c>
      <c r="E26" s="188">
        <v>15.730051</v>
      </c>
      <c r="F26" s="188">
        <v>40.516441</v>
      </c>
      <c r="G26" s="188">
        <v>3.663449</v>
      </c>
      <c r="H26" s="188">
        <v>957.020131</v>
      </c>
      <c r="I26" s="188">
        <v>7.88667</v>
      </c>
      <c r="J26" s="188">
        <v>48.858036</v>
      </c>
      <c r="K26" s="188">
        <v>900.275425</v>
      </c>
      <c r="L26" s="188">
        <v>96.508611</v>
      </c>
      <c r="M26" s="188">
        <v>803.766814</v>
      </c>
      <c r="N26" s="176"/>
      <c r="O26" s="176"/>
      <c r="P26" s="176"/>
      <c r="Q26" s="176"/>
      <c r="R26" s="176"/>
    </row>
    <row r="27" spans="1:18" ht="19.5" customHeight="1">
      <c r="A27" s="186" t="s">
        <v>729</v>
      </c>
      <c r="B27" s="187">
        <v>1102.482919</v>
      </c>
      <c r="C27" s="188">
        <v>67.852215</v>
      </c>
      <c r="D27" s="188">
        <v>1.091262</v>
      </c>
      <c r="E27" s="188">
        <v>18.938081</v>
      </c>
      <c r="F27" s="188">
        <v>41.084798</v>
      </c>
      <c r="G27" s="188">
        <v>6.738074</v>
      </c>
      <c r="H27" s="188">
        <v>1012.216285</v>
      </c>
      <c r="I27" s="188">
        <v>8.748177</v>
      </c>
      <c r="J27" s="188">
        <v>45.129823</v>
      </c>
      <c r="K27" s="188">
        <v>958.338285</v>
      </c>
      <c r="L27" s="188">
        <v>87.020077</v>
      </c>
      <c r="M27" s="188">
        <v>871.318208</v>
      </c>
      <c r="N27" s="176"/>
      <c r="O27" s="176"/>
      <c r="P27" s="176"/>
      <c r="Q27" s="176"/>
      <c r="R27" s="176"/>
    </row>
    <row r="28" spans="1:18" ht="19.5" customHeight="1">
      <c r="A28" s="186" t="s">
        <v>730</v>
      </c>
      <c r="B28" s="187">
        <v>1029.111543</v>
      </c>
      <c r="C28" s="188">
        <v>66.38953</v>
      </c>
      <c r="D28" s="188">
        <v>1.060935</v>
      </c>
      <c r="E28" s="188">
        <v>21.606641</v>
      </c>
      <c r="F28" s="188">
        <v>38.849541</v>
      </c>
      <c r="G28" s="188">
        <v>4.872413</v>
      </c>
      <c r="H28" s="188">
        <v>942.066122</v>
      </c>
      <c r="I28" s="188">
        <v>9.124989</v>
      </c>
      <c r="J28" s="188">
        <v>54.165787</v>
      </c>
      <c r="K28" s="188">
        <v>878.775346</v>
      </c>
      <c r="L28" s="188">
        <v>83.023272</v>
      </c>
      <c r="M28" s="188">
        <v>795.752074</v>
      </c>
      <c r="N28" s="176"/>
      <c r="O28" s="176"/>
      <c r="P28" s="176"/>
      <c r="Q28" s="176"/>
      <c r="R28" s="176"/>
    </row>
    <row r="29" spans="1:18" ht="19.5" customHeight="1">
      <c r="A29" s="186" t="s">
        <v>731</v>
      </c>
      <c r="B29" s="187">
        <v>959.279132</v>
      </c>
      <c r="C29" s="188">
        <v>66.983555</v>
      </c>
      <c r="D29" s="188">
        <v>1.061089</v>
      </c>
      <c r="E29" s="188">
        <v>16.702673</v>
      </c>
      <c r="F29" s="188">
        <v>44.765155</v>
      </c>
      <c r="G29" s="188">
        <v>4.454638</v>
      </c>
      <c r="H29" s="188">
        <v>870.389046</v>
      </c>
      <c r="I29" s="188">
        <v>8.236497</v>
      </c>
      <c r="J29" s="188">
        <v>43.882727</v>
      </c>
      <c r="K29" s="188">
        <v>818.269822</v>
      </c>
      <c r="L29" s="188">
        <v>75.163045</v>
      </c>
      <c r="M29" s="188">
        <v>743.106777</v>
      </c>
      <c r="N29" s="176"/>
      <c r="O29" s="176"/>
      <c r="P29" s="176"/>
      <c r="Q29" s="176"/>
      <c r="R29" s="176"/>
    </row>
    <row r="30" spans="1:18" ht="19.5" customHeight="1">
      <c r="A30" s="186" t="s">
        <v>732</v>
      </c>
      <c r="B30" s="187">
        <v>993.989889</v>
      </c>
      <c r="C30" s="188">
        <v>75.929152</v>
      </c>
      <c r="D30" s="188">
        <v>0.787685</v>
      </c>
      <c r="E30" s="188">
        <v>22.491808</v>
      </c>
      <c r="F30" s="188">
        <v>47.610798</v>
      </c>
      <c r="G30" s="188">
        <v>5.038861</v>
      </c>
      <c r="H30" s="188">
        <v>893.970914</v>
      </c>
      <c r="I30" s="188">
        <v>9.590255</v>
      </c>
      <c r="J30" s="188">
        <v>47.318827</v>
      </c>
      <c r="K30" s="188">
        <v>837.061832</v>
      </c>
      <c r="L30" s="188">
        <v>88.467643</v>
      </c>
      <c r="M30" s="188">
        <v>748.594189</v>
      </c>
      <c r="N30" s="176"/>
      <c r="O30" s="176"/>
      <c r="P30" s="176"/>
      <c r="Q30" s="176"/>
      <c r="R30" s="176"/>
    </row>
    <row r="31" spans="1:18" ht="19.5" customHeight="1">
      <c r="A31" s="186" t="s">
        <v>733</v>
      </c>
      <c r="B31" s="187">
        <v>1052.067127</v>
      </c>
      <c r="C31" s="188">
        <v>82.635106</v>
      </c>
      <c r="D31" s="188">
        <v>1.012214</v>
      </c>
      <c r="E31" s="188">
        <v>19.853082</v>
      </c>
      <c r="F31" s="188">
        <v>58.107655</v>
      </c>
      <c r="G31" s="188">
        <v>3.662155</v>
      </c>
      <c r="H31" s="188">
        <v>945.608934</v>
      </c>
      <c r="I31" s="188">
        <v>10.144104</v>
      </c>
      <c r="J31" s="188">
        <v>47.779105</v>
      </c>
      <c r="K31" s="188">
        <v>887.685725</v>
      </c>
      <c r="L31" s="188">
        <v>75.559532</v>
      </c>
      <c r="M31" s="188">
        <v>812.126193</v>
      </c>
      <c r="N31" s="176"/>
      <c r="O31" s="176"/>
      <c r="P31" s="176"/>
      <c r="Q31" s="176"/>
      <c r="R31" s="176"/>
    </row>
    <row r="32" spans="1:18" ht="19.5" customHeight="1">
      <c r="A32" s="186" t="s">
        <v>734</v>
      </c>
      <c r="B32" s="187">
        <v>1081.909205</v>
      </c>
      <c r="C32" s="188">
        <v>73.614482</v>
      </c>
      <c r="D32" s="188">
        <v>1.049178</v>
      </c>
      <c r="E32" s="188">
        <v>20.302193</v>
      </c>
      <c r="F32" s="188">
        <v>47.884703</v>
      </c>
      <c r="G32" s="188">
        <v>4.378408</v>
      </c>
      <c r="H32" s="188">
        <v>981.377489</v>
      </c>
      <c r="I32" s="188">
        <v>10.733293</v>
      </c>
      <c r="J32" s="188">
        <v>48.836203</v>
      </c>
      <c r="K32" s="188">
        <v>921.807993</v>
      </c>
      <c r="L32" s="188">
        <v>92.933574</v>
      </c>
      <c r="M32" s="188">
        <v>828.874419</v>
      </c>
      <c r="N32" s="176"/>
      <c r="O32" s="176"/>
      <c r="P32" s="176"/>
      <c r="Q32" s="176"/>
      <c r="R32" s="176"/>
    </row>
    <row r="33" spans="1:18" ht="19.5" customHeight="1">
      <c r="A33" s="186" t="s">
        <v>735</v>
      </c>
      <c r="B33" s="187">
        <v>885.720214</v>
      </c>
      <c r="C33" s="188">
        <v>64.340861</v>
      </c>
      <c r="D33" s="188">
        <v>0.677327</v>
      </c>
      <c r="E33" s="188">
        <v>17.148639</v>
      </c>
      <c r="F33" s="188">
        <v>42.425597</v>
      </c>
      <c r="G33" s="188">
        <v>4.089298</v>
      </c>
      <c r="H33" s="188">
        <v>794.706388</v>
      </c>
      <c r="I33" s="188">
        <v>7.170099</v>
      </c>
      <c r="J33" s="188">
        <v>38.195304</v>
      </c>
      <c r="K33" s="188">
        <v>749.340985</v>
      </c>
      <c r="L33" s="188">
        <v>69.7844</v>
      </c>
      <c r="M33" s="188">
        <v>679.556585</v>
      </c>
      <c r="N33" s="176"/>
      <c r="O33" s="176"/>
      <c r="P33" s="176"/>
      <c r="Q33" s="176"/>
      <c r="R33" s="176"/>
    </row>
    <row r="34" spans="1:18" s="15" customFormat="1" ht="27.75" customHeight="1">
      <c r="A34" s="183">
        <v>2014</v>
      </c>
      <c r="B34" s="184">
        <v>13028.052291</v>
      </c>
      <c r="C34" s="184">
        <v>976.370392</v>
      </c>
      <c r="D34" s="184">
        <v>16.860665</v>
      </c>
      <c r="E34" s="184">
        <v>220.025721</v>
      </c>
      <c r="F34" s="184">
        <v>680.272189</v>
      </c>
      <c r="G34" s="184">
        <v>59.211817</v>
      </c>
      <c r="H34" s="184">
        <v>11562.741463</v>
      </c>
      <c r="I34" s="184">
        <v>109.874271</v>
      </c>
      <c r="J34" s="184">
        <v>577.617665</v>
      </c>
      <c r="K34" s="184">
        <v>10875.249527</v>
      </c>
      <c r="L34" s="184">
        <v>1075.478067</v>
      </c>
      <c r="M34" s="184">
        <v>9799.77146</v>
      </c>
      <c r="N34" s="185"/>
      <c r="O34" s="185"/>
      <c r="P34" s="185"/>
      <c r="Q34" s="185"/>
      <c r="R34" s="185"/>
    </row>
    <row r="35" spans="1:18" ht="19.5" customHeight="1">
      <c r="A35" s="186" t="s">
        <v>724</v>
      </c>
      <c r="B35" s="187">
        <v>1048.285238</v>
      </c>
      <c r="C35" s="187">
        <v>80.07126</v>
      </c>
      <c r="D35" s="187">
        <v>0.987155</v>
      </c>
      <c r="E35" s="187">
        <v>20.477613</v>
      </c>
      <c r="F35" s="187">
        <v>55.429172</v>
      </c>
      <c r="G35" s="187">
        <v>3.17732</v>
      </c>
      <c r="H35" s="187">
        <v>940.695752</v>
      </c>
      <c r="I35" s="187">
        <v>8.993331</v>
      </c>
      <c r="J35" s="187">
        <v>50.350663</v>
      </c>
      <c r="K35" s="187">
        <v>881.351758</v>
      </c>
      <c r="L35" s="187">
        <v>98.655725</v>
      </c>
      <c r="M35" s="187">
        <v>782.696033</v>
      </c>
      <c r="N35" s="176"/>
      <c r="O35" s="176"/>
      <c r="P35" s="176"/>
      <c r="Q35" s="176"/>
      <c r="R35" s="176"/>
    </row>
    <row r="36" spans="1:18" ht="19.5" customHeight="1">
      <c r="A36" s="186" t="s">
        <v>725</v>
      </c>
      <c r="B36" s="187">
        <v>1014.527096</v>
      </c>
      <c r="C36" s="187">
        <v>79.82653</v>
      </c>
      <c r="D36" s="187">
        <v>1.201247</v>
      </c>
      <c r="E36" s="187">
        <v>18.868544</v>
      </c>
      <c r="F36" s="187">
        <v>53.313991</v>
      </c>
      <c r="G36" s="187">
        <v>6.442748</v>
      </c>
      <c r="H36" s="187">
        <v>908.45571</v>
      </c>
      <c r="I36" s="187">
        <v>9.341626</v>
      </c>
      <c r="J36" s="187">
        <v>52.158419</v>
      </c>
      <c r="K36" s="187">
        <v>846.955665</v>
      </c>
      <c r="L36" s="187">
        <v>86.342043</v>
      </c>
      <c r="M36" s="187">
        <v>760.613622</v>
      </c>
      <c r="N36" s="176"/>
      <c r="O36" s="176"/>
      <c r="P36" s="176"/>
      <c r="Q36" s="176"/>
      <c r="R36" s="176"/>
    </row>
    <row r="37" spans="1:18" ht="19.5" customHeight="1">
      <c r="A37" s="186" t="s">
        <v>726</v>
      </c>
      <c r="B37" s="187">
        <v>1069.322409</v>
      </c>
      <c r="C37" s="187">
        <v>78.091007</v>
      </c>
      <c r="D37" s="187">
        <v>0.933873</v>
      </c>
      <c r="E37" s="187">
        <v>21.672838</v>
      </c>
      <c r="F37" s="187">
        <v>51.303849</v>
      </c>
      <c r="G37" s="187">
        <v>4.180447</v>
      </c>
      <c r="H37" s="187">
        <v>966.376518</v>
      </c>
      <c r="I37" s="187">
        <v>7.596229</v>
      </c>
      <c r="J37" s="187">
        <v>47.587567</v>
      </c>
      <c r="K37" s="187">
        <v>911.192722</v>
      </c>
      <c r="L37" s="187">
        <v>90.209591</v>
      </c>
      <c r="M37" s="187">
        <v>820.983131</v>
      </c>
      <c r="N37" s="176"/>
      <c r="O37" s="176"/>
      <c r="P37" s="176"/>
      <c r="Q37" s="176"/>
      <c r="R37" s="176"/>
    </row>
    <row r="38" spans="1:18" ht="19.5" customHeight="1">
      <c r="A38" s="186" t="s">
        <v>727</v>
      </c>
      <c r="B38" s="187">
        <v>1030.675827</v>
      </c>
      <c r="C38" s="187">
        <v>74.784172</v>
      </c>
      <c r="D38" s="187">
        <v>0.765597</v>
      </c>
      <c r="E38" s="187">
        <v>20.28868</v>
      </c>
      <c r="F38" s="187">
        <v>48.865896</v>
      </c>
      <c r="G38" s="187">
        <v>4.863999</v>
      </c>
      <c r="H38" s="187">
        <v>928.153909</v>
      </c>
      <c r="I38" s="187">
        <v>10.468468</v>
      </c>
      <c r="J38" s="187">
        <v>54.684161</v>
      </c>
      <c r="K38" s="187">
        <v>863.00128</v>
      </c>
      <c r="L38" s="187">
        <v>91.90017</v>
      </c>
      <c r="M38" s="187">
        <v>771.10111</v>
      </c>
      <c r="N38" s="176"/>
      <c r="O38" s="176"/>
      <c r="P38" s="176"/>
      <c r="Q38" s="176"/>
      <c r="R38" s="176"/>
    </row>
    <row r="39" spans="1:18" ht="19.5" customHeight="1">
      <c r="A39" s="186" t="s">
        <v>728</v>
      </c>
      <c r="B39" s="187">
        <v>1076.374799</v>
      </c>
      <c r="C39" s="187">
        <v>76.946955</v>
      </c>
      <c r="D39" s="187">
        <v>2.157284</v>
      </c>
      <c r="E39" s="187">
        <v>17.088048</v>
      </c>
      <c r="F39" s="187">
        <v>52.55732</v>
      </c>
      <c r="G39" s="187">
        <v>5.144303</v>
      </c>
      <c r="H39" s="187">
        <v>968.207706</v>
      </c>
      <c r="I39" s="187">
        <v>7.298878</v>
      </c>
      <c r="J39" s="187">
        <v>48.128108</v>
      </c>
      <c r="K39" s="187">
        <v>912.78072</v>
      </c>
      <c r="L39" s="187">
        <v>91.310818</v>
      </c>
      <c r="M39" s="187">
        <v>821.469902</v>
      </c>
      <c r="N39" s="176"/>
      <c r="O39" s="176"/>
      <c r="P39" s="176"/>
      <c r="Q39" s="176"/>
      <c r="R39" s="176"/>
    </row>
    <row r="40" spans="1:18" ht="19.5" customHeight="1">
      <c r="A40" s="186" t="s">
        <v>729</v>
      </c>
      <c r="B40" s="187">
        <v>1185.641493</v>
      </c>
      <c r="C40" s="187">
        <v>68.419428</v>
      </c>
      <c r="D40" s="187">
        <v>1.886764</v>
      </c>
      <c r="E40" s="187">
        <v>18.744591</v>
      </c>
      <c r="F40" s="187">
        <v>44.189967</v>
      </c>
      <c r="G40" s="187">
        <v>3.598106</v>
      </c>
      <c r="H40" s="187">
        <v>1083.779281</v>
      </c>
      <c r="I40" s="187">
        <v>11.036736</v>
      </c>
      <c r="J40" s="187">
        <v>51.008981</v>
      </c>
      <c r="K40" s="187">
        <v>1021.733564</v>
      </c>
      <c r="L40" s="187">
        <v>90.830757</v>
      </c>
      <c r="M40" s="187">
        <v>930.902807</v>
      </c>
      <c r="N40" s="176"/>
      <c r="O40" s="176"/>
      <c r="P40" s="176"/>
      <c r="Q40" s="176"/>
      <c r="R40" s="176"/>
    </row>
    <row r="41" spans="1:18" ht="19.5" customHeight="1">
      <c r="A41" s="186" t="s">
        <v>1156</v>
      </c>
      <c r="B41" s="187">
        <v>1120.284413</v>
      </c>
      <c r="C41" s="187">
        <v>80.976587</v>
      </c>
      <c r="D41" s="187">
        <v>0.906955</v>
      </c>
      <c r="E41" s="187">
        <v>17.405439</v>
      </c>
      <c r="F41" s="187">
        <v>54.081115</v>
      </c>
      <c r="G41" s="187">
        <v>8.583078</v>
      </c>
      <c r="H41" s="187">
        <v>994.134027</v>
      </c>
      <c r="I41" s="187">
        <v>10.278285</v>
      </c>
      <c r="J41" s="187">
        <v>53.324654</v>
      </c>
      <c r="K41" s="187">
        <v>930.531088</v>
      </c>
      <c r="L41" s="187">
        <v>88.662043</v>
      </c>
      <c r="M41" s="187">
        <v>841.869045</v>
      </c>
      <c r="N41" s="176"/>
      <c r="O41" s="176"/>
      <c r="P41" s="176"/>
      <c r="Q41" s="176"/>
      <c r="R41" s="176"/>
    </row>
    <row r="42" spans="1:18" ht="19.5" customHeight="1">
      <c r="A42" s="186" t="s">
        <v>1157</v>
      </c>
      <c r="B42" s="187">
        <v>1014.606082</v>
      </c>
      <c r="C42" s="187">
        <v>93.523148</v>
      </c>
      <c r="D42" s="187">
        <v>1.978494</v>
      </c>
      <c r="E42" s="187">
        <v>18.525375</v>
      </c>
      <c r="F42" s="187">
        <v>68.16586</v>
      </c>
      <c r="G42" s="187">
        <v>4.853419</v>
      </c>
      <c r="H42" s="187">
        <v>884.478461</v>
      </c>
      <c r="I42" s="187">
        <v>8.458375</v>
      </c>
      <c r="J42" s="187">
        <v>37.3424</v>
      </c>
      <c r="K42" s="187">
        <v>838.677686</v>
      </c>
      <c r="L42" s="187">
        <v>75.753665</v>
      </c>
      <c r="M42" s="187">
        <v>762.924021</v>
      </c>
      <c r="N42" s="176"/>
      <c r="O42" s="176"/>
      <c r="P42" s="176"/>
      <c r="Q42" s="176"/>
      <c r="R42" s="176"/>
    </row>
    <row r="43" spans="1:18" ht="19.5" customHeight="1">
      <c r="A43" s="186" t="s">
        <v>732</v>
      </c>
      <c r="B43" s="187">
        <v>1173.423498</v>
      </c>
      <c r="C43" s="187">
        <v>89.888701</v>
      </c>
      <c r="D43" s="187">
        <v>1.256945</v>
      </c>
      <c r="E43" s="187">
        <v>17.54338</v>
      </c>
      <c r="F43" s="187">
        <v>66.165344</v>
      </c>
      <c r="G43" s="187">
        <v>4.923032</v>
      </c>
      <c r="H43" s="187">
        <v>1035.989748</v>
      </c>
      <c r="I43" s="187">
        <v>8.525342</v>
      </c>
      <c r="J43" s="187">
        <v>48.876177</v>
      </c>
      <c r="K43" s="187">
        <v>978.588229</v>
      </c>
      <c r="L43" s="187">
        <v>94.479261</v>
      </c>
      <c r="M43" s="187">
        <v>884.108968</v>
      </c>
      <c r="N43" s="176"/>
      <c r="O43" s="176"/>
      <c r="P43" s="176"/>
      <c r="Q43" s="176"/>
      <c r="R43" s="176"/>
    </row>
    <row r="44" spans="1:18" ht="19.5" customHeight="1">
      <c r="A44" s="186" t="s">
        <v>1208</v>
      </c>
      <c r="B44" s="187">
        <v>1195.547683</v>
      </c>
      <c r="C44" s="187">
        <v>100.468259</v>
      </c>
      <c r="D44" s="187">
        <v>2.147982</v>
      </c>
      <c r="E44" s="187">
        <v>18.611507</v>
      </c>
      <c r="F44" s="187">
        <v>75.448805</v>
      </c>
      <c r="G44" s="187">
        <v>4.259965</v>
      </c>
      <c r="H44" s="187">
        <v>1036.887418</v>
      </c>
      <c r="I44" s="187">
        <v>11.395832</v>
      </c>
      <c r="J44" s="187">
        <v>53.738286</v>
      </c>
      <c r="K44" s="187">
        <v>971.7533</v>
      </c>
      <c r="L44" s="187">
        <v>101.493575</v>
      </c>
      <c r="M44" s="187">
        <v>870.259725</v>
      </c>
      <c r="N44" s="176"/>
      <c r="O44" s="176"/>
      <c r="P44" s="176"/>
      <c r="Q44" s="176"/>
      <c r="R44" s="176"/>
    </row>
    <row r="45" spans="1:18" ht="19.5" customHeight="1">
      <c r="A45" s="186" t="s">
        <v>1209</v>
      </c>
      <c r="B45" s="187">
        <v>1101.236753</v>
      </c>
      <c r="C45" s="187">
        <v>80.129952</v>
      </c>
      <c r="D45" s="187">
        <v>1.583199</v>
      </c>
      <c r="E45" s="187">
        <v>15.568643</v>
      </c>
      <c r="F45" s="187">
        <v>58.164441</v>
      </c>
      <c r="G45" s="187">
        <v>4.813669</v>
      </c>
      <c r="H45" s="187">
        <v>952.583519</v>
      </c>
      <c r="I45" s="187">
        <v>7.15267</v>
      </c>
      <c r="J45" s="187">
        <v>42.873247</v>
      </c>
      <c r="K45" s="187">
        <v>902.557602</v>
      </c>
      <c r="L45" s="187">
        <v>92.53735</v>
      </c>
      <c r="M45" s="187">
        <v>810.020252</v>
      </c>
      <c r="N45" s="176"/>
      <c r="O45" s="176"/>
      <c r="P45" s="176"/>
      <c r="Q45" s="176"/>
      <c r="R45" s="176"/>
    </row>
    <row r="46" spans="1:18" ht="19.5" customHeight="1">
      <c r="A46" s="186" t="s">
        <v>1210</v>
      </c>
      <c r="B46" s="187">
        <v>998.127</v>
      </c>
      <c r="C46" s="187">
        <v>73.244393</v>
      </c>
      <c r="D46" s="187">
        <v>1.05517</v>
      </c>
      <c r="E46" s="187">
        <v>15.231063</v>
      </c>
      <c r="F46" s="187">
        <v>52.586429</v>
      </c>
      <c r="G46" s="187">
        <v>4.371731</v>
      </c>
      <c r="H46" s="187">
        <v>862.999414</v>
      </c>
      <c r="I46" s="187">
        <v>9.328499</v>
      </c>
      <c r="J46" s="187">
        <v>37.545002</v>
      </c>
      <c r="K46" s="187">
        <v>816.125913</v>
      </c>
      <c r="L46" s="187">
        <v>73.303069</v>
      </c>
      <c r="M46" s="187">
        <v>742.822844</v>
      </c>
      <c r="N46" s="176"/>
      <c r="O46" s="176"/>
      <c r="P46" s="176"/>
      <c r="Q46" s="176"/>
      <c r="R46" s="176"/>
    </row>
    <row r="47" spans="1:13" s="31" customFormat="1" ht="19.5" customHeight="1">
      <c r="A47" s="306" t="s">
        <v>844</v>
      </c>
      <c r="B47" s="307"/>
      <c r="C47" s="307"/>
      <c r="D47" s="307"/>
      <c r="E47" s="307"/>
      <c r="F47" s="307"/>
      <c r="G47" s="307"/>
      <c r="H47" s="307"/>
      <c r="I47" s="307"/>
      <c r="J47" s="307"/>
      <c r="K47" s="307"/>
      <c r="L47" s="307"/>
      <c r="M47" s="307"/>
    </row>
    <row r="48" spans="1:13" ht="55.5" customHeight="1">
      <c r="A48" s="706" t="s">
        <v>1248</v>
      </c>
      <c r="B48" s="706"/>
      <c r="C48" s="706"/>
      <c r="D48" s="706"/>
      <c r="E48" s="706"/>
      <c r="F48" s="706"/>
      <c r="G48" s="706"/>
      <c r="H48" s="706"/>
      <c r="I48" s="706"/>
      <c r="J48" s="706"/>
      <c r="K48" s="706"/>
      <c r="L48" s="706"/>
      <c r="M48" s="706"/>
    </row>
    <row r="53" ht="12.75">
      <c r="H53" s="22"/>
    </row>
    <row r="67" spans="1:7" ht="12.75">
      <c r="A67" s="166"/>
      <c r="B67" s="166"/>
      <c r="C67" s="166"/>
      <c r="D67" s="166"/>
      <c r="E67" s="166"/>
      <c r="F67" s="166"/>
      <c r="G67" s="166"/>
    </row>
    <row r="71" ht="15" customHeight="1"/>
    <row r="293" ht="59.25" customHeight="1"/>
  </sheetData>
  <sheetProtection/>
  <mergeCells count="19">
    <mergeCell ref="A1:M1"/>
    <mergeCell ref="C3:G3"/>
    <mergeCell ref="H3:M3"/>
    <mergeCell ref="M5:M6"/>
    <mergeCell ref="I4:I6"/>
    <mergeCell ref="B3:B6"/>
    <mergeCell ref="H4:H6"/>
    <mergeCell ref="L5:L6"/>
    <mergeCell ref="C4:C6"/>
    <mergeCell ref="A48:M48"/>
    <mergeCell ref="A3:A7"/>
    <mergeCell ref="J4:J6"/>
    <mergeCell ref="E4:F4"/>
    <mergeCell ref="G4:G6"/>
    <mergeCell ref="K4:M4"/>
    <mergeCell ref="K5:K6"/>
    <mergeCell ref="E6:F6"/>
    <mergeCell ref="D4:D6"/>
    <mergeCell ref="B7:M7"/>
  </mergeCells>
  <printOptions horizontalCentered="1"/>
  <pageMargins left="0.5905511811023623" right="0.5905511811023623" top="0.984251968503937" bottom="0.275590551181102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7"/>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7" customFormat="1" ht="21" customHeight="1">
      <c r="A1" s="716" t="s">
        <v>1213</v>
      </c>
      <c r="B1" s="716"/>
      <c r="C1" s="716"/>
      <c r="D1" s="716"/>
      <c r="E1" s="716"/>
      <c r="F1" s="716"/>
      <c r="G1" s="716"/>
      <c r="H1" s="716"/>
      <c r="I1" s="716"/>
      <c r="J1" s="716"/>
      <c r="K1" s="716"/>
      <c r="L1" s="716"/>
      <c r="M1" s="716"/>
      <c r="N1" s="180"/>
      <c r="O1" s="180"/>
      <c r="P1" s="180"/>
      <c r="Q1" s="180"/>
      <c r="R1" s="180"/>
    </row>
    <row r="2" spans="1:18" ht="12.75">
      <c r="A2" s="181"/>
      <c r="B2" s="181"/>
      <c r="C2" s="181"/>
      <c r="D2" s="181"/>
      <c r="E2" s="181"/>
      <c r="F2" s="181"/>
      <c r="G2" s="181"/>
      <c r="H2" s="181"/>
      <c r="I2" s="181"/>
      <c r="J2" s="181"/>
      <c r="K2" s="181"/>
      <c r="L2" s="181"/>
      <c r="M2" s="181"/>
      <c r="N2" s="176"/>
      <c r="O2" s="176"/>
      <c r="P2" s="176"/>
      <c r="Q2" s="176"/>
      <c r="R2" s="176"/>
    </row>
    <row r="3" spans="1:18" s="18" customFormat="1" ht="17.25" customHeight="1">
      <c r="A3" s="707" t="s">
        <v>254</v>
      </c>
      <c r="B3" s="721" t="s">
        <v>1080</v>
      </c>
      <c r="C3" s="717" t="s">
        <v>838</v>
      </c>
      <c r="D3" s="717"/>
      <c r="E3" s="718"/>
      <c r="F3" s="717"/>
      <c r="G3" s="717"/>
      <c r="H3" s="717" t="s">
        <v>197</v>
      </c>
      <c r="I3" s="717"/>
      <c r="J3" s="717"/>
      <c r="K3" s="717"/>
      <c r="L3" s="717"/>
      <c r="M3" s="719"/>
      <c r="N3" s="182"/>
      <c r="O3" s="182"/>
      <c r="P3" s="182"/>
      <c r="Q3" s="182"/>
      <c r="R3" s="182"/>
    </row>
    <row r="4" spans="1:18" s="18" customFormat="1" ht="16.5" customHeight="1">
      <c r="A4" s="708"/>
      <c r="B4" s="722"/>
      <c r="C4" s="710" t="s">
        <v>470</v>
      </c>
      <c r="D4" s="712" t="s">
        <v>998</v>
      </c>
      <c r="E4" s="711" t="s">
        <v>839</v>
      </c>
      <c r="F4" s="711"/>
      <c r="G4" s="712" t="s">
        <v>999</v>
      </c>
      <c r="H4" s="710" t="s">
        <v>470</v>
      </c>
      <c r="I4" s="710" t="s">
        <v>1046</v>
      </c>
      <c r="J4" s="710" t="s">
        <v>1045</v>
      </c>
      <c r="K4" s="711" t="s">
        <v>200</v>
      </c>
      <c r="L4" s="711"/>
      <c r="M4" s="659"/>
      <c r="N4" s="182"/>
      <c r="O4" s="182"/>
      <c r="P4" s="182"/>
      <c r="Q4" s="182"/>
      <c r="R4" s="182"/>
    </row>
    <row r="5" spans="1:18" s="18" customFormat="1" ht="16.5" customHeight="1">
      <c r="A5" s="708"/>
      <c r="B5" s="722"/>
      <c r="C5" s="710"/>
      <c r="D5" s="710"/>
      <c r="E5" s="71" t="s">
        <v>840</v>
      </c>
      <c r="F5" s="71" t="s">
        <v>841</v>
      </c>
      <c r="G5" s="710"/>
      <c r="H5" s="710"/>
      <c r="I5" s="710"/>
      <c r="J5" s="710"/>
      <c r="K5" s="710" t="s">
        <v>470</v>
      </c>
      <c r="L5" s="712" t="s">
        <v>996</v>
      </c>
      <c r="M5" s="720" t="s">
        <v>997</v>
      </c>
      <c r="N5" s="182"/>
      <c r="O5" s="182"/>
      <c r="P5" s="182"/>
      <c r="Q5" s="182"/>
      <c r="R5" s="182"/>
    </row>
    <row r="6" spans="1:18" s="18" customFormat="1" ht="23.25" customHeight="1">
      <c r="A6" s="708"/>
      <c r="B6" s="722"/>
      <c r="C6" s="710"/>
      <c r="D6" s="710"/>
      <c r="E6" s="711" t="s">
        <v>842</v>
      </c>
      <c r="F6" s="711"/>
      <c r="G6" s="710"/>
      <c r="H6" s="710"/>
      <c r="I6" s="710"/>
      <c r="J6" s="710"/>
      <c r="K6" s="710"/>
      <c r="L6" s="710"/>
      <c r="M6" s="616"/>
      <c r="N6" s="182"/>
      <c r="O6" s="182"/>
      <c r="P6" s="182"/>
      <c r="Q6" s="182"/>
      <c r="R6" s="182"/>
    </row>
    <row r="7" spans="1:18" s="18" customFormat="1" ht="16.5" customHeight="1">
      <c r="A7" s="709"/>
      <c r="B7" s="713" t="s">
        <v>843</v>
      </c>
      <c r="C7" s="714"/>
      <c r="D7" s="714"/>
      <c r="E7" s="714"/>
      <c r="F7" s="714"/>
      <c r="G7" s="714"/>
      <c r="H7" s="714"/>
      <c r="I7" s="714"/>
      <c r="J7" s="714"/>
      <c r="K7" s="714"/>
      <c r="L7" s="714"/>
      <c r="M7" s="715"/>
      <c r="N7" s="182"/>
      <c r="O7" s="182"/>
      <c r="P7" s="182"/>
      <c r="Q7" s="182"/>
      <c r="R7" s="182"/>
    </row>
    <row r="8" spans="1:18" s="15" customFormat="1" ht="27.75" customHeight="1">
      <c r="A8" s="183">
        <v>2012</v>
      </c>
      <c r="B8" s="184">
        <v>8052.6</v>
      </c>
      <c r="C8" s="184">
        <v>721.2</v>
      </c>
      <c r="D8" s="184">
        <v>5.3</v>
      </c>
      <c r="E8" s="184">
        <v>172.3</v>
      </c>
      <c r="F8" s="184">
        <v>472.4</v>
      </c>
      <c r="G8" s="184">
        <v>71.2</v>
      </c>
      <c r="H8" s="184">
        <v>6881.6</v>
      </c>
      <c r="I8" s="184">
        <v>242.6</v>
      </c>
      <c r="J8" s="184">
        <v>463.8</v>
      </c>
      <c r="K8" s="184">
        <v>6175.2</v>
      </c>
      <c r="L8" s="184">
        <v>1263.4</v>
      </c>
      <c r="M8" s="184">
        <v>4911.8</v>
      </c>
      <c r="N8" s="185"/>
      <c r="O8" s="185"/>
      <c r="P8" s="185"/>
      <c r="Q8" s="185"/>
      <c r="R8" s="185"/>
    </row>
    <row r="9" spans="1:18" ht="19.5" customHeight="1">
      <c r="A9" s="186" t="s">
        <v>724</v>
      </c>
      <c r="B9" s="187">
        <v>672.9</v>
      </c>
      <c r="C9" s="188">
        <v>56.3</v>
      </c>
      <c r="D9" s="188">
        <v>0.7</v>
      </c>
      <c r="E9" s="188">
        <v>13.2</v>
      </c>
      <c r="F9" s="188">
        <v>38.5</v>
      </c>
      <c r="G9" s="188">
        <v>3.8</v>
      </c>
      <c r="H9" s="188">
        <v>588.9</v>
      </c>
      <c r="I9" s="188">
        <v>35</v>
      </c>
      <c r="J9" s="188">
        <v>33.5</v>
      </c>
      <c r="K9" s="188">
        <v>520.4</v>
      </c>
      <c r="L9" s="188">
        <v>107.6</v>
      </c>
      <c r="M9" s="188">
        <v>412.8</v>
      </c>
      <c r="N9" s="176"/>
      <c r="O9" s="176"/>
      <c r="P9" s="176"/>
      <c r="Q9" s="176"/>
      <c r="R9" s="176"/>
    </row>
    <row r="10" spans="1:18" ht="19.5" customHeight="1">
      <c r="A10" s="186" t="s">
        <v>725</v>
      </c>
      <c r="B10" s="187">
        <v>691.9</v>
      </c>
      <c r="C10" s="188">
        <v>58.3</v>
      </c>
      <c r="D10" s="188">
        <v>0.3</v>
      </c>
      <c r="E10" s="188">
        <v>15.2</v>
      </c>
      <c r="F10" s="188">
        <v>39.6</v>
      </c>
      <c r="G10" s="188">
        <v>3.2</v>
      </c>
      <c r="H10" s="188">
        <v>603.4</v>
      </c>
      <c r="I10" s="188">
        <v>44.2</v>
      </c>
      <c r="J10" s="188">
        <v>43.7</v>
      </c>
      <c r="K10" s="188">
        <v>515.5</v>
      </c>
      <c r="L10" s="188">
        <v>116</v>
      </c>
      <c r="M10" s="188">
        <v>399.5</v>
      </c>
      <c r="N10" s="176"/>
      <c r="O10" s="176"/>
      <c r="P10" s="176"/>
      <c r="Q10" s="176"/>
      <c r="R10" s="176"/>
    </row>
    <row r="11" spans="1:18" ht="19.5" customHeight="1">
      <c r="A11" s="186" t="s">
        <v>726</v>
      </c>
      <c r="B11" s="187">
        <v>671.8</v>
      </c>
      <c r="C11" s="188">
        <v>59.7</v>
      </c>
      <c r="D11" s="188">
        <v>1</v>
      </c>
      <c r="E11" s="188">
        <v>15.2</v>
      </c>
      <c r="F11" s="188">
        <v>38.2</v>
      </c>
      <c r="G11" s="188">
        <v>5.2</v>
      </c>
      <c r="H11" s="188">
        <v>580.1</v>
      </c>
      <c r="I11" s="188">
        <v>24.9</v>
      </c>
      <c r="J11" s="188">
        <v>36.6</v>
      </c>
      <c r="K11" s="188">
        <v>518.6</v>
      </c>
      <c r="L11" s="188">
        <v>119.6</v>
      </c>
      <c r="M11" s="188">
        <v>399</v>
      </c>
      <c r="N11" s="176"/>
      <c r="O11" s="176"/>
      <c r="P11" s="176"/>
      <c r="Q11" s="176"/>
      <c r="R11" s="176"/>
    </row>
    <row r="12" spans="1:18" ht="19.5" customHeight="1">
      <c r="A12" s="186" t="s">
        <v>727</v>
      </c>
      <c r="B12" s="187">
        <v>663.1</v>
      </c>
      <c r="C12" s="188">
        <v>55.8</v>
      </c>
      <c r="D12" s="188">
        <v>0.5</v>
      </c>
      <c r="E12" s="188">
        <v>13</v>
      </c>
      <c r="F12" s="188">
        <v>36.1</v>
      </c>
      <c r="G12" s="188">
        <v>6.1</v>
      </c>
      <c r="H12" s="188">
        <v>572.3</v>
      </c>
      <c r="I12" s="188">
        <v>28.1</v>
      </c>
      <c r="J12" s="188">
        <v>48.1</v>
      </c>
      <c r="K12" s="188">
        <v>496.2</v>
      </c>
      <c r="L12" s="188">
        <v>101.1</v>
      </c>
      <c r="M12" s="188">
        <v>395</v>
      </c>
      <c r="N12" s="176"/>
      <c r="O12" s="176"/>
      <c r="P12" s="176"/>
      <c r="Q12" s="176"/>
      <c r="R12" s="176"/>
    </row>
    <row r="13" spans="1:18" ht="19.5" customHeight="1">
      <c r="A13" s="186" t="s">
        <v>728</v>
      </c>
      <c r="B13" s="187">
        <v>681.4</v>
      </c>
      <c r="C13" s="188">
        <v>59.8</v>
      </c>
      <c r="D13" s="188">
        <v>0.5</v>
      </c>
      <c r="E13" s="188">
        <v>16.7</v>
      </c>
      <c r="F13" s="188">
        <v>38</v>
      </c>
      <c r="G13" s="188">
        <v>4.6</v>
      </c>
      <c r="H13" s="188">
        <v>582.8</v>
      </c>
      <c r="I13" s="188">
        <v>17.1</v>
      </c>
      <c r="J13" s="188">
        <v>38.8</v>
      </c>
      <c r="K13" s="188">
        <v>526.9</v>
      </c>
      <c r="L13" s="188">
        <v>103.9</v>
      </c>
      <c r="M13" s="188">
        <v>423</v>
      </c>
      <c r="N13" s="176"/>
      <c r="O13" s="176"/>
      <c r="P13" s="176"/>
      <c r="Q13" s="176"/>
      <c r="R13" s="176"/>
    </row>
    <row r="14" spans="1:18" ht="19.5" customHeight="1">
      <c r="A14" s="186" t="s">
        <v>729</v>
      </c>
      <c r="B14" s="187">
        <v>711.2</v>
      </c>
      <c r="C14" s="188">
        <v>56.4</v>
      </c>
      <c r="D14" s="188">
        <v>0.2</v>
      </c>
      <c r="E14" s="188">
        <v>12.8</v>
      </c>
      <c r="F14" s="188">
        <v>36.6</v>
      </c>
      <c r="G14" s="188">
        <v>6.8</v>
      </c>
      <c r="H14" s="188">
        <v>615.6</v>
      </c>
      <c r="I14" s="188">
        <v>19.7</v>
      </c>
      <c r="J14" s="188">
        <v>44.9</v>
      </c>
      <c r="K14" s="188">
        <v>551</v>
      </c>
      <c r="L14" s="188">
        <v>106.7</v>
      </c>
      <c r="M14" s="188">
        <v>444.2</v>
      </c>
      <c r="N14" s="176"/>
      <c r="O14" s="176"/>
      <c r="P14" s="176"/>
      <c r="Q14" s="176"/>
      <c r="R14" s="176"/>
    </row>
    <row r="15" spans="1:18" ht="19.5" customHeight="1">
      <c r="A15" s="186" t="s">
        <v>730</v>
      </c>
      <c r="B15" s="187">
        <v>728.2</v>
      </c>
      <c r="C15" s="188">
        <v>54.6</v>
      </c>
      <c r="D15" s="188">
        <v>0.3</v>
      </c>
      <c r="E15" s="188">
        <v>14.2</v>
      </c>
      <c r="F15" s="188">
        <v>34.1</v>
      </c>
      <c r="G15" s="188">
        <v>6</v>
      </c>
      <c r="H15" s="188">
        <v>631.9</v>
      </c>
      <c r="I15" s="188">
        <v>16.2</v>
      </c>
      <c r="J15" s="188">
        <v>48.3</v>
      </c>
      <c r="K15" s="188">
        <v>567.5</v>
      </c>
      <c r="L15" s="188">
        <v>114.5</v>
      </c>
      <c r="M15" s="188">
        <v>452.9</v>
      </c>
      <c r="N15" s="176"/>
      <c r="O15" s="176"/>
      <c r="P15" s="176"/>
      <c r="Q15" s="176"/>
      <c r="R15" s="176"/>
    </row>
    <row r="16" spans="1:18" ht="19.5" customHeight="1">
      <c r="A16" s="186" t="s">
        <v>731</v>
      </c>
      <c r="B16" s="187">
        <v>679.2</v>
      </c>
      <c r="C16" s="188">
        <v>56</v>
      </c>
      <c r="D16" s="188">
        <v>0.2</v>
      </c>
      <c r="E16" s="188">
        <v>14.5</v>
      </c>
      <c r="F16" s="188">
        <v>34.6</v>
      </c>
      <c r="G16" s="188">
        <v>6.7</v>
      </c>
      <c r="H16" s="188">
        <v>584.4</v>
      </c>
      <c r="I16" s="188">
        <v>16.2</v>
      </c>
      <c r="J16" s="188">
        <v>36.5</v>
      </c>
      <c r="K16" s="188">
        <v>531.7</v>
      </c>
      <c r="L16" s="188">
        <v>114.8</v>
      </c>
      <c r="M16" s="188">
        <v>416.9</v>
      </c>
      <c r="N16" s="176"/>
      <c r="O16" s="176"/>
      <c r="P16" s="176"/>
      <c r="Q16" s="176"/>
      <c r="R16" s="176"/>
    </row>
    <row r="17" spans="1:18" ht="19.5" customHeight="1">
      <c r="A17" s="186" t="s">
        <v>732</v>
      </c>
      <c r="B17" s="187">
        <v>665.7</v>
      </c>
      <c r="C17" s="188">
        <v>68.4</v>
      </c>
      <c r="D17" s="188">
        <v>0.7</v>
      </c>
      <c r="E17" s="188">
        <v>14.7</v>
      </c>
      <c r="F17" s="188">
        <v>44</v>
      </c>
      <c r="G17" s="188">
        <v>8.9</v>
      </c>
      <c r="H17" s="188">
        <v>555.7</v>
      </c>
      <c r="I17" s="188">
        <v>20.6</v>
      </c>
      <c r="J17" s="188">
        <v>33.5</v>
      </c>
      <c r="K17" s="188">
        <v>501.6</v>
      </c>
      <c r="L17" s="188">
        <v>98.2</v>
      </c>
      <c r="M17" s="188">
        <v>403.3</v>
      </c>
      <c r="N17" s="176"/>
      <c r="O17" s="176"/>
      <c r="P17" s="176"/>
      <c r="Q17" s="176"/>
      <c r="R17" s="176"/>
    </row>
    <row r="18" spans="1:18" ht="19.5" customHeight="1">
      <c r="A18" s="186" t="s">
        <v>733</v>
      </c>
      <c r="B18" s="187">
        <v>691.5</v>
      </c>
      <c r="C18" s="188">
        <v>60.9</v>
      </c>
      <c r="D18" s="188">
        <v>0.4</v>
      </c>
      <c r="E18" s="188">
        <v>13.8</v>
      </c>
      <c r="F18" s="188">
        <v>39.7</v>
      </c>
      <c r="G18" s="188">
        <v>7</v>
      </c>
      <c r="H18" s="188">
        <v>588</v>
      </c>
      <c r="I18" s="188">
        <v>9.4</v>
      </c>
      <c r="J18" s="188">
        <v>43.4</v>
      </c>
      <c r="K18" s="188">
        <v>535.2</v>
      </c>
      <c r="L18" s="188">
        <v>111.4</v>
      </c>
      <c r="M18" s="188">
        <v>423.8</v>
      </c>
      <c r="N18" s="176"/>
      <c r="O18" s="176"/>
      <c r="P18" s="176"/>
      <c r="Q18" s="176"/>
      <c r="R18" s="176"/>
    </row>
    <row r="19" spans="1:18" ht="19.5" customHeight="1">
      <c r="A19" s="186" t="s">
        <v>734</v>
      </c>
      <c r="B19" s="187">
        <v>621.3</v>
      </c>
      <c r="C19" s="188">
        <v>57.1</v>
      </c>
      <c r="D19" s="188">
        <v>0.2</v>
      </c>
      <c r="E19" s="188">
        <v>12.3</v>
      </c>
      <c r="F19" s="188">
        <v>38.1</v>
      </c>
      <c r="G19" s="188">
        <v>6.5</v>
      </c>
      <c r="H19" s="188">
        <v>519</v>
      </c>
      <c r="I19" s="188">
        <v>5.4</v>
      </c>
      <c r="J19" s="188">
        <v>31.6</v>
      </c>
      <c r="K19" s="188">
        <v>482</v>
      </c>
      <c r="L19" s="188">
        <v>90.3</v>
      </c>
      <c r="M19" s="188">
        <v>391.7</v>
      </c>
      <c r="N19" s="176"/>
      <c r="O19" s="176"/>
      <c r="P19" s="176"/>
      <c r="Q19" s="176"/>
      <c r="R19" s="176"/>
    </row>
    <row r="20" spans="1:18" ht="19.5" customHeight="1">
      <c r="A20" s="186" t="s">
        <v>735</v>
      </c>
      <c r="B20" s="187">
        <v>574.4</v>
      </c>
      <c r="C20" s="188">
        <v>77.8</v>
      </c>
      <c r="D20" s="188">
        <v>0.1</v>
      </c>
      <c r="E20" s="188">
        <v>16.5</v>
      </c>
      <c r="F20" s="188">
        <v>54.7</v>
      </c>
      <c r="G20" s="188">
        <v>6.5</v>
      </c>
      <c r="H20" s="188">
        <v>459.5</v>
      </c>
      <c r="I20" s="188">
        <v>5.8</v>
      </c>
      <c r="J20" s="188">
        <v>24.9</v>
      </c>
      <c r="K20" s="188">
        <v>428.8</v>
      </c>
      <c r="L20" s="188">
        <v>79.2</v>
      </c>
      <c r="M20" s="188">
        <v>349.6</v>
      </c>
      <c r="N20" s="176"/>
      <c r="O20" s="176"/>
      <c r="P20" s="176"/>
      <c r="Q20" s="176"/>
      <c r="R20" s="176"/>
    </row>
    <row r="21" spans="1:18" s="15" customFormat="1" ht="27.75" customHeight="1">
      <c r="A21" s="183">
        <v>2013</v>
      </c>
      <c r="B21" s="184">
        <v>8293.297934</v>
      </c>
      <c r="C21" s="184">
        <v>1009.872777</v>
      </c>
      <c r="D21" s="184">
        <v>8.470102</v>
      </c>
      <c r="E21" s="184">
        <v>215.276794</v>
      </c>
      <c r="F21" s="184">
        <v>702.456686</v>
      </c>
      <c r="G21" s="184">
        <v>83.669195</v>
      </c>
      <c r="H21" s="184">
        <v>6861.350786</v>
      </c>
      <c r="I21" s="184">
        <v>84.999476</v>
      </c>
      <c r="J21" s="184">
        <v>410.711152</v>
      </c>
      <c r="K21" s="184">
        <v>6365.640158</v>
      </c>
      <c r="L21" s="184">
        <v>1217.071626</v>
      </c>
      <c r="M21" s="184">
        <v>5148.568532</v>
      </c>
      <c r="N21" s="185"/>
      <c r="O21" s="185"/>
      <c r="P21" s="185"/>
      <c r="Q21" s="185"/>
      <c r="R21" s="185"/>
    </row>
    <row r="22" spans="1:18" ht="19.5" customHeight="1">
      <c r="A22" s="186" t="s">
        <v>724</v>
      </c>
      <c r="B22" s="187">
        <v>628.470816</v>
      </c>
      <c r="C22" s="188">
        <v>70.16369</v>
      </c>
      <c r="D22" s="188">
        <v>0.310079</v>
      </c>
      <c r="E22" s="188">
        <v>16.010255</v>
      </c>
      <c r="F22" s="188">
        <v>48.298626</v>
      </c>
      <c r="G22" s="188">
        <v>5.54473</v>
      </c>
      <c r="H22" s="188">
        <v>536.862057</v>
      </c>
      <c r="I22" s="188">
        <v>7.753505</v>
      </c>
      <c r="J22" s="188">
        <v>36.068961</v>
      </c>
      <c r="K22" s="188">
        <v>493.039591</v>
      </c>
      <c r="L22" s="188">
        <v>99.104846</v>
      </c>
      <c r="M22" s="188">
        <v>393.934745</v>
      </c>
      <c r="N22" s="176"/>
      <c r="O22" s="176"/>
      <c r="P22" s="176"/>
      <c r="Q22" s="176"/>
      <c r="R22" s="176"/>
    </row>
    <row r="23" spans="1:18" ht="19.5" customHeight="1">
      <c r="A23" s="186" t="s">
        <v>725</v>
      </c>
      <c r="B23" s="187">
        <v>644.529774</v>
      </c>
      <c r="C23" s="188">
        <v>76.930879</v>
      </c>
      <c r="D23" s="188">
        <v>0.186084</v>
      </c>
      <c r="E23" s="188">
        <v>15.596331</v>
      </c>
      <c r="F23" s="188">
        <v>55.357824</v>
      </c>
      <c r="G23" s="188">
        <v>5.79064</v>
      </c>
      <c r="H23" s="188">
        <v>540.980795</v>
      </c>
      <c r="I23" s="188">
        <v>6.493646</v>
      </c>
      <c r="J23" s="188">
        <v>33.512536</v>
      </c>
      <c r="K23" s="188">
        <v>500.974613</v>
      </c>
      <c r="L23" s="188">
        <v>99.370283</v>
      </c>
      <c r="M23" s="188">
        <v>401.60433</v>
      </c>
      <c r="N23" s="176"/>
      <c r="O23" s="176"/>
      <c r="P23" s="176"/>
      <c r="Q23" s="176"/>
      <c r="R23" s="176"/>
    </row>
    <row r="24" spans="1:18" ht="19.5" customHeight="1">
      <c r="A24" s="186" t="s">
        <v>726</v>
      </c>
      <c r="B24" s="187">
        <v>676.92683</v>
      </c>
      <c r="C24" s="188">
        <v>84.55268</v>
      </c>
      <c r="D24" s="188">
        <v>0.567138</v>
      </c>
      <c r="E24" s="188">
        <v>18.359683</v>
      </c>
      <c r="F24" s="188">
        <v>59.942152</v>
      </c>
      <c r="G24" s="188">
        <v>5.683707</v>
      </c>
      <c r="H24" s="188">
        <v>566.796734</v>
      </c>
      <c r="I24" s="188">
        <v>7.413668</v>
      </c>
      <c r="J24" s="188">
        <v>37.958577</v>
      </c>
      <c r="K24" s="188">
        <v>521.424489</v>
      </c>
      <c r="L24" s="188">
        <v>109.527725</v>
      </c>
      <c r="M24" s="188">
        <v>411.896764</v>
      </c>
      <c r="N24" s="176"/>
      <c r="O24" s="176"/>
      <c r="P24" s="176"/>
      <c r="Q24" s="176"/>
      <c r="R24" s="176"/>
    </row>
    <row r="25" spans="1:18" ht="19.5" customHeight="1">
      <c r="A25" s="186" t="s">
        <v>727</v>
      </c>
      <c r="B25" s="187">
        <v>679.106717</v>
      </c>
      <c r="C25" s="188">
        <v>85.268751</v>
      </c>
      <c r="D25" s="188">
        <v>0.501212</v>
      </c>
      <c r="E25" s="188">
        <v>16.850839</v>
      </c>
      <c r="F25" s="188">
        <v>61.726584</v>
      </c>
      <c r="G25" s="188">
        <v>6.190116</v>
      </c>
      <c r="H25" s="188">
        <v>562.656817</v>
      </c>
      <c r="I25" s="188">
        <v>7.721468</v>
      </c>
      <c r="J25" s="188">
        <v>35.473267</v>
      </c>
      <c r="K25" s="188">
        <v>519.462082</v>
      </c>
      <c r="L25" s="188">
        <v>95.700116</v>
      </c>
      <c r="M25" s="188">
        <v>423.761966</v>
      </c>
      <c r="N25" s="176"/>
      <c r="O25" s="176"/>
      <c r="P25" s="176"/>
      <c r="Q25" s="176"/>
      <c r="R25" s="176"/>
    </row>
    <row r="26" spans="1:18" ht="19.5" customHeight="1">
      <c r="A26" s="186" t="s">
        <v>728</v>
      </c>
      <c r="B26" s="187">
        <v>704.060132</v>
      </c>
      <c r="C26" s="188">
        <v>86.968181</v>
      </c>
      <c r="D26" s="188">
        <v>1.123103</v>
      </c>
      <c r="E26" s="188">
        <v>20.028352</v>
      </c>
      <c r="F26" s="188">
        <v>60.662572</v>
      </c>
      <c r="G26" s="188">
        <v>5.154154</v>
      </c>
      <c r="H26" s="188">
        <v>581.493082</v>
      </c>
      <c r="I26" s="188">
        <v>7.055775</v>
      </c>
      <c r="J26" s="188">
        <v>36.210795</v>
      </c>
      <c r="K26" s="188">
        <v>538.226512</v>
      </c>
      <c r="L26" s="188">
        <v>107.607109</v>
      </c>
      <c r="M26" s="188">
        <v>430.619403</v>
      </c>
      <c r="N26" s="176"/>
      <c r="O26" s="176"/>
      <c r="P26" s="176"/>
      <c r="Q26" s="176"/>
      <c r="R26" s="176"/>
    </row>
    <row r="27" spans="1:18" ht="19.5" customHeight="1">
      <c r="A27" s="186" t="s">
        <v>729</v>
      </c>
      <c r="B27" s="187">
        <v>710.392</v>
      </c>
      <c r="C27" s="188">
        <v>89.938282</v>
      </c>
      <c r="D27" s="188">
        <v>0.809208</v>
      </c>
      <c r="E27" s="188">
        <v>15.814021</v>
      </c>
      <c r="F27" s="188">
        <v>66.081417</v>
      </c>
      <c r="G27" s="188">
        <v>7.233636</v>
      </c>
      <c r="H27" s="188">
        <v>585.526689</v>
      </c>
      <c r="I27" s="188">
        <v>5.434236</v>
      </c>
      <c r="J27" s="188">
        <v>36.463521</v>
      </c>
      <c r="K27" s="188">
        <v>543.628932</v>
      </c>
      <c r="L27" s="188">
        <v>97.0661</v>
      </c>
      <c r="M27" s="188">
        <v>446.562832</v>
      </c>
      <c r="N27" s="176"/>
      <c r="O27" s="176"/>
      <c r="P27" s="176"/>
      <c r="Q27" s="176"/>
      <c r="R27" s="176"/>
    </row>
    <row r="28" spans="1:18" ht="19.5" customHeight="1">
      <c r="A28" s="186" t="s">
        <v>730</v>
      </c>
      <c r="B28" s="187">
        <v>740.160414</v>
      </c>
      <c r="C28" s="188">
        <v>84.434119</v>
      </c>
      <c r="D28" s="188">
        <v>0.82421</v>
      </c>
      <c r="E28" s="188">
        <v>17.679362</v>
      </c>
      <c r="F28" s="188">
        <v>58.371093</v>
      </c>
      <c r="G28" s="188">
        <v>7.559454</v>
      </c>
      <c r="H28" s="188">
        <v>619.683835</v>
      </c>
      <c r="I28" s="188">
        <v>5.724889</v>
      </c>
      <c r="J28" s="188">
        <v>35.261246</v>
      </c>
      <c r="K28" s="188">
        <v>578.6977</v>
      </c>
      <c r="L28" s="188">
        <v>114.034248</v>
      </c>
      <c r="M28" s="188">
        <v>464.663452</v>
      </c>
      <c r="N28" s="176"/>
      <c r="O28" s="176"/>
      <c r="P28" s="176"/>
      <c r="Q28" s="176"/>
      <c r="R28" s="176"/>
    </row>
    <row r="29" spans="1:18" ht="19.5" customHeight="1">
      <c r="A29" s="186" t="s">
        <v>731</v>
      </c>
      <c r="B29" s="187">
        <v>669.608508</v>
      </c>
      <c r="C29" s="188">
        <v>79.007126</v>
      </c>
      <c r="D29" s="188">
        <v>1.12033</v>
      </c>
      <c r="E29" s="188">
        <v>13.268215</v>
      </c>
      <c r="F29" s="188">
        <v>56.237999</v>
      </c>
      <c r="G29" s="188">
        <v>8.380582</v>
      </c>
      <c r="H29" s="188">
        <v>554.290905</v>
      </c>
      <c r="I29" s="188">
        <v>8.27225</v>
      </c>
      <c r="J29" s="188">
        <v>32.587004</v>
      </c>
      <c r="K29" s="188">
        <v>513.431651</v>
      </c>
      <c r="L29" s="188">
        <v>96.664977</v>
      </c>
      <c r="M29" s="188">
        <v>416.766674</v>
      </c>
      <c r="N29" s="176"/>
      <c r="O29" s="176"/>
      <c r="P29" s="176"/>
      <c r="Q29" s="176"/>
      <c r="R29" s="176"/>
    </row>
    <row r="30" spans="1:18" ht="19.5" customHeight="1">
      <c r="A30" s="186" t="s">
        <v>732</v>
      </c>
      <c r="B30" s="187">
        <v>757.286177</v>
      </c>
      <c r="C30" s="188">
        <v>84.277331</v>
      </c>
      <c r="D30" s="188">
        <v>0.748442</v>
      </c>
      <c r="E30" s="188">
        <v>21.147407</v>
      </c>
      <c r="F30" s="188">
        <v>53.655952</v>
      </c>
      <c r="G30" s="188">
        <v>8.72553</v>
      </c>
      <c r="H30" s="188">
        <v>635.818561</v>
      </c>
      <c r="I30" s="188">
        <v>6.237676</v>
      </c>
      <c r="J30" s="188">
        <v>30.014704</v>
      </c>
      <c r="K30" s="188">
        <v>599.566181</v>
      </c>
      <c r="L30" s="188">
        <v>107.873318</v>
      </c>
      <c r="M30" s="188">
        <v>491.692863</v>
      </c>
      <c r="N30" s="176"/>
      <c r="O30" s="176"/>
      <c r="P30" s="176"/>
      <c r="Q30" s="176"/>
      <c r="R30" s="176"/>
    </row>
    <row r="31" spans="1:18" ht="19.5" customHeight="1">
      <c r="A31" s="186" t="s">
        <v>733</v>
      </c>
      <c r="B31" s="187">
        <v>747.591343</v>
      </c>
      <c r="C31" s="188">
        <v>93.49153</v>
      </c>
      <c r="D31" s="188">
        <v>0.945636</v>
      </c>
      <c r="E31" s="188">
        <v>21.31511</v>
      </c>
      <c r="F31" s="188">
        <v>62.838826</v>
      </c>
      <c r="G31" s="188">
        <v>8.391958</v>
      </c>
      <c r="H31" s="188">
        <v>607.682041</v>
      </c>
      <c r="I31" s="188">
        <v>8.471661</v>
      </c>
      <c r="J31" s="188">
        <v>39.648177</v>
      </c>
      <c r="K31" s="188">
        <v>559.562203</v>
      </c>
      <c r="L31" s="188">
        <v>108.718518</v>
      </c>
      <c r="M31" s="188">
        <v>450.843685</v>
      </c>
      <c r="N31" s="176"/>
      <c r="O31" s="176"/>
      <c r="P31" s="176"/>
      <c r="Q31" s="176"/>
      <c r="R31" s="176"/>
    </row>
    <row r="32" spans="1:18" ht="19.5" customHeight="1">
      <c r="A32" s="186" t="s">
        <v>734</v>
      </c>
      <c r="B32" s="187">
        <v>703.278819</v>
      </c>
      <c r="C32" s="188">
        <v>83.484421</v>
      </c>
      <c r="D32" s="188">
        <v>0.652182</v>
      </c>
      <c r="E32" s="188">
        <v>19.899164</v>
      </c>
      <c r="F32" s="188">
        <v>56.506321</v>
      </c>
      <c r="G32" s="188">
        <v>6.426754</v>
      </c>
      <c r="H32" s="188">
        <v>574.41664</v>
      </c>
      <c r="I32" s="188">
        <v>6.876838</v>
      </c>
      <c r="J32" s="188">
        <v>31.821134</v>
      </c>
      <c r="K32" s="188">
        <v>535.718668</v>
      </c>
      <c r="L32" s="188">
        <v>100.804379</v>
      </c>
      <c r="M32" s="188">
        <v>434.914289</v>
      </c>
      <c r="N32" s="176"/>
      <c r="O32" s="176"/>
      <c r="P32" s="176"/>
      <c r="Q32" s="176"/>
      <c r="R32" s="176"/>
    </row>
    <row r="33" spans="1:18" ht="19.5" customHeight="1">
      <c r="A33" s="186" t="s">
        <v>735</v>
      </c>
      <c r="B33" s="187">
        <v>631.886404</v>
      </c>
      <c r="C33" s="188">
        <v>91.355787</v>
      </c>
      <c r="D33" s="188">
        <v>0.682478</v>
      </c>
      <c r="E33" s="188">
        <v>19.308055</v>
      </c>
      <c r="F33" s="188">
        <v>62.77732</v>
      </c>
      <c r="G33" s="188">
        <v>8.587934</v>
      </c>
      <c r="H33" s="188">
        <v>495.14263</v>
      </c>
      <c r="I33" s="188">
        <v>7.543864</v>
      </c>
      <c r="J33" s="188">
        <v>25.69123</v>
      </c>
      <c r="K33" s="188">
        <v>461.907536</v>
      </c>
      <c r="L33" s="188">
        <v>80.600007</v>
      </c>
      <c r="M33" s="188">
        <v>381.307529</v>
      </c>
      <c r="N33" s="176"/>
      <c r="O33" s="176"/>
      <c r="P33" s="176"/>
      <c r="Q33" s="176"/>
      <c r="R33" s="176"/>
    </row>
    <row r="34" spans="1:18" s="15" customFormat="1" ht="27.75" customHeight="1">
      <c r="A34" s="183">
        <v>2014</v>
      </c>
      <c r="B34" s="184">
        <v>8639.987564</v>
      </c>
      <c r="C34" s="184">
        <v>1022.628673</v>
      </c>
      <c r="D34" s="184">
        <v>10.508643</v>
      </c>
      <c r="E34" s="184">
        <v>242.933614</v>
      </c>
      <c r="F34" s="184">
        <v>688.492303</v>
      </c>
      <c r="G34" s="184">
        <v>80.694113</v>
      </c>
      <c r="H34" s="184">
        <v>6968.128834</v>
      </c>
      <c r="I34" s="184">
        <v>76.309014</v>
      </c>
      <c r="J34" s="184">
        <v>410.287871</v>
      </c>
      <c r="K34" s="184">
        <v>6481.531949</v>
      </c>
      <c r="L34" s="184">
        <v>1390.857775</v>
      </c>
      <c r="M34" s="184">
        <v>5090.674174</v>
      </c>
      <c r="N34" s="185"/>
      <c r="O34" s="185"/>
      <c r="P34" s="185"/>
      <c r="Q34" s="185"/>
      <c r="R34" s="185"/>
    </row>
    <row r="35" spans="1:18" ht="19.5" customHeight="1">
      <c r="A35" s="186" t="s">
        <v>724</v>
      </c>
      <c r="B35" s="187">
        <v>727.983633</v>
      </c>
      <c r="C35" s="187">
        <v>92.18895</v>
      </c>
      <c r="D35" s="187">
        <v>0.672115</v>
      </c>
      <c r="E35" s="187">
        <v>21.981926</v>
      </c>
      <c r="F35" s="187">
        <v>63.132896</v>
      </c>
      <c r="G35" s="187">
        <v>6.402013</v>
      </c>
      <c r="H35" s="187">
        <v>592.148895</v>
      </c>
      <c r="I35" s="187">
        <v>6.586528</v>
      </c>
      <c r="J35" s="187">
        <v>25.198149</v>
      </c>
      <c r="K35" s="187">
        <v>560.364218</v>
      </c>
      <c r="L35" s="187">
        <v>134.753381</v>
      </c>
      <c r="M35" s="187">
        <v>425.610837</v>
      </c>
      <c r="N35" s="176"/>
      <c r="O35" s="176"/>
      <c r="P35" s="176"/>
      <c r="Q35" s="176"/>
      <c r="R35" s="176"/>
    </row>
    <row r="36" spans="1:18" ht="19.5" customHeight="1">
      <c r="A36" s="186" t="s">
        <v>725</v>
      </c>
      <c r="B36" s="187">
        <v>740.256397</v>
      </c>
      <c r="C36" s="187">
        <v>90.622198</v>
      </c>
      <c r="D36" s="187">
        <v>0.70915</v>
      </c>
      <c r="E36" s="187">
        <v>16.474013</v>
      </c>
      <c r="F36" s="187">
        <v>67.380748</v>
      </c>
      <c r="G36" s="187">
        <v>6.058287</v>
      </c>
      <c r="H36" s="187">
        <v>604.930854</v>
      </c>
      <c r="I36" s="187">
        <v>6.631667</v>
      </c>
      <c r="J36" s="187">
        <v>39.373392</v>
      </c>
      <c r="K36" s="187">
        <v>558.925795</v>
      </c>
      <c r="L36" s="187">
        <v>150.274571</v>
      </c>
      <c r="M36" s="187">
        <v>408.651224</v>
      </c>
      <c r="N36" s="176"/>
      <c r="O36" s="176"/>
      <c r="P36" s="176"/>
      <c r="Q36" s="176"/>
      <c r="R36" s="176"/>
    </row>
    <row r="37" spans="1:18" ht="19.5" customHeight="1">
      <c r="A37" s="186" t="s">
        <v>726</v>
      </c>
      <c r="B37" s="187">
        <v>710.089329</v>
      </c>
      <c r="C37" s="187">
        <v>92.414479</v>
      </c>
      <c r="D37" s="187">
        <v>0.989405</v>
      </c>
      <c r="E37" s="187">
        <v>21.84939</v>
      </c>
      <c r="F37" s="187">
        <v>62.597284</v>
      </c>
      <c r="G37" s="187">
        <v>6.9784</v>
      </c>
      <c r="H37" s="187">
        <v>573.094795</v>
      </c>
      <c r="I37" s="187">
        <v>8.729803</v>
      </c>
      <c r="J37" s="187">
        <v>29.385395</v>
      </c>
      <c r="K37" s="187">
        <v>534.979597</v>
      </c>
      <c r="L37" s="187">
        <v>105.3527</v>
      </c>
      <c r="M37" s="187">
        <v>429.626897</v>
      </c>
      <c r="N37" s="176"/>
      <c r="O37" s="176"/>
      <c r="P37" s="176"/>
      <c r="Q37" s="176"/>
      <c r="R37" s="176"/>
    </row>
    <row r="38" spans="1:18" ht="19.5" customHeight="1">
      <c r="A38" s="186" t="s">
        <v>727</v>
      </c>
      <c r="B38" s="187">
        <v>740.781214</v>
      </c>
      <c r="C38" s="187">
        <v>102.630692</v>
      </c>
      <c r="D38" s="187">
        <v>1.026862</v>
      </c>
      <c r="E38" s="187">
        <v>20.189719</v>
      </c>
      <c r="F38" s="187">
        <v>75.215122</v>
      </c>
      <c r="G38" s="187">
        <v>6.198989</v>
      </c>
      <c r="H38" s="187">
        <v>589.27423</v>
      </c>
      <c r="I38" s="187">
        <v>8.138133</v>
      </c>
      <c r="J38" s="187">
        <v>42.314108</v>
      </c>
      <c r="K38" s="187">
        <v>538.821989</v>
      </c>
      <c r="L38" s="187">
        <v>116.062971</v>
      </c>
      <c r="M38" s="187">
        <v>422.759018</v>
      </c>
      <c r="N38" s="176"/>
      <c r="O38" s="176"/>
      <c r="P38" s="176"/>
      <c r="Q38" s="176"/>
      <c r="R38" s="176"/>
    </row>
    <row r="39" spans="1:18" ht="19.5" customHeight="1">
      <c r="A39" s="186" t="s">
        <v>728</v>
      </c>
      <c r="B39" s="187">
        <v>694.428192</v>
      </c>
      <c r="C39" s="187">
        <v>77.023033</v>
      </c>
      <c r="D39" s="187">
        <v>1.030567</v>
      </c>
      <c r="E39" s="187">
        <v>20.249251</v>
      </c>
      <c r="F39" s="187">
        <v>51.139636</v>
      </c>
      <c r="G39" s="187">
        <v>4.603579</v>
      </c>
      <c r="H39" s="187">
        <v>571.214349</v>
      </c>
      <c r="I39" s="187">
        <v>7.284536</v>
      </c>
      <c r="J39" s="187">
        <v>33.985529</v>
      </c>
      <c r="K39" s="187">
        <v>529.944284</v>
      </c>
      <c r="L39" s="187">
        <v>114.867632</v>
      </c>
      <c r="M39" s="187">
        <v>415.076652</v>
      </c>
      <c r="N39" s="176"/>
      <c r="O39" s="176"/>
      <c r="P39" s="176"/>
      <c r="Q39" s="176"/>
      <c r="R39" s="176"/>
    </row>
    <row r="40" spans="1:18" ht="19.5" customHeight="1">
      <c r="A40" s="186" t="s">
        <v>1155</v>
      </c>
      <c r="B40" s="187">
        <v>725.982439</v>
      </c>
      <c r="C40" s="187">
        <v>83.961212</v>
      </c>
      <c r="D40" s="187">
        <v>0.801482</v>
      </c>
      <c r="E40" s="187">
        <v>20.015993</v>
      </c>
      <c r="F40" s="187">
        <v>55.442376</v>
      </c>
      <c r="G40" s="187">
        <v>7.701361</v>
      </c>
      <c r="H40" s="187">
        <v>589.205231</v>
      </c>
      <c r="I40" s="187">
        <v>5.260556</v>
      </c>
      <c r="J40" s="187">
        <v>39.639065</v>
      </c>
      <c r="K40" s="187">
        <v>544.30561</v>
      </c>
      <c r="L40" s="187">
        <v>121.266291</v>
      </c>
      <c r="M40" s="187">
        <v>423.039319</v>
      </c>
      <c r="N40" s="176"/>
      <c r="O40" s="176"/>
      <c r="P40" s="176"/>
      <c r="Q40" s="176"/>
      <c r="R40" s="176"/>
    </row>
    <row r="41" spans="1:18" ht="19.5" customHeight="1">
      <c r="A41" s="186" t="s">
        <v>1156</v>
      </c>
      <c r="B41" s="187">
        <v>747.151171</v>
      </c>
      <c r="C41" s="187">
        <v>80.907725</v>
      </c>
      <c r="D41" s="187">
        <v>1.109314</v>
      </c>
      <c r="E41" s="187">
        <v>20.703621</v>
      </c>
      <c r="F41" s="187">
        <v>53.139489</v>
      </c>
      <c r="G41" s="187">
        <v>5.955301</v>
      </c>
      <c r="H41" s="187">
        <v>612.869047</v>
      </c>
      <c r="I41" s="187">
        <v>6.80253</v>
      </c>
      <c r="J41" s="187">
        <v>37.367279</v>
      </c>
      <c r="K41" s="187">
        <v>568.699238</v>
      </c>
      <c r="L41" s="187">
        <v>110.943776</v>
      </c>
      <c r="M41" s="187">
        <v>457.755462</v>
      </c>
      <c r="N41" s="176"/>
      <c r="O41" s="176"/>
      <c r="P41" s="176"/>
      <c r="Q41" s="176"/>
      <c r="R41" s="176"/>
    </row>
    <row r="42" spans="1:18" ht="19.5" customHeight="1">
      <c r="A42" s="186" t="s">
        <v>1157</v>
      </c>
      <c r="B42" s="187">
        <v>692.441006</v>
      </c>
      <c r="C42" s="187">
        <v>85.219147</v>
      </c>
      <c r="D42" s="187">
        <v>0.33088</v>
      </c>
      <c r="E42" s="187">
        <v>23.731964</v>
      </c>
      <c r="F42" s="187">
        <v>54.966328</v>
      </c>
      <c r="G42" s="187">
        <v>6.189975</v>
      </c>
      <c r="H42" s="187">
        <v>560.180538</v>
      </c>
      <c r="I42" s="187">
        <v>5.545623</v>
      </c>
      <c r="J42" s="187">
        <v>31.208654</v>
      </c>
      <c r="K42" s="187">
        <v>523.426261</v>
      </c>
      <c r="L42" s="187">
        <v>112.389972</v>
      </c>
      <c r="M42" s="187">
        <v>411.036289</v>
      </c>
      <c r="N42" s="176"/>
      <c r="O42" s="176"/>
      <c r="P42" s="176"/>
      <c r="Q42" s="176"/>
      <c r="R42" s="176"/>
    </row>
    <row r="43" spans="1:18" ht="19.5" customHeight="1">
      <c r="A43" s="186" t="s">
        <v>732</v>
      </c>
      <c r="B43" s="187">
        <v>752.818394</v>
      </c>
      <c r="C43" s="187">
        <v>74.701336</v>
      </c>
      <c r="D43" s="187">
        <v>1.394345</v>
      </c>
      <c r="E43" s="187">
        <v>18.290438</v>
      </c>
      <c r="F43" s="187">
        <v>47.003951</v>
      </c>
      <c r="G43" s="187">
        <v>8.012602</v>
      </c>
      <c r="H43" s="187">
        <v>619.484153</v>
      </c>
      <c r="I43" s="187">
        <v>6.101986</v>
      </c>
      <c r="J43" s="187">
        <v>33.892965</v>
      </c>
      <c r="K43" s="187">
        <v>579.489202</v>
      </c>
      <c r="L43" s="187">
        <v>137.802505</v>
      </c>
      <c r="M43" s="187">
        <v>441.686697</v>
      </c>
      <c r="N43" s="176"/>
      <c r="O43" s="176"/>
      <c r="P43" s="176"/>
      <c r="Q43" s="176"/>
      <c r="R43" s="176"/>
    </row>
    <row r="44" spans="1:18" ht="19.5" customHeight="1">
      <c r="A44" s="186" t="s">
        <v>1208</v>
      </c>
      <c r="B44" s="187">
        <v>747.412286</v>
      </c>
      <c r="C44" s="187">
        <v>77.155369</v>
      </c>
      <c r="D44" s="187">
        <v>0.8339</v>
      </c>
      <c r="E44" s="187">
        <v>20.628891</v>
      </c>
      <c r="F44" s="187">
        <v>48.153903</v>
      </c>
      <c r="G44" s="187">
        <v>7.538675</v>
      </c>
      <c r="H44" s="187">
        <v>603.72767</v>
      </c>
      <c r="I44" s="187">
        <v>6.438111</v>
      </c>
      <c r="J44" s="187">
        <v>37.826405</v>
      </c>
      <c r="K44" s="187">
        <v>559.463154</v>
      </c>
      <c r="L44" s="187">
        <v>108.102938</v>
      </c>
      <c r="M44" s="187">
        <v>451.360216</v>
      </c>
      <c r="N44" s="176"/>
      <c r="O44" s="176"/>
      <c r="P44" s="176"/>
      <c r="Q44" s="176"/>
      <c r="R44" s="176"/>
    </row>
    <row r="45" spans="1:18" ht="19.5" customHeight="1">
      <c r="A45" s="186" t="s">
        <v>1209</v>
      </c>
      <c r="B45" s="187">
        <v>725.232396</v>
      </c>
      <c r="C45" s="187">
        <v>83.683297</v>
      </c>
      <c r="D45" s="187">
        <v>0.686275</v>
      </c>
      <c r="E45" s="187">
        <v>19.852822</v>
      </c>
      <c r="F45" s="187">
        <v>56.080411</v>
      </c>
      <c r="G45" s="187">
        <v>7.063789</v>
      </c>
      <c r="H45" s="187">
        <v>566.77764</v>
      </c>
      <c r="I45" s="187">
        <v>4.79948</v>
      </c>
      <c r="J45" s="187">
        <v>29.031577</v>
      </c>
      <c r="K45" s="187">
        <v>532.946583</v>
      </c>
      <c r="L45" s="187">
        <v>94.618474</v>
      </c>
      <c r="M45" s="187">
        <v>438.328109</v>
      </c>
      <c r="N45" s="176"/>
      <c r="O45" s="176"/>
      <c r="P45" s="176"/>
      <c r="Q45" s="176"/>
      <c r="R45" s="176"/>
    </row>
    <row r="46" spans="1:18" ht="19.5" customHeight="1">
      <c r="A46" s="186" t="s">
        <v>1210</v>
      </c>
      <c r="B46" s="187">
        <v>635.411107</v>
      </c>
      <c r="C46" s="187">
        <v>82.121235</v>
      </c>
      <c r="D46" s="187">
        <v>0.924348</v>
      </c>
      <c r="E46" s="187">
        <v>18.965586</v>
      </c>
      <c r="F46" s="187">
        <v>54.240159</v>
      </c>
      <c r="G46" s="187">
        <v>7.991142</v>
      </c>
      <c r="H46" s="187">
        <v>485.221432</v>
      </c>
      <c r="I46" s="187">
        <v>3.990061</v>
      </c>
      <c r="J46" s="187">
        <v>31.065353</v>
      </c>
      <c r="K46" s="187">
        <v>450.166018</v>
      </c>
      <c r="L46" s="187">
        <v>84.422564</v>
      </c>
      <c r="M46" s="187">
        <v>365.743454</v>
      </c>
      <c r="N46" s="176"/>
      <c r="O46" s="176"/>
      <c r="P46" s="176"/>
      <c r="Q46" s="176"/>
      <c r="R46" s="176"/>
    </row>
    <row r="47" spans="1:13" s="31" customFormat="1" ht="19.5" customHeight="1">
      <c r="A47" s="306" t="s">
        <v>844</v>
      </c>
      <c r="B47" s="307"/>
      <c r="C47" s="307"/>
      <c r="D47" s="307"/>
      <c r="E47" s="307"/>
      <c r="F47" s="307"/>
      <c r="G47" s="307"/>
      <c r="H47" s="307"/>
      <c r="I47" s="307"/>
      <c r="J47" s="307"/>
      <c r="K47" s="307"/>
      <c r="L47" s="307"/>
      <c r="M47" s="307"/>
    </row>
    <row r="48" spans="1:13" ht="55.5" customHeight="1">
      <c r="A48" s="706" t="s">
        <v>1248</v>
      </c>
      <c r="B48" s="706"/>
      <c r="C48" s="706"/>
      <c r="D48" s="706"/>
      <c r="E48" s="706"/>
      <c r="F48" s="706"/>
      <c r="G48" s="706"/>
      <c r="H48" s="706"/>
      <c r="I48" s="706"/>
      <c r="J48" s="706"/>
      <c r="K48" s="706"/>
      <c r="L48" s="706"/>
      <c r="M48" s="706"/>
    </row>
    <row r="53" ht="12.75">
      <c r="H53" s="22"/>
    </row>
    <row r="67" spans="1:7" ht="12.75">
      <c r="A67" s="166"/>
      <c r="B67" s="166"/>
      <c r="C67" s="166"/>
      <c r="D67" s="166"/>
      <c r="E67" s="166"/>
      <c r="F67" s="166"/>
      <c r="G67" s="166"/>
    </row>
    <row r="71" ht="15" customHeight="1"/>
    <row r="293" ht="59.25" customHeight="1"/>
  </sheetData>
  <sheetProtection/>
  <mergeCells count="19">
    <mergeCell ref="A1:M1"/>
    <mergeCell ref="C3:G3"/>
    <mergeCell ref="H3:M3"/>
    <mergeCell ref="H4:H6"/>
    <mergeCell ref="L5:L6"/>
    <mergeCell ref="C4:C6"/>
    <mergeCell ref="A3:A7"/>
    <mergeCell ref="B3:B6"/>
    <mergeCell ref="B7:M7"/>
    <mergeCell ref="J4:J6"/>
    <mergeCell ref="A48:M48"/>
    <mergeCell ref="E4:F4"/>
    <mergeCell ref="G4:G6"/>
    <mergeCell ref="K4:M4"/>
    <mergeCell ref="K5:K6"/>
    <mergeCell ref="E6:F6"/>
    <mergeCell ref="D4:D6"/>
    <mergeCell ref="M5:M6"/>
    <mergeCell ref="I4:I6"/>
  </mergeCells>
  <printOptions horizontalCentered="1"/>
  <pageMargins left="0.5905511811023623" right="0.5905511811023623" top="0.984251968503937" bottom="0.25" header="0.5118110236220472" footer="0.16"/>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8"/>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724" t="s">
        <v>1214</v>
      </c>
      <c r="B1" s="724"/>
      <c r="C1" s="724"/>
      <c r="D1" s="724"/>
      <c r="E1" s="724"/>
      <c r="F1" s="724"/>
      <c r="G1" s="724"/>
      <c r="H1" s="724"/>
      <c r="I1" s="724"/>
    </row>
    <row r="2" spans="1:8" ht="12.75">
      <c r="A2" s="12"/>
      <c r="B2" s="12"/>
      <c r="H2"/>
    </row>
    <row r="3" spans="1:9" s="18" customFormat="1" ht="17.25" customHeight="1">
      <c r="A3" s="725" t="s">
        <v>254</v>
      </c>
      <c r="B3" s="726" t="s">
        <v>1000</v>
      </c>
      <c r="C3" s="719" t="s">
        <v>468</v>
      </c>
      <c r="D3" s="729"/>
      <c r="E3" s="729"/>
      <c r="F3" s="729"/>
      <c r="G3" s="729"/>
      <c r="H3" s="729"/>
      <c r="I3" s="729"/>
    </row>
    <row r="4" spans="1:9" s="18" customFormat="1" ht="12.75" customHeight="1">
      <c r="A4" s="585"/>
      <c r="B4" s="727"/>
      <c r="C4" s="569" t="s">
        <v>202</v>
      </c>
      <c r="D4" s="569" t="s">
        <v>1138</v>
      </c>
      <c r="E4" s="569" t="s">
        <v>204</v>
      </c>
      <c r="F4" s="569" t="s">
        <v>205</v>
      </c>
      <c r="G4" s="569" t="s">
        <v>206</v>
      </c>
      <c r="H4" s="569" t="s">
        <v>1047</v>
      </c>
      <c r="I4" s="578" t="s">
        <v>207</v>
      </c>
    </row>
    <row r="5" spans="1:9" s="18" customFormat="1" ht="15" customHeight="1">
      <c r="A5" s="585"/>
      <c r="B5" s="727"/>
      <c r="C5" s="570"/>
      <c r="D5" s="570"/>
      <c r="E5" s="570"/>
      <c r="F5" s="570"/>
      <c r="G5" s="570"/>
      <c r="H5" s="570"/>
      <c r="I5" s="572"/>
    </row>
    <row r="6" spans="1:9" s="18" customFormat="1" ht="12.75">
      <c r="A6" s="585"/>
      <c r="B6" s="728"/>
      <c r="C6" s="571"/>
      <c r="D6" s="571"/>
      <c r="E6" s="571"/>
      <c r="F6" s="571"/>
      <c r="G6" s="571"/>
      <c r="H6" s="571"/>
      <c r="I6" s="573"/>
    </row>
    <row r="7" spans="1:9" s="18" customFormat="1" ht="16.5" customHeight="1">
      <c r="A7" s="588"/>
      <c r="B7" s="730" t="s">
        <v>843</v>
      </c>
      <c r="C7" s="731"/>
      <c r="D7" s="731"/>
      <c r="E7" s="731"/>
      <c r="F7" s="731"/>
      <c r="G7" s="731"/>
      <c r="H7" s="731"/>
      <c r="I7" s="731"/>
    </row>
    <row r="8" spans="1:18" s="15" customFormat="1" ht="27.75" customHeight="1">
      <c r="A8" s="183">
        <v>2012</v>
      </c>
      <c r="B8" s="184">
        <v>12612.7</v>
      </c>
      <c r="C8" s="184">
        <v>9112</v>
      </c>
      <c r="D8" s="184">
        <v>7915.7</v>
      </c>
      <c r="E8" s="184">
        <v>263.3</v>
      </c>
      <c r="F8" s="184">
        <v>1267.5</v>
      </c>
      <c r="G8" s="184">
        <v>1895.7</v>
      </c>
      <c r="H8" s="184">
        <v>74.2</v>
      </c>
      <c r="I8" s="184">
        <v>0.1</v>
      </c>
      <c r="J8" s="184"/>
      <c r="K8" s="184"/>
      <c r="L8" s="184"/>
      <c r="M8" s="184"/>
      <c r="N8" s="185"/>
      <c r="O8" s="185"/>
      <c r="P8" s="185"/>
      <c r="Q8" s="185"/>
      <c r="R8" s="185"/>
    </row>
    <row r="9" spans="1:18" ht="20.25" customHeight="1">
      <c r="A9" s="186" t="s">
        <v>724</v>
      </c>
      <c r="B9" s="187">
        <v>1026.8</v>
      </c>
      <c r="C9" s="188">
        <v>770.3</v>
      </c>
      <c r="D9" s="188">
        <v>677.9</v>
      </c>
      <c r="E9" s="188">
        <v>21.9</v>
      </c>
      <c r="F9" s="188">
        <v>82.2</v>
      </c>
      <c r="G9" s="188">
        <v>148.4</v>
      </c>
      <c r="H9" s="188">
        <v>4</v>
      </c>
      <c r="I9" s="188" t="s">
        <v>6</v>
      </c>
      <c r="J9" s="188"/>
      <c r="K9" s="188"/>
      <c r="L9" s="188"/>
      <c r="M9" s="188"/>
      <c r="N9" s="176"/>
      <c r="O9" s="176"/>
      <c r="P9" s="176"/>
      <c r="Q9" s="176"/>
      <c r="R9" s="176"/>
    </row>
    <row r="10" spans="1:18" ht="20.25" customHeight="1">
      <c r="A10" s="186" t="s">
        <v>725</v>
      </c>
      <c r="B10" s="187">
        <v>1121</v>
      </c>
      <c r="C10" s="188">
        <v>825.1</v>
      </c>
      <c r="D10" s="188">
        <v>714.8</v>
      </c>
      <c r="E10" s="188">
        <v>17.2</v>
      </c>
      <c r="F10" s="188">
        <v>103.8</v>
      </c>
      <c r="G10" s="188">
        <v>169.7</v>
      </c>
      <c r="H10" s="188">
        <v>5.2</v>
      </c>
      <c r="I10" s="188" t="s">
        <v>6</v>
      </c>
      <c r="J10" s="188"/>
      <c r="K10" s="188"/>
      <c r="L10" s="188"/>
      <c r="M10" s="188"/>
      <c r="N10" s="176"/>
      <c r="O10" s="176"/>
      <c r="P10" s="176"/>
      <c r="Q10" s="176"/>
      <c r="R10" s="176"/>
    </row>
    <row r="11" spans="1:18" ht="20.25" customHeight="1">
      <c r="A11" s="186" t="s">
        <v>726</v>
      </c>
      <c r="B11" s="187">
        <v>1100.5</v>
      </c>
      <c r="C11" s="188">
        <v>793</v>
      </c>
      <c r="D11" s="188">
        <v>679.8</v>
      </c>
      <c r="E11" s="188">
        <v>21.9</v>
      </c>
      <c r="F11" s="188">
        <v>112.6</v>
      </c>
      <c r="G11" s="188">
        <v>166.6</v>
      </c>
      <c r="H11" s="188">
        <v>6.4</v>
      </c>
      <c r="I11" s="188">
        <v>0</v>
      </c>
      <c r="J11" s="188"/>
      <c r="K11" s="188"/>
      <c r="L11" s="188"/>
      <c r="M11" s="188"/>
      <c r="N11" s="176"/>
      <c r="O11" s="176"/>
      <c r="P11" s="176"/>
      <c r="Q11" s="176"/>
      <c r="R11" s="176"/>
    </row>
    <row r="12" spans="1:18" ht="20.25" customHeight="1">
      <c r="A12" s="186" t="s">
        <v>727</v>
      </c>
      <c r="B12" s="187">
        <v>1002.5</v>
      </c>
      <c r="C12" s="188">
        <v>743.3</v>
      </c>
      <c r="D12" s="188">
        <v>645.8</v>
      </c>
      <c r="E12" s="188">
        <v>18</v>
      </c>
      <c r="F12" s="188">
        <v>92.7</v>
      </c>
      <c r="G12" s="188">
        <v>142</v>
      </c>
      <c r="H12" s="188">
        <v>6.5</v>
      </c>
      <c r="I12" s="188" t="s">
        <v>6</v>
      </c>
      <c r="J12" s="188"/>
      <c r="K12" s="188"/>
      <c r="L12" s="188"/>
      <c r="M12" s="188"/>
      <c r="N12" s="176"/>
      <c r="O12" s="176"/>
      <c r="P12" s="176"/>
      <c r="Q12" s="176"/>
      <c r="R12" s="176"/>
    </row>
    <row r="13" spans="1:18" ht="20.25" customHeight="1">
      <c r="A13" s="186" t="s">
        <v>728</v>
      </c>
      <c r="B13" s="187">
        <v>1061.2</v>
      </c>
      <c r="C13" s="188">
        <v>798</v>
      </c>
      <c r="D13" s="188">
        <v>699.5</v>
      </c>
      <c r="E13" s="188">
        <v>17.1</v>
      </c>
      <c r="F13" s="188">
        <v>106.3</v>
      </c>
      <c r="G13" s="188">
        <v>133</v>
      </c>
      <c r="H13" s="188">
        <v>6.7</v>
      </c>
      <c r="I13" s="188" t="s">
        <v>6</v>
      </c>
      <c r="J13" s="188"/>
      <c r="K13" s="188"/>
      <c r="L13" s="188"/>
      <c r="M13" s="188"/>
      <c r="N13" s="176"/>
      <c r="O13" s="176"/>
      <c r="P13" s="176"/>
      <c r="Q13" s="176"/>
      <c r="R13" s="176"/>
    </row>
    <row r="14" spans="1:18" ht="20.25" customHeight="1">
      <c r="A14" s="186" t="s">
        <v>729</v>
      </c>
      <c r="B14" s="187">
        <v>1109.2</v>
      </c>
      <c r="C14" s="188">
        <v>811.4</v>
      </c>
      <c r="D14" s="188">
        <v>711.8</v>
      </c>
      <c r="E14" s="188">
        <v>22.2</v>
      </c>
      <c r="F14" s="188">
        <v>112.7</v>
      </c>
      <c r="G14" s="188">
        <v>157.8</v>
      </c>
      <c r="H14" s="188">
        <v>5.1</v>
      </c>
      <c r="I14" s="188" t="s">
        <v>6</v>
      </c>
      <c r="J14" s="188"/>
      <c r="K14" s="188"/>
      <c r="L14" s="188"/>
      <c r="M14" s="188"/>
      <c r="N14" s="176"/>
      <c r="O14" s="176"/>
      <c r="P14" s="176"/>
      <c r="Q14" s="176"/>
      <c r="R14" s="176"/>
    </row>
    <row r="15" spans="1:18" ht="20.25" customHeight="1">
      <c r="A15" s="186" t="s">
        <v>730</v>
      </c>
      <c r="B15" s="187">
        <v>1067.8</v>
      </c>
      <c r="C15" s="188">
        <v>755.8</v>
      </c>
      <c r="D15" s="188">
        <v>657</v>
      </c>
      <c r="E15" s="188">
        <v>17.7</v>
      </c>
      <c r="F15" s="188">
        <v>124.5</v>
      </c>
      <c r="G15" s="188">
        <v>162.5</v>
      </c>
      <c r="H15" s="188">
        <v>7.4</v>
      </c>
      <c r="I15" s="188" t="s">
        <v>6</v>
      </c>
      <c r="J15" s="188"/>
      <c r="K15" s="188"/>
      <c r="L15" s="188"/>
      <c r="M15" s="188"/>
      <c r="N15" s="176"/>
      <c r="O15" s="176"/>
      <c r="P15" s="176"/>
      <c r="Q15" s="176"/>
      <c r="R15" s="176"/>
    </row>
    <row r="16" spans="1:18" ht="20.25" customHeight="1">
      <c r="A16" s="186" t="s">
        <v>731</v>
      </c>
      <c r="B16" s="187">
        <v>1015.2</v>
      </c>
      <c r="C16" s="188">
        <v>680.2</v>
      </c>
      <c r="D16" s="188">
        <v>572.4</v>
      </c>
      <c r="E16" s="188">
        <v>16.9</v>
      </c>
      <c r="F16" s="188">
        <v>114.6</v>
      </c>
      <c r="G16" s="188">
        <v>194.4</v>
      </c>
      <c r="H16" s="188">
        <v>9.2</v>
      </c>
      <c r="I16" s="188" t="s">
        <v>6</v>
      </c>
      <c r="J16" s="188"/>
      <c r="K16" s="188"/>
      <c r="L16" s="188"/>
      <c r="M16" s="188"/>
      <c r="N16" s="176"/>
      <c r="O16" s="176"/>
      <c r="P16" s="176"/>
      <c r="Q16" s="176"/>
      <c r="R16" s="176"/>
    </row>
    <row r="17" spans="1:18" ht="20.25" customHeight="1">
      <c r="A17" s="186" t="s">
        <v>732</v>
      </c>
      <c r="B17" s="187">
        <v>1000.3</v>
      </c>
      <c r="C17" s="188">
        <v>723</v>
      </c>
      <c r="D17" s="188">
        <v>635.6</v>
      </c>
      <c r="E17" s="188">
        <v>17.5</v>
      </c>
      <c r="F17" s="188">
        <v>98.3</v>
      </c>
      <c r="G17" s="188">
        <v>153.2</v>
      </c>
      <c r="H17" s="188">
        <v>8.3</v>
      </c>
      <c r="I17" s="188">
        <v>0</v>
      </c>
      <c r="J17" s="188"/>
      <c r="K17" s="188"/>
      <c r="L17" s="188"/>
      <c r="M17" s="188"/>
      <c r="N17" s="176"/>
      <c r="O17" s="176"/>
      <c r="P17" s="176"/>
      <c r="Q17" s="176"/>
      <c r="R17" s="176"/>
    </row>
    <row r="18" spans="1:18" ht="20.25" customHeight="1">
      <c r="A18" s="186" t="s">
        <v>733</v>
      </c>
      <c r="B18" s="187">
        <v>1098.3</v>
      </c>
      <c r="C18" s="188">
        <v>804.4</v>
      </c>
      <c r="D18" s="188">
        <v>707.3</v>
      </c>
      <c r="E18" s="188">
        <v>16.3</v>
      </c>
      <c r="F18" s="188">
        <v>120</v>
      </c>
      <c r="G18" s="188">
        <v>152.3</v>
      </c>
      <c r="H18" s="188">
        <v>5.2</v>
      </c>
      <c r="I18" s="188">
        <v>0</v>
      </c>
      <c r="J18" s="188"/>
      <c r="K18" s="188"/>
      <c r="L18" s="188"/>
      <c r="M18" s="188"/>
      <c r="N18" s="176"/>
      <c r="O18" s="176"/>
      <c r="P18" s="176"/>
      <c r="Q18" s="176"/>
      <c r="R18" s="176"/>
    </row>
    <row r="19" spans="1:18" ht="20.25" customHeight="1">
      <c r="A19" s="186" t="s">
        <v>734</v>
      </c>
      <c r="B19" s="187">
        <v>1135.1</v>
      </c>
      <c r="C19" s="188">
        <v>808.6</v>
      </c>
      <c r="D19" s="188">
        <v>693.6</v>
      </c>
      <c r="E19" s="188">
        <v>47.6</v>
      </c>
      <c r="F19" s="188">
        <v>107.8</v>
      </c>
      <c r="G19" s="188">
        <v>164.8</v>
      </c>
      <c r="H19" s="188">
        <v>6.3</v>
      </c>
      <c r="I19" s="188">
        <v>0</v>
      </c>
      <c r="J19" s="188"/>
      <c r="K19" s="188"/>
      <c r="L19" s="188"/>
      <c r="M19" s="188"/>
      <c r="N19" s="176"/>
      <c r="O19" s="176"/>
      <c r="P19" s="176"/>
      <c r="Q19" s="176"/>
      <c r="R19" s="176"/>
    </row>
    <row r="20" spans="1:18" ht="20.25" customHeight="1">
      <c r="A20" s="186" t="s">
        <v>735</v>
      </c>
      <c r="B20" s="187">
        <v>874.8</v>
      </c>
      <c r="C20" s="188">
        <v>598.9</v>
      </c>
      <c r="D20" s="188">
        <v>520.3</v>
      </c>
      <c r="E20" s="188">
        <v>29</v>
      </c>
      <c r="F20" s="188">
        <v>92</v>
      </c>
      <c r="G20" s="188">
        <v>151</v>
      </c>
      <c r="H20" s="188">
        <v>3.9</v>
      </c>
      <c r="I20" s="188">
        <v>0</v>
      </c>
      <c r="J20" s="188"/>
      <c r="K20" s="188"/>
      <c r="L20" s="188"/>
      <c r="M20" s="188"/>
      <c r="N20" s="176"/>
      <c r="O20" s="176"/>
      <c r="P20" s="176"/>
      <c r="Q20" s="176"/>
      <c r="R20" s="176"/>
    </row>
    <row r="21" spans="1:18" s="131" customFormat="1" ht="27.75" customHeight="1">
      <c r="A21" s="183">
        <v>2013</v>
      </c>
      <c r="B21" s="184">
        <v>12114.163776</v>
      </c>
      <c r="C21" s="184">
        <v>8787.553164</v>
      </c>
      <c r="D21" s="184">
        <v>7626.313861</v>
      </c>
      <c r="E21" s="184">
        <v>240.888405</v>
      </c>
      <c r="F21" s="184">
        <v>1226.20893</v>
      </c>
      <c r="G21" s="184">
        <v>1794.597451</v>
      </c>
      <c r="H21" s="184">
        <v>64.525757</v>
      </c>
      <c r="I21" s="184">
        <v>0.390069</v>
      </c>
      <c r="J21" s="184"/>
      <c r="K21" s="184"/>
      <c r="L21" s="184"/>
      <c r="M21" s="184"/>
      <c r="N21" s="189"/>
      <c r="O21" s="189"/>
      <c r="P21" s="189"/>
      <c r="Q21" s="189"/>
      <c r="R21" s="189"/>
    </row>
    <row r="22" spans="1:18" ht="20.25" customHeight="1">
      <c r="A22" s="186" t="s">
        <v>724</v>
      </c>
      <c r="B22" s="187">
        <v>972.597854</v>
      </c>
      <c r="C22" s="188">
        <v>720.389749</v>
      </c>
      <c r="D22" s="188">
        <v>634.603257</v>
      </c>
      <c r="E22" s="188">
        <v>14.391668</v>
      </c>
      <c r="F22" s="188">
        <v>89.176934</v>
      </c>
      <c r="G22" s="188">
        <v>142.958587</v>
      </c>
      <c r="H22" s="188">
        <v>5.675984</v>
      </c>
      <c r="I22" s="188">
        <v>0.004932</v>
      </c>
      <c r="J22" s="188"/>
      <c r="K22" s="188"/>
      <c r="L22" s="188"/>
      <c r="M22" s="188"/>
      <c r="N22" s="176"/>
      <c r="O22" s="176"/>
      <c r="P22" s="176"/>
      <c r="Q22" s="176"/>
      <c r="R22" s="176"/>
    </row>
    <row r="23" spans="1:18" ht="20.25" customHeight="1">
      <c r="A23" s="186" t="s">
        <v>725</v>
      </c>
      <c r="B23" s="187">
        <v>948.788602</v>
      </c>
      <c r="C23" s="188">
        <v>705.73708</v>
      </c>
      <c r="D23" s="188">
        <v>616.176031</v>
      </c>
      <c r="E23" s="188">
        <v>17.021824</v>
      </c>
      <c r="F23" s="188">
        <v>86.078266</v>
      </c>
      <c r="G23" s="188">
        <v>133.592524</v>
      </c>
      <c r="H23" s="188">
        <v>6.336611</v>
      </c>
      <c r="I23" s="188">
        <v>0.022297</v>
      </c>
      <c r="J23" s="188"/>
      <c r="K23" s="188"/>
      <c r="L23" s="188"/>
      <c r="M23" s="188"/>
      <c r="N23" s="176"/>
      <c r="O23" s="176"/>
      <c r="P23" s="176"/>
      <c r="Q23" s="176"/>
      <c r="R23" s="176"/>
    </row>
    <row r="24" spans="1:18" ht="20.25" customHeight="1">
      <c r="A24" s="186" t="s">
        <v>726</v>
      </c>
      <c r="B24" s="187">
        <v>1012.711189</v>
      </c>
      <c r="C24" s="188">
        <v>720.916252</v>
      </c>
      <c r="D24" s="188">
        <v>629.397901</v>
      </c>
      <c r="E24" s="188">
        <v>23.320864</v>
      </c>
      <c r="F24" s="188">
        <v>97.121132</v>
      </c>
      <c r="G24" s="188">
        <v>165.073827</v>
      </c>
      <c r="H24" s="188">
        <v>6.260276</v>
      </c>
      <c r="I24" s="188">
        <v>0.018838</v>
      </c>
      <c r="J24" s="188"/>
      <c r="K24" s="188"/>
      <c r="L24" s="188"/>
      <c r="M24" s="188"/>
      <c r="N24" s="176"/>
      <c r="O24" s="176"/>
      <c r="P24" s="176"/>
      <c r="Q24" s="176"/>
      <c r="R24" s="176"/>
    </row>
    <row r="25" spans="1:18" ht="20.25" customHeight="1">
      <c r="A25" s="186" t="s">
        <v>727</v>
      </c>
      <c r="B25" s="187">
        <v>1039.513473</v>
      </c>
      <c r="C25" s="188">
        <v>740.968174</v>
      </c>
      <c r="D25" s="188">
        <v>633.390856</v>
      </c>
      <c r="E25" s="188">
        <v>22.547457</v>
      </c>
      <c r="F25" s="188">
        <v>112.902296</v>
      </c>
      <c r="G25" s="188">
        <v>158.499637</v>
      </c>
      <c r="H25" s="188">
        <v>4.568018</v>
      </c>
      <c r="I25" s="188">
        <v>0.027891</v>
      </c>
      <c r="J25" s="188"/>
      <c r="K25" s="188"/>
      <c r="L25" s="188"/>
      <c r="M25" s="188"/>
      <c r="N25" s="176"/>
      <c r="O25" s="176"/>
      <c r="P25" s="176"/>
      <c r="Q25" s="176"/>
      <c r="R25" s="176"/>
    </row>
    <row r="26" spans="1:18" ht="20.25" customHeight="1">
      <c r="A26" s="186" t="s">
        <v>728</v>
      </c>
      <c r="B26" s="187">
        <v>1035.992629</v>
      </c>
      <c r="C26" s="188">
        <v>732.891645</v>
      </c>
      <c r="D26" s="188">
        <v>632.057286</v>
      </c>
      <c r="E26" s="188">
        <v>23.908363</v>
      </c>
      <c r="F26" s="188">
        <v>107.404449</v>
      </c>
      <c r="G26" s="188">
        <v>162.69883</v>
      </c>
      <c r="H26" s="188">
        <v>9.009913</v>
      </c>
      <c r="I26" s="188">
        <v>0.079429</v>
      </c>
      <c r="J26" s="188"/>
      <c r="K26" s="188"/>
      <c r="L26" s="188"/>
      <c r="M26" s="188"/>
      <c r="N26" s="176"/>
      <c r="O26" s="176"/>
      <c r="P26" s="176"/>
      <c r="Q26" s="176"/>
      <c r="R26" s="176"/>
    </row>
    <row r="27" spans="1:18" ht="20.25" customHeight="1">
      <c r="A27" s="186" t="s">
        <v>729</v>
      </c>
      <c r="B27" s="187">
        <v>1102.482919</v>
      </c>
      <c r="C27" s="188">
        <v>802.197531</v>
      </c>
      <c r="D27" s="188">
        <v>711.722935</v>
      </c>
      <c r="E27" s="188">
        <v>20.144523</v>
      </c>
      <c r="F27" s="188">
        <v>117.395831</v>
      </c>
      <c r="G27" s="188">
        <v>157.499399</v>
      </c>
      <c r="H27" s="188">
        <v>5.216743</v>
      </c>
      <c r="I27" s="188">
        <v>0.028892</v>
      </c>
      <c r="J27" s="188"/>
      <c r="K27" s="188"/>
      <c r="L27" s="188"/>
      <c r="M27" s="188"/>
      <c r="N27" s="176"/>
      <c r="O27" s="176"/>
      <c r="P27" s="176"/>
      <c r="Q27" s="176"/>
      <c r="R27" s="176"/>
    </row>
    <row r="28" spans="1:18" ht="20.25" customHeight="1">
      <c r="A28" s="186" t="s">
        <v>730</v>
      </c>
      <c r="B28" s="187">
        <v>1029.111543</v>
      </c>
      <c r="C28" s="188">
        <v>734.207492</v>
      </c>
      <c r="D28" s="188">
        <v>629.572294</v>
      </c>
      <c r="E28" s="188">
        <v>17.881393</v>
      </c>
      <c r="F28" s="188">
        <v>110.301119</v>
      </c>
      <c r="G28" s="188">
        <v>160.804443</v>
      </c>
      <c r="H28" s="188">
        <v>5.843983</v>
      </c>
      <c r="I28" s="188">
        <v>0.073113</v>
      </c>
      <c r="J28" s="188"/>
      <c r="K28" s="188"/>
      <c r="L28" s="188"/>
      <c r="M28" s="188"/>
      <c r="N28" s="176"/>
      <c r="O28" s="176"/>
      <c r="P28" s="176"/>
      <c r="Q28" s="176"/>
      <c r="R28" s="176"/>
    </row>
    <row r="29" spans="1:18" ht="20.25" customHeight="1">
      <c r="A29" s="186" t="s">
        <v>731</v>
      </c>
      <c r="B29" s="187">
        <v>959.279132</v>
      </c>
      <c r="C29" s="188">
        <v>695.635591</v>
      </c>
      <c r="D29" s="188">
        <v>600.049371</v>
      </c>
      <c r="E29" s="188">
        <v>17.022505</v>
      </c>
      <c r="F29" s="188">
        <v>92.260989</v>
      </c>
      <c r="G29" s="188">
        <v>150.458112</v>
      </c>
      <c r="H29" s="188">
        <v>3.818518</v>
      </c>
      <c r="I29" s="188">
        <v>0.083417</v>
      </c>
      <c r="J29" s="188"/>
      <c r="K29" s="188"/>
      <c r="L29" s="188"/>
      <c r="M29" s="188"/>
      <c r="N29" s="176"/>
      <c r="O29" s="176"/>
      <c r="P29" s="176"/>
      <c r="Q29" s="176"/>
      <c r="R29" s="176"/>
    </row>
    <row r="30" spans="1:18" ht="20.25" customHeight="1">
      <c r="A30" s="186" t="s">
        <v>732</v>
      </c>
      <c r="B30" s="187">
        <v>993.989889</v>
      </c>
      <c r="C30" s="188">
        <v>717.076907</v>
      </c>
      <c r="D30" s="188">
        <v>617.632183</v>
      </c>
      <c r="E30" s="188">
        <v>14.612387</v>
      </c>
      <c r="F30" s="188">
        <v>113.930074</v>
      </c>
      <c r="G30" s="188">
        <v>144.471065</v>
      </c>
      <c r="H30" s="188">
        <v>3.862285</v>
      </c>
      <c r="I30" s="188">
        <v>0.037171</v>
      </c>
      <c r="J30" s="188"/>
      <c r="K30" s="188"/>
      <c r="L30" s="188"/>
      <c r="M30" s="188"/>
      <c r="N30" s="176"/>
      <c r="O30" s="176"/>
      <c r="P30" s="176"/>
      <c r="Q30" s="176"/>
      <c r="R30" s="176"/>
    </row>
    <row r="31" spans="1:18" ht="20.25" customHeight="1">
      <c r="A31" s="186" t="s">
        <v>733</v>
      </c>
      <c r="B31" s="187">
        <v>1052.067127</v>
      </c>
      <c r="C31" s="188">
        <v>795.500444</v>
      </c>
      <c r="D31" s="188">
        <v>692.837769</v>
      </c>
      <c r="E31" s="188">
        <v>22.414622</v>
      </c>
      <c r="F31" s="188">
        <v>99.115244</v>
      </c>
      <c r="G31" s="188">
        <v>129.464344</v>
      </c>
      <c r="H31" s="188">
        <v>5.564854</v>
      </c>
      <c r="I31" s="188">
        <v>0.007619</v>
      </c>
      <c r="J31" s="188"/>
      <c r="K31" s="188"/>
      <c r="L31" s="188"/>
      <c r="M31" s="188"/>
      <c r="N31" s="176"/>
      <c r="O31" s="176"/>
      <c r="P31" s="176"/>
      <c r="Q31" s="176"/>
      <c r="R31" s="176"/>
    </row>
    <row r="32" spans="1:18" ht="20.25" customHeight="1">
      <c r="A32" s="186" t="s">
        <v>734</v>
      </c>
      <c r="B32" s="187">
        <v>1081.909205</v>
      </c>
      <c r="C32" s="188">
        <v>807.37053</v>
      </c>
      <c r="D32" s="188">
        <v>695.3088</v>
      </c>
      <c r="E32" s="188">
        <v>22.762801</v>
      </c>
      <c r="F32" s="188">
        <v>104.746034</v>
      </c>
      <c r="G32" s="188">
        <v>142.941337</v>
      </c>
      <c r="H32" s="188">
        <v>4.084582</v>
      </c>
      <c r="I32" s="188">
        <v>0.003921</v>
      </c>
      <c r="J32" s="188"/>
      <c r="K32" s="188"/>
      <c r="L32" s="188"/>
      <c r="M32" s="188"/>
      <c r="N32" s="176"/>
      <c r="O32" s="176"/>
      <c r="P32" s="176"/>
      <c r="Q32" s="176"/>
      <c r="R32" s="176"/>
    </row>
    <row r="33" spans="1:18" ht="20.25" customHeight="1">
      <c r="A33" s="186" t="s">
        <v>735</v>
      </c>
      <c r="B33" s="187">
        <v>885.720214</v>
      </c>
      <c r="C33" s="188">
        <v>614.661769</v>
      </c>
      <c r="D33" s="188">
        <v>533.565178</v>
      </c>
      <c r="E33" s="188">
        <v>24.859998</v>
      </c>
      <c r="F33" s="188">
        <v>95.776562</v>
      </c>
      <c r="G33" s="188">
        <v>146.135346</v>
      </c>
      <c r="H33" s="188">
        <v>4.28399</v>
      </c>
      <c r="I33" s="188">
        <v>0.002549</v>
      </c>
      <c r="J33" s="188"/>
      <c r="K33" s="188"/>
      <c r="L33" s="188"/>
      <c r="M33" s="188"/>
      <c r="N33" s="176"/>
      <c r="O33" s="176"/>
      <c r="P33" s="176"/>
      <c r="Q33" s="176"/>
      <c r="R33" s="176"/>
    </row>
    <row r="34" spans="1:18" s="131" customFormat="1" ht="27.75" customHeight="1">
      <c r="A34" s="183">
        <v>2014</v>
      </c>
      <c r="B34" s="184">
        <v>13028.052291</v>
      </c>
      <c r="C34" s="184">
        <v>9425.549301</v>
      </c>
      <c r="D34" s="184">
        <v>8320.782752</v>
      </c>
      <c r="E34" s="184">
        <v>256.668948</v>
      </c>
      <c r="F34" s="184">
        <v>1352.693281</v>
      </c>
      <c r="G34" s="184">
        <v>1922.374679</v>
      </c>
      <c r="H34" s="184">
        <v>70.449425</v>
      </c>
      <c r="I34" s="184">
        <v>0.316657</v>
      </c>
      <c r="J34" s="184"/>
      <c r="K34" s="184"/>
      <c r="L34" s="184"/>
      <c r="M34" s="184"/>
      <c r="N34" s="189"/>
      <c r="O34" s="189"/>
      <c r="P34" s="189"/>
      <c r="Q34" s="189"/>
      <c r="R34" s="189"/>
    </row>
    <row r="35" spans="1:18" ht="20.25" customHeight="1">
      <c r="A35" s="186" t="s">
        <v>724</v>
      </c>
      <c r="B35" s="187">
        <v>1048.285238</v>
      </c>
      <c r="C35" s="187">
        <v>781.752065</v>
      </c>
      <c r="D35" s="187">
        <v>695.611332</v>
      </c>
      <c r="E35" s="187">
        <v>21.185019</v>
      </c>
      <c r="F35" s="187">
        <v>107.161579</v>
      </c>
      <c r="G35" s="187">
        <v>133.034295</v>
      </c>
      <c r="H35" s="187">
        <v>5.149624</v>
      </c>
      <c r="I35" s="187">
        <v>0.002656</v>
      </c>
      <c r="J35" s="187"/>
      <c r="K35" s="187"/>
      <c r="L35" s="187"/>
      <c r="M35" s="187"/>
      <c r="N35" s="176"/>
      <c r="O35" s="176"/>
      <c r="P35" s="176"/>
      <c r="Q35" s="176"/>
      <c r="R35" s="176"/>
    </row>
    <row r="36" spans="1:18" ht="20.25" customHeight="1">
      <c r="A36" s="186" t="s">
        <v>725</v>
      </c>
      <c r="B36" s="187">
        <v>1014.527096</v>
      </c>
      <c r="C36" s="187">
        <v>755.509679</v>
      </c>
      <c r="D36" s="187">
        <v>661.386455</v>
      </c>
      <c r="E36" s="187">
        <v>18.49237</v>
      </c>
      <c r="F36" s="187">
        <v>94.393829</v>
      </c>
      <c r="G36" s="187">
        <v>141.037325</v>
      </c>
      <c r="H36" s="187">
        <v>5.089295</v>
      </c>
      <c r="I36" s="187">
        <v>0.004598</v>
      </c>
      <c r="J36" s="187"/>
      <c r="K36" s="187"/>
      <c r="L36" s="187"/>
      <c r="M36" s="187"/>
      <c r="N36" s="176"/>
      <c r="O36" s="176"/>
      <c r="P36" s="176"/>
      <c r="Q36" s="176"/>
      <c r="R36" s="176"/>
    </row>
    <row r="37" spans="1:18" ht="20.25" customHeight="1">
      <c r="A37" s="186" t="s">
        <v>726</v>
      </c>
      <c r="B37" s="187">
        <v>1069.322409</v>
      </c>
      <c r="C37" s="187">
        <v>760.125292</v>
      </c>
      <c r="D37" s="187">
        <v>672.76155</v>
      </c>
      <c r="E37" s="187">
        <v>20.953547</v>
      </c>
      <c r="F37" s="187">
        <v>106.095418</v>
      </c>
      <c r="G37" s="187">
        <v>177.7921</v>
      </c>
      <c r="H37" s="187">
        <v>4.348379</v>
      </c>
      <c r="I37" s="187">
        <v>0.007673</v>
      </c>
      <c r="J37" s="187"/>
      <c r="K37" s="187"/>
      <c r="L37" s="187"/>
      <c r="M37" s="187"/>
      <c r="N37" s="176"/>
      <c r="O37" s="176"/>
      <c r="P37" s="176"/>
      <c r="Q37" s="176"/>
      <c r="R37" s="176"/>
    </row>
    <row r="38" spans="1:18" ht="20.25" customHeight="1">
      <c r="A38" s="186" t="s">
        <v>727</v>
      </c>
      <c r="B38" s="187">
        <v>1030.675827</v>
      </c>
      <c r="C38" s="187">
        <v>742.904911</v>
      </c>
      <c r="D38" s="187">
        <v>646.900433</v>
      </c>
      <c r="E38" s="187">
        <v>21.510593</v>
      </c>
      <c r="F38" s="187">
        <v>103.540781</v>
      </c>
      <c r="G38" s="187">
        <v>157.772672</v>
      </c>
      <c r="H38" s="187">
        <v>4.931248</v>
      </c>
      <c r="I38" s="187">
        <v>0.015622</v>
      </c>
      <c r="J38" s="187"/>
      <c r="K38" s="187"/>
      <c r="L38" s="187"/>
      <c r="M38" s="187"/>
      <c r="N38" s="176"/>
      <c r="O38" s="176"/>
      <c r="P38" s="176"/>
      <c r="Q38" s="176"/>
      <c r="R38" s="176"/>
    </row>
    <row r="39" spans="1:18" ht="20.25" customHeight="1">
      <c r="A39" s="186" t="s">
        <v>728</v>
      </c>
      <c r="B39" s="187">
        <v>1076.374799</v>
      </c>
      <c r="C39" s="187">
        <v>800.944667</v>
      </c>
      <c r="D39" s="187">
        <v>714.356766</v>
      </c>
      <c r="E39" s="187">
        <v>28.604336</v>
      </c>
      <c r="F39" s="187">
        <v>92.869533</v>
      </c>
      <c r="G39" s="187">
        <v>148.256447</v>
      </c>
      <c r="H39" s="187">
        <v>5.652439</v>
      </c>
      <c r="I39" s="187">
        <v>0.047377</v>
      </c>
      <c r="J39" s="187"/>
      <c r="K39" s="187"/>
      <c r="L39" s="187"/>
      <c r="M39" s="187"/>
      <c r="N39" s="176"/>
      <c r="O39" s="176"/>
      <c r="P39" s="176"/>
      <c r="Q39" s="176"/>
      <c r="R39" s="176"/>
    </row>
    <row r="40" spans="1:18" ht="20.25" customHeight="1">
      <c r="A40" s="186" t="s">
        <v>1155</v>
      </c>
      <c r="B40" s="187">
        <v>1185.641493</v>
      </c>
      <c r="C40" s="187">
        <v>847.674327</v>
      </c>
      <c r="D40" s="187">
        <v>751.739448</v>
      </c>
      <c r="E40" s="187">
        <v>23.938262</v>
      </c>
      <c r="F40" s="187">
        <v>135.332318</v>
      </c>
      <c r="G40" s="187">
        <v>172.908402</v>
      </c>
      <c r="H40" s="187">
        <v>5.725528</v>
      </c>
      <c r="I40" s="187">
        <v>0.062656</v>
      </c>
      <c r="J40" s="187"/>
      <c r="K40" s="187"/>
      <c r="L40" s="187"/>
      <c r="M40" s="187"/>
      <c r="N40" s="176"/>
      <c r="O40" s="176"/>
      <c r="P40" s="176"/>
      <c r="Q40" s="176"/>
      <c r="R40" s="176"/>
    </row>
    <row r="41" spans="1:18" ht="20.25" customHeight="1">
      <c r="A41" s="186" t="s">
        <v>1156</v>
      </c>
      <c r="B41" s="187">
        <v>1120.284413</v>
      </c>
      <c r="C41" s="187">
        <v>811.569096</v>
      </c>
      <c r="D41" s="187">
        <v>700.468937</v>
      </c>
      <c r="E41" s="187">
        <v>19.737175</v>
      </c>
      <c r="F41" s="187">
        <v>112.903224</v>
      </c>
      <c r="G41" s="187">
        <v>168.652335</v>
      </c>
      <c r="H41" s="187">
        <v>7.323861</v>
      </c>
      <c r="I41" s="187">
        <v>0.098722</v>
      </c>
      <c r="J41" s="187"/>
      <c r="K41" s="187"/>
      <c r="L41" s="187"/>
      <c r="M41" s="187"/>
      <c r="N41" s="176"/>
      <c r="O41" s="176"/>
      <c r="P41" s="176"/>
      <c r="Q41" s="176"/>
      <c r="R41" s="176"/>
    </row>
    <row r="42" spans="1:18" ht="20.25" customHeight="1">
      <c r="A42" s="186" t="s">
        <v>1157</v>
      </c>
      <c r="B42" s="187">
        <v>1014.606082</v>
      </c>
      <c r="C42" s="187">
        <v>713.210127</v>
      </c>
      <c r="D42" s="187">
        <v>627.23943</v>
      </c>
      <c r="E42" s="187">
        <v>13.719022</v>
      </c>
      <c r="F42" s="187">
        <v>120.815154</v>
      </c>
      <c r="G42" s="187">
        <v>161.10931</v>
      </c>
      <c r="H42" s="187">
        <v>5.715735</v>
      </c>
      <c r="I42" s="187">
        <v>0.036734</v>
      </c>
      <c r="J42" s="187"/>
      <c r="K42" s="187"/>
      <c r="L42" s="187"/>
      <c r="M42" s="187"/>
      <c r="N42" s="176"/>
      <c r="O42" s="176"/>
      <c r="P42" s="176"/>
      <c r="Q42" s="176"/>
      <c r="R42" s="176"/>
    </row>
    <row r="43" spans="1:18" ht="20.25" customHeight="1">
      <c r="A43" s="186" t="s">
        <v>732</v>
      </c>
      <c r="B43" s="187">
        <v>1173.423498</v>
      </c>
      <c r="C43" s="187">
        <v>841.54479</v>
      </c>
      <c r="D43" s="187">
        <v>748.803809</v>
      </c>
      <c r="E43" s="187">
        <v>20.585222</v>
      </c>
      <c r="F43" s="187">
        <v>134.587095</v>
      </c>
      <c r="G43" s="187">
        <v>166.796527</v>
      </c>
      <c r="H43" s="187">
        <v>9.892149</v>
      </c>
      <c r="I43" s="187">
        <v>0.017715</v>
      </c>
      <c r="J43" s="187"/>
      <c r="K43" s="187"/>
      <c r="L43" s="187"/>
      <c r="M43" s="187"/>
      <c r="N43" s="176"/>
      <c r="O43" s="176"/>
      <c r="P43" s="176"/>
      <c r="Q43" s="176"/>
      <c r="R43" s="176"/>
    </row>
    <row r="44" spans="1:18" ht="20.25" customHeight="1">
      <c r="A44" s="186" t="s">
        <v>1208</v>
      </c>
      <c r="B44" s="187">
        <v>1195.547683</v>
      </c>
      <c r="C44" s="187">
        <v>873.615171</v>
      </c>
      <c r="D44" s="187">
        <v>772.894724</v>
      </c>
      <c r="E44" s="187">
        <v>20.06545</v>
      </c>
      <c r="F44" s="187">
        <v>130.180906</v>
      </c>
      <c r="G44" s="187">
        <v>164.711106</v>
      </c>
      <c r="H44" s="187">
        <v>6.960216</v>
      </c>
      <c r="I44" s="187">
        <v>0.014834</v>
      </c>
      <c r="J44" s="187"/>
      <c r="K44" s="187"/>
      <c r="L44" s="187"/>
      <c r="M44" s="187"/>
      <c r="N44" s="176"/>
      <c r="O44" s="176"/>
      <c r="P44" s="176"/>
      <c r="Q44" s="176"/>
      <c r="R44" s="176"/>
    </row>
    <row r="45" spans="1:18" ht="20.25" customHeight="1">
      <c r="A45" s="186" t="s">
        <v>1209</v>
      </c>
      <c r="B45" s="187">
        <v>1101.236753</v>
      </c>
      <c r="C45" s="187">
        <v>790.364268</v>
      </c>
      <c r="D45" s="187">
        <v>696.995572</v>
      </c>
      <c r="E45" s="187">
        <v>26.430212</v>
      </c>
      <c r="F45" s="187">
        <v>108.834891</v>
      </c>
      <c r="G45" s="187">
        <v>170.591858</v>
      </c>
      <c r="H45" s="187">
        <v>5.009569</v>
      </c>
      <c r="I45" s="187">
        <v>0.005955</v>
      </c>
      <c r="J45" s="187"/>
      <c r="K45" s="187"/>
      <c r="L45" s="187"/>
      <c r="M45" s="187"/>
      <c r="N45" s="176"/>
      <c r="O45" s="176"/>
      <c r="P45" s="176"/>
      <c r="Q45" s="176"/>
      <c r="R45" s="176"/>
    </row>
    <row r="46" spans="1:18" ht="20.25" customHeight="1">
      <c r="A46" s="186" t="s">
        <v>1210</v>
      </c>
      <c r="B46" s="187">
        <v>998.127</v>
      </c>
      <c r="C46" s="187">
        <v>706.334908</v>
      </c>
      <c r="D46" s="187">
        <v>631.624296</v>
      </c>
      <c r="E46" s="187">
        <v>21.44774</v>
      </c>
      <c r="F46" s="187">
        <v>105.978553</v>
      </c>
      <c r="G46" s="187">
        <v>159.712302</v>
      </c>
      <c r="H46" s="187">
        <v>4.651382</v>
      </c>
      <c r="I46" s="187">
        <v>0.002115</v>
      </c>
      <c r="J46" s="187"/>
      <c r="K46" s="187"/>
      <c r="L46" s="187"/>
      <c r="M46" s="187"/>
      <c r="N46" s="176"/>
      <c r="O46" s="176"/>
      <c r="P46" s="176"/>
      <c r="Q46" s="176"/>
      <c r="R46" s="176"/>
    </row>
    <row r="47" spans="1:13" s="31" customFormat="1" ht="19.5" customHeight="1">
      <c r="A47" s="306" t="s">
        <v>844</v>
      </c>
      <c r="B47" s="307"/>
      <c r="C47" s="307"/>
      <c r="D47" s="307"/>
      <c r="E47" s="307"/>
      <c r="F47" s="307"/>
      <c r="G47" s="307"/>
      <c r="H47" s="307"/>
      <c r="I47" s="307"/>
      <c r="J47" s="307"/>
      <c r="K47" s="307"/>
      <c r="L47" s="307"/>
      <c r="M47" s="307"/>
    </row>
    <row r="48" spans="1:13" ht="55.5" customHeight="1">
      <c r="A48" s="723" t="s">
        <v>1248</v>
      </c>
      <c r="B48" s="723"/>
      <c r="C48" s="723"/>
      <c r="D48" s="723"/>
      <c r="E48" s="723"/>
      <c r="F48" s="723"/>
      <c r="G48" s="723"/>
      <c r="H48" s="723"/>
      <c r="I48" s="723"/>
      <c r="J48" s="491"/>
      <c r="K48" s="491"/>
      <c r="L48" s="491"/>
      <c r="M48" s="491"/>
    </row>
    <row r="68" spans="1:7" ht="12.75">
      <c r="A68" s="166"/>
      <c r="B68" s="166"/>
      <c r="C68" s="166"/>
      <c r="D68" s="166"/>
      <c r="E68" s="166"/>
      <c r="F68" s="166"/>
      <c r="G68" s="166"/>
    </row>
    <row r="72" ht="15" customHeight="1"/>
  </sheetData>
  <sheetProtection/>
  <mergeCells count="13">
    <mergeCell ref="F4:F6"/>
    <mergeCell ref="G4:G6"/>
    <mergeCell ref="H4:H6"/>
    <mergeCell ref="A48:I48"/>
    <mergeCell ref="A1:I1"/>
    <mergeCell ref="I4:I6"/>
    <mergeCell ref="A3:A7"/>
    <mergeCell ref="B3:B6"/>
    <mergeCell ref="C3:I3"/>
    <mergeCell ref="C4:C6"/>
    <mergeCell ref="B7:I7"/>
    <mergeCell ref="D4:D6"/>
    <mergeCell ref="E4:E6"/>
  </mergeCells>
  <printOptions horizontalCentered="1"/>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R67"/>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724" t="s">
        <v>1212</v>
      </c>
      <c r="B1" s="724"/>
      <c r="C1" s="724"/>
      <c r="D1" s="724"/>
      <c r="E1" s="724"/>
      <c r="F1" s="724"/>
      <c r="G1" s="724"/>
      <c r="H1" s="724"/>
      <c r="I1" s="724"/>
    </row>
    <row r="2" spans="1:8" ht="12.75">
      <c r="A2" s="12"/>
      <c r="B2" s="12"/>
      <c r="H2"/>
    </row>
    <row r="3" spans="1:9" s="18" customFormat="1" ht="17.25" customHeight="1">
      <c r="A3" s="725" t="s">
        <v>254</v>
      </c>
      <c r="B3" s="732" t="s">
        <v>1080</v>
      </c>
      <c r="C3" s="717" t="s">
        <v>468</v>
      </c>
      <c r="D3" s="717"/>
      <c r="E3" s="718"/>
      <c r="F3" s="717"/>
      <c r="G3" s="717"/>
      <c r="H3" s="717"/>
      <c r="I3" s="719"/>
    </row>
    <row r="4" spans="1:9" s="18" customFormat="1" ht="12.75">
      <c r="A4" s="585"/>
      <c r="B4" s="733"/>
      <c r="C4" s="710" t="s">
        <v>202</v>
      </c>
      <c r="D4" s="710" t="s">
        <v>1138</v>
      </c>
      <c r="E4" s="710" t="s">
        <v>204</v>
      </c>
      <c r="F4" s="710" t="s">
        <v>205</v>
      </c>
      <c r="G4" s="710" t="s">
        <v>206</v>
      </c>
      <c r="H4" s="569" t="s">
        <v>1047</v>
      </c>
      <c r="I4" s="578" t="s">
        <v>207</v>
      </c>
    </row>
    <row r="5" spans="1:9" s="18" customFormat="1" ht="15" customHeight="1">
      <c r="A5" s="585"/>
      <c r="B5" s="733"/>
      <c r="C5" s="710"/>
      <c r="D5" s="710"/>
      <c r="E5" s="710"/>
      <c r="F5" s="710"/>
      <c r="G5" s="710"/>
      <c r="H5" s="570"/>
      <c r="I5" s="572"/>
    </row>
    <row r="6" spans="1:9" s="18" customFormat="1" ht="12.75">
      <c r="A6" s="585"/>
      <c r="B6" s="733"/>
      <c r="C6" s="710"/>
      <c r="D6" s="710"/>
      <c r="E6" s="710"/>
      <c r="F6" s="710"/>
      <c r="G6" s="710"/>
      <c r="H6" s="571"/>
      <c r="I6" s="573"/>
    </row>
    <row r="7" spans="1:9" s="18" customFormat="1" ht="16.5" customHeight="1">
      <c r="A7" s="588"/>
      <c r="B7" s="734" t="s">
        <v>843</v>
      </c>
      <c r="C7" s="735"/>
      <c r="D7" s="735"/>
      <c r="E7" s="735"/>
      <c r="F7" s="735"/>
      <c r="G7" s="735"/>
      <c r="H7" s="735"/>
      <c r="I7" s="736"/>
    </row>
    <row r="8" spans="1:18" s="15" customFormat="1" ht="27.75" customHeight="1">
      <c r="A8" s="183">
        <v>2012</v>
      </c>
      <c r="B8" s="184">
        <v>8052.6</v>
      </c>
      <c r="C8" s="184">
        <v>6265.3</v>
      </c>
      <c r="D8" s="184">
        <v>5678.5</v>
      </c>
      <c r="E8" s="184">
        <v>42.8</v>
      </c>
      <c r="F8" s="184">
        <v>354</v>
      </c>
      <c r="G8" s="184">
        <v>1385.2</v>
      </c>
      <c r="H8" s="184">
        <v>5.4</v>
      </c>
      <c r="I8" s="188" t="s">
        <v>6</v>
      </c>
      <c r="J8" s="184"/>
      <c r="K8" s="184"/>
      <c r="L8" s="184"/>
      <c r="M8" s="184"/>
      <c r="N8" s="185"/>
      <c r="O8" s="185"/>
      <c r="P8" s="185"/>
      <c r="Q8" s="185"/>
      <c r="R8" s="185"/>
    </row>
    <row r="9" spans="1:18" ht="20.25" customHeight="1">
      <c r="A9" s="186" t="s">
        <v>724</v>
      </c>
      <c r="B9" s="187">
        <v>672.9</v>
      </c>
      <c r="C9" s="188">
        <v>509.4</v>
      </c>
      <c r="D9" s="188">
        <v>444.7</v>
      </c>
      <c r="E9" s="188">
        <v>3.2</v>
      </c>
      <c r="F9" s="188">
        <v>26.6</v>
      </c>
      <c r="G9" s="188">
        <v>132.9</v>
      </c>
      <c r="H9" s="188">
        <v>0.8</v>
      </c>
      <c r="I9" s="188" t="s">
        <v>6</v>
      </c>
      <c r="J9" s="188"/>
      <c r="K9" s="188"/>
      <c r="L9" s="188"/>
      <c r="M9" s="188"/>
      <c r="N9" s="176"/>
      <c r="O9" s="176"/>
      <c r="P9" s="176"/>
      <c r="Q9" s="176"/>
      <c r="R9" s="176"/>
    </row>
    <row r="10" spans="1:18" ht="20.25" customHeight="1">
      <c r="A10" s="186" t="s">
        <v>725</v>
      </c>
      <c r="B10" s="187">
        <v>691.9</v>
      </c>
      <c r="C10" s="188">
        <v>541</v>
      </c>
      <c r="D10" s="188">
        <v>473.8</v>
      </c>
      <c r="E10" s="188">
        <v>2.9</v>
      </c>
      <c r="F10" s="188">
        <v>28.1</v>
      </c>
      <c r="G10" s="188">
        <v>119.8</v>
      </c>
      <c r="H10" s="188">
        <v>0.1</v>
      </c>
      <c r="I10" s="188" t="s">
        <v>6</v>
      </c>
      <c r="J10" s="188"/>
      <c r="K10" s="188"/>
      <c r="L10" s="188"/>
      <c r="M10" s="188"/>
      <c r="N10" s="176"/>
      <c r="O10" s="176"/>
      <c r="P10" s="176"/>
      <c r="Q10" s="176"/>
      <c r="R10" s="176"/>
    </row>
    <row r="11" spans="1:18" ht="20.25" customHeight="1">
      <c r="A11" s="186" t="s">
        <v>726</v>
      </c>
      <c r="B11" s="187">
        <v>671.8</v>
      </c>
      <c r="C11" s="188">
        <v>534.1</v>
      </c>
      <c r="D11" s="188">
        <v>475.6</v>
      </c>
      <c r="E11" s="188">
        <v>3.3</v>
      </c>
      <c r="F11" s="188">
        <v>32.7</v>
      </c>
      <c r="G11" s="188">
        <v>101.3</v>
      </c>
      <c r="H11" s="188">
        <v>0.4</v>
      </c>
      <c r="I11" s="188" t="s">
        <v>6</v>
      </c>
      <c r="J11" s="188"/>
      <c r="K11" s="188"/>
      <c r="L11" s="188"/>
      <c r="M11" s="188"/>
      <c r="N11" s="176"/>
      <c r="O11" s="176"/>
      <c r="P11" s="176"/>
      <c r="Q11" s="176"/>
      <c r="R11" s="176"/>
    </row>
    <row r="12" spans="1:18" ht="20.25" customHeight="1">
      <c r="A12" s="186" t="s">
        <v>727</v>
      </c>
      <c r="B12" s="187">
        <v>663.1</v>
      </c>
      <c r="C12" s="188">
        <v>516.8</v>
      </c>
      <c r="D12" s="188">
        <v>461.8</v>
      </c>
      <c r="E12" s="188">
        <v>3.8</v>
      </c>
      <c r="F12" s="188">
        <v>29.2</v>
      </c>
      <c r="G12" s="188">
        <v>112.5</v>
      </c>
      <c r="H12" s="188">
        <v>0.7</v>
      </c>
      <c r="I12" s="188" t="s">
        <v>6</v>
      </c>
      <c r="J12" s="188"/>
      <c r="K12" s="188"/>
      <c r="L12" s="188"/>
      <c r="M12" s="188"/>
      <c r="N12" s="176"/>
      <c r="O12" s="176"/>
      <c r="P12" s="176"/>
      <c r="Q12" s="176"/>
      <c r="R12" s="176"/>
    </row>
    <row r="13" spans="1:18" ht="20.25" customHeight="1">
      <c r="A13" s="186" t="s">
        <v>728</v>
      </c>
      <c r="B13" s="187">
        <v>681.4</v>
      </c>
      <c r="C13" s="188">
        <v>521.5</v>
      </c>
      <c r="D13" s="188">
        <v>476.9</v>
      </c>
      <c r="E13" s="188">
        <v>4.5</v>
      </c>
      <c r="F13" s="188">
        <v>33.9</v>
      </c>
      <c r="G13" s="188">
        <v>121.1</v>
      </c>
      <c r="H13" s="188">
        <v>0.4</v>
      </c>
      <c r="I13" s="188" t="s">
        <v>6</v>
      </c>
      <c r="J13" s="188"/>
      <c r="K13" s="188"/>
      <c r="L13" s="188"/>
      <c r="M13" s="188"/>
      <c r="N13" s="176"/>
      <c r="O13" s="176"/>
      <c r="P13" s="176"/>
      <c r="Q13" s="176"/>
      <c r="R13" s="176"/>
    </row>
    <row r="14" spans="1:18" ht="20.25" customHeight="1">
      <c r="A14" s="186" t="s">
        <v>729</v>
      </c>
      <c r="B14" s="187">
        <v>711.2</v>
      </c>
      <c r="C14" s="188">
        <v>541.6</v>
      </c>
      <c r="D14" s="188">
        <v>494.9</v>
      </c>
      <c r="E14" s="188">
        <v>3.9</v>
      </c>
      <c r="F14" s="188">
        <v>32.1</v>
      </c>
      <c r="G14" s="188">
        <v>133</v>
      </c>
      <c r="H14" s="188">
        <v>0.6</v>
      </c>
      <c r="I14" s="188" t="s">
        <v>6</v>
      </c>
      <c r="J14" s="188"/>
      <c r="K14" s="188"/>
      <c r="L14" s="188"/>
      <c r="M14" s="188"/>
      <c r="N14" s="176"/>
      <c r="O14" s="176"/>
      <c r="P14" s="176"/>
      <c r="Q14" s="176"/>
      <c r="R14" s="176"/>
    </row>
    <row r="15" spans="1:18" ht="20.25" customHeight="1">
      <c r="A15" s="186" t="s">
        <v>730</v>
      </c>
      <c r="B15" s="187">
        <v>728.2</v>
      </c>
      <c r="C15" s="188">
        <v>567.9</v>
      </c>
      <c r="D15" s="188">
        <v>517.9</v>
      </c>
      <c r="E15" s="188">
        <v>3.8</v>
      </c>
      <c r="F15" s="188">
        <v>33.2</v>
      </c>
      <c r="G15" s="188">
        <v>122.8</v>
      </c>
      <c r="H15" s="188">
        <v>0.5</v>
      </c>
      <c r="I15" s="188" t="s">
        <v>6</v>
      </c>
      <c r="J15" s="188"/>
      <c r="K15" s="188"/>
      <c r="L15" s="188"/>
      <c r="M15" s="188"/>
      <c r="N15" s="176"/>
      <c r="O15" s="176"/>
      <c r="P15" s="176"/>
      <c r="Q15" s="176"/>
      <c r="R15" s="176"/>
    </row>
    <row r="16" spans="1:18" ht="20.25" customHeight="1">
      <c r="A16" s="186" t="s">
        <v>731</v>
      </c>
      <c r="B16" s="187">
        <v>679.2</v>
      </c>
      <c r="C16" s="188">
        <v>518.1</v>
      </c>
      <c r="D16" s="188">
        <v>470.2</v>
      </c>
      <c r="E16" s="188">
        <v>2.6</v>
      </c>
      <c r="F16" s="188">
        <v>35.3</v>
      </c>
      <c r="G16" s="188">
        <v>122.3</v>
      </c>
      <c r="H16" s="188">
        <v>0.9</v>
      </c>
      <c r="I16" s="188" t="s">
        <v>6</v>
      </c>
      <c r="J16" s="188"/>
      <c r="K16" s="188"/>
      <c r="L16" s="188"/>
      <c r="M16" s="188"/>
      <c r="N16" s="176"/>
      <c r="O16" s="176"/>
      <c r="P16" s="176"/>
      <c r="Q16" s="176"/>
      <c r="R16" s="176"/>
    </row>
    <row r="17" spans="1:18" ht="20.25" customHeight="1">
      <c r="A17" s="186" t="s">
        <v>732</v>
      </c>
      <c r="B17" s="187">
        <v>665.7</v>
      </c>
      <c r="C17" s="188">
        <v>523.2</v>
      </c>
      <c r="D17" s="188">
        <v>475.2</v>
      </c>
      <c r="E17" s="188">
        <v>3.9</v>
      </c>
      <c r="F17" s="188">
        <v>29</v>
      </c>
      <c r="G17" s="188">
        <v>109.4</v>
      </c>
      <c r="H17" s="188">
        <v>0.2</v>
      </c>
      <c r="I17" s="188" t="s">
        <v>6</v>
      </c>
      <c r="J17" s="188"/>
      <c r="K17" s="188"/>
      <c r="L17" s="188"/>
      <c r="M17" s="188"/>
      <c r="N17" s="176"/>
      <c r="O17" s="176"/>
      <c r="P17" s="176"/>
      <c r="Q17" s="176"/>
      <c r="R17" s="176"/>
    </row>
    <row r="18" spans="1:18" ht="20.25" customHeight="1">
      <c r="A18" s="186" t="s">
        <v>733</v>
      </c>
      <c r="B18" s="187">
        <v>691.5</v>
      </c>
      <c r="C18" s="188">
        <v>546.3</v>
      </c>
      <c r="D18" s="188">
        <v>505</v>
      </c>
      <c r="E18" s="188">
        <v>4</v>
      </c>
      <c r="F18" s="188">
        <v>28.8</v>
      </c>
      <c r="G18" s="188">
        <v>112</v>
      </c>
      <c r="H18" s="188">
        <v>0.4</v>
      </c>
      <c r="I18" s="188" t="s">
        <v>6</v>
      </c>
      <c r="J18" s="188"/>
      <c r="K18" s="188"/>
      <c r="L18" s="188"/>
      <c r="M18" s="188"/>
      <c r="N18" s="176"/>
      <c r="O18" s="176"/>
      <c r="P18" s="176"/>
      <c r="Q18" s="176"/>
      <c r="R18" s="176"/>
    </row>
    <row r="19" spans="1:18" ht="20.25" customHeight="1">
      <c r="A19" s="186" t="s">
        <v>734</v>
      </c>
      <c r="B19" s="187">
        <v>621.3</v>
      </c>
      <c r="C19" s="188">
        <v>489.1</v>
      </c>
      <c r="D19" s="188">
        <v>453.6</v>
      </c>
      <c r="E19" s="188">
        <v>4.1</v>
      </c>
      <c r="F19" s="188">
        <v>23</v>
      </c>
      <c r="G19" s="188">
        <v>104.9</v>
      </c>
      <c r="H19" s="188">
        <v>0.3</v>
      </c>
      <c r="I19" s="188" t="s">
        <v>6</v>
      </c>
      <c r="J19" s="188"/>
      <c r="K19" s="188"/>
      <c r="L19" s="188"/>
      <c r="M19" s="188"/>
      <c r="N19" s="176"/>
      <c r="O19" s="176"/>
      <c r="P19" s="176"/>
      <c r="Q19" s="176"/>
      <c r="R19" s="176"/>
    </row>
    <row r="20" spans="1:18" ht="20.25" customHeight="1">
      <c r="A20" s="186" t="s">
        <v>735</v>
      </c>
      <c r="B20" s="187">
        <v>574.4</v>
      </c>
      <c r="C20" s="188">
        <v>456.2</v>
      </c>
      <c r="D20" s="188">
        <v>428.9</v>
      </c>
      <c r="E20" s="188">
        <v>2.8</v>
      </c>
      <c r="F20" s="188">
        <v>22</v>
      </c>
      <c r="G20" s="188">
        <v>93.2</v>
      </c>
      <c r="H20" s="188">
        <v>0.2</v>
      </c>
      <c r="I20" s="188" t="s">
        <v>6</v>
      </c>
      <c r="J20" s="188"/>
      <c r="K20" s="188"/>
      <c r="L20" s="188"/>
      <c r="M20" s="188"/>
      <c r="N20" s="176"/>
      <c r="O20" s="176"/>
      <c r="P20" s="176"/>
      <c r="Q20" s="176"/>
      <c r="R20" s="176"/>
    </row>
    <row r="21" spans="1:18" s="131" customFormat="1" ht="27.75" customHeight="1">
      <c r="A21" s="183">
        <v>2013</v>
      </c>
      <c r="B21" s="184">
        <v>8293.297934</v>
      </c>
      <c r="C21" s="184">
        <v>6568.433818</v>
      </c>
      <c r="D21" s="184">
        <v>6128.94961</v>
      </c>
      <c r="E21" s="184">
        <v>72.440969</v>
      </c>
      <c r="F21" s="184">
        <v>319.459615</v>
      </c>
      <c r="G21" s="184">
        <v>1329.288782</v>
      </c>
      <c r="H21" s="184">
        <v>3.67475</v>
      </c>
      <c r="I21" s="188" t="s">
        <v>6</v>
      </c>
      <c r="J21" s="184"/>
      <c r="K21" s="184"/>
      <c r="L21" s="184"/>
      <c r="M21" s="184"/>
      <c r="N21" s="189"/>
      <c r="O21" s="189"/>
      <c r="P21" s="189"/>
      <c r="Q21" s="189"/>
      <c r="R21" s="189"/>
    </row>
    <row r="22" spans="1:18" ht="20.25" customHeight="1">
      <c r="A22" s="186" t="s">
        <v>724</v>
      </c>
      <c r="B22" s="187">
        <v>628.470816</v>
      </c>
      <c r="C22" s="188">
        <v>484.811401</v>
      </c>
      <c r="D22" s="188">
        <v>453.949222</v>
      </c>
      <c r="E22" s="188">
        <v>3.075803</v>
      </c>
      <c r="F22" s="188">
        <v>22.180991</v>
      </c>
      <c r="G22" s="188">
        <v>118.109148</v>
      </c>
      <c r="H22" s="188">
        <v>0.293473</v>
      </c>
      <c r="I22" s="188" t="s">
        <v>6</v>
      </c>
      <c r="J22" s="188"/>
      <c r="K22" s="188"/>
      <c r="L22" s="188"/>
      <c r="M22" s="188"/>
      <c r="N22" s="176"/>
      <c r="O22" s="176"/>
      <c r="P22" s="176"/>
      <c r="Q22" s="176"/>
      <c r="R22" s="176"/>
    </row>
    <row r="23" spans="1:18" ht="20.25" customHeight="1">
      <c r="A23" s="186" t="s">
        <v>725</v>
      </c>
      <c r="B23" s="187">
        <v>644.529774</v>
      </c>
      <c r="C23" s="188">
        <v>509.381776</v>
      </c>
      <c r="D23" s="188">
        <v>476.854923</v>
      </c>
      <c r="E23" s="188">
        <v>4.453485</v>
      </c>
      <c r="F23" s="188">
        <v>23.64651</v>
      </c>
      <c r="G23" s="188">
        <v>106.771256</v>
      </c>
      <c r="H23" s="188">
        <v>0.276747</v>
      </c>
      <c r="I23" s="188" t="s">
        <v>6</v>
      </c>
      <c r="J23" s="188"/>
      <c r="K23" s="188"/>
      <c r="L23" s="188"/>
      <c r="M23" s="188"/>
      <c r="N23" s="176"/>
      <c r="O23" s="176"/>
      <c r="P23" s="176"/>
      <c r="Q23" s="176"/>
      <c r="R23" s="176"/>
    </row>
    <row r="24" spans="1:18" ht="20.25" customHeight="1">
      <c r="A24" s="186" t="s">
        <v>726</v>
      </c>
      <c r="B24" s="187">
        <v>676.92683</v>
      </c>
      <c r="C24" s="188">
        <v>555.722379</v>
      </c>
      <c r="D24" s="188">
        <v>522.992074</v>
      </c>
      <c r="E24" s="188">
        <v>3.880236</v>
      </c>
      <c r="F24" s="188">
        <v>24.192663</v>
      </c>
      <c r="G24" s="188">
        <v>92.90581</v>
      </c>
      <c r="H24" s="188">
        <v>0.225742</v>
      </c>
      <c r="I24" s="188" t="s">
        <v>6</v>
      </c>
      <c r="J24" s="188"/>
      <c r="K24" s="188"/>
      <c r="L24" s="188"/>
      <c r="M24" s="188"/>
      <c r="N24" s="176"/>
      <c r="O24" s="176"/>
      <c r="P24" s="176"/>
      <c r="Q24" s="176"/>
      <c r="R24" s="176"/>
    </row>
    <row r="25" spans="1:18" ht="20.25" customHeight="1">
      <c r="A25" s="186" t="s">
        <v>727</v>
      </c>
      <c r="B25" s="187">
        <v>679.106717</v>
      </c>
      <c r="C25" s="188">
        <v>538.785433</v>
      </c>
      <c r="D25" s="188">
        <v>499.964534</v>
      </c>
      <c r="E25" s="188">
        <v>7.979104</v>
      </c>
      <c r="F25" s="188">
        <v>27.484555</v>
      </c>
      <c r="G25" s="188">
        <v>104.558355</v>
      </c>
      <c r="H25" s="188">
        <v>0.29927</v>
      </c>
      <c r="I25" s="188" t="s">
        <v>6</v>
      </c>
      <c r="J25" s="188"/>
      <c r="K25" s="188"/>
      <c r="L25" s="188"/>
      <c r="M25" s="188"/>
      <c r="N25" s="176"/>
      <c r="O25" s="176"/>
      <c r="P25" s="176"/>
      <c r="Q25" s="176"/>
      <c r="R25" s="176"/>
    </row>
    <row r="26" spans="1:18" ht="20.25" customHeight="1">
      <c r="A26" s="186" t="s">
        <v>728</v>
      </c>
      <c r="B26" s="187">
        <v>704.060132</v>
      </c>
      <c r="C26" s="188">
        <v>559.331213</v>
      </c>
      <c r="D26" s="188">
        <v>520.324684</v>
      </c>
      <c r="E26" s="188">
        <v>8.724222</v>
      </c>
      <c r="F26" s="188">
        <v>30.924764</v>
      </c>
      <c r="G26" s="188">
        <v>104.47261</v>
      </c>
      <c r="H26" s="188">
        <v>0.607323</v>
      </c>
      <c r="I26" s="188" t="s">
        <v>6</v>
      </c>
      <c r="J26" s="188"/>
      <c r="K26" s="188"/>
      <c r="L26" s="188"/>
      <c r="M26" s="188"/>
      <c r="N26" s="176"/>
      <c r="O26" s="176"/>
      <c r="P26" s="176"/>
      <c r="Q26" s="176"/>
      <c r="R26" s="176"/>
    </row>
    <row r="27" spans="1:18" ht="20.25" customHeight="1">
      <c r="A27" s="186" t="s">
        <v>729</v>
      </c>
      <c r="B27" s="187">
        <v>710.392</v>
      </c>
      <c r="C27" s="188">
        <v>572.696215</v>
      </c>
      <c r="D27" s="188">
        <v>532.935326</v>
      </c>
      <c r="E27" s="188">
        <v>8.180768</v>
      </c>
      <c r="F27" s="188">
        <v>26.918882</v>
      </c>
      <c r="G27" s="188">
        <v>102.160599</v>
      </c>
      <c r="H27" s="188">
        <v>0.435536</v>
      </c>
      <c r="I27" s="188" t="s">
        <v>6</v>
      </c>
      <c r="J27" s="188"/>
      <c r="K27" s="188"/>
      <c r="L27" s="188"/>
      <c r="M27" s="188"/>
      <c r="N27" s="176"/>
      <c r="O27" s="176"/>
      <c r="P27" s="176"/>
      <c r="Q27" s="176"/>
      <c r="R27" s="176"/>
    </row>
    <row r="28" spans="1:18" ht="20.25" customHeight="1">
      <c r="A28" s="186" t="s">
        <v>730</v>
      </c>
      <c r="B28" s="187">
        <v>740.160414</v>
      </c>
      <c r="C28" s="188">
        <v>592.314933</v>
      </c>
      <c r="D28" s="188">
        <v>549.34653</v>
      </c>
      <c r="E28" s="188">
        <v>5.682383</v>
      </c>
      <c r="F28" s="188">
        <v>29.301686</v>
      </c>
      <c r="G28" s="188">
        <v>112.339158</v>
      </c>
      <c r="H28" s="188">
        <v>0.522254</v>
      </c>
      <c r="I28" s="188" t="s">
        <v>6</v>
      </c>
      <c r="J28" s="188"/>
      <c r="K28" s="188"/>
      <c r="L28" s="188"/>
      <c r="M28" s="188"/>
      <c r="N28" s="176"/>
      <c r="O28" s="176"/>
      <c r="P28" s="176"/>
      <c r="Q28" s="176"/>
      <c r="R28" s="176"/>
    </row>
    <row r="29" spans="1:18" ht="20.25" customHeight="1">
      <c r="A29" s="186" t="s">
        <v>731</v>
      </c>
      <c r="B29" s="187">
        <v>669.608508</v>
      </c>
      <c r="C29" s="188">
        <v>511.694093</v>
      </c>
      <c r="D29" s="188">
        <v>478.651638</v>
      </c>
      <c r="E29" s="188">
        <v>9.434767</v>
      </c>
      <c r="F29" s="188">
        <v>24.880081</v>
      </c>
      <c r="G29" s="188">
        <v>123.373629</v>
      </c>
      <c r="H29" s="188">
        <v>0.225938</v>
      </c>
      <c r="I29" s="188" t="s">
        <v>6</v>
      </c>
      <c r="J29" s="188"/>
      <c r="K29" s="188"/>
      <c r="L29" s="188"/>
      <c r="M29" s="188"/>
      <c r="N29" s="176"/>
      <c r="O29" s="176"/>
      <c r="P29" s="176"/>
      <c r="Q29" s="176"/>
      <c r="R29" s="176"/>
    </row>
    <row r="30" spans="1:18" ht="20.25" customHeight="1">
      <c r="A30" s="186" t="s">
        <v>732</v>
      </c>
      <c r="B30" s="187">
        <v>757.286177</v>
      </c>
      <c r="C30" s="188">
        <v>594.847185</v>
      </c>
      <c r="D30" s="188">
        <v>557.27454</v>
      </c>
      <c r="E30" s="188">
        <v>7.11592</v>
      </c>
      <c r="F30" s="188">
        <v>29.581429</v>
      </c>
      <c r="G30" s="188">
        <v>125.475608</v>
      </c>
      <c r="H30" s="188">
        <v>0.266035</v>
      </c>
      <c r="I30" s="188" t="s">
        <v>6</v>
      </c>
      <c r="J30" s="188"/>
      <c r="K30" s="188"/>
      <c r="L30" s="188"/>
      <c r="M30" s="188"/>
      <c r="N30" s="176"/>
      <c r="O30" s="176"/>
      <c r="P30" s="176"/>
      <c r="Q30" s="176"/>
      <c r="R30" s="176"/>
    </row>
    <row r="31" spans="1:18" ht="20.25" customHeight="1">
      <c r="A31" s="186" t="s">
        <v>733</v>
      </c>
      <c r="B31" s="187">
        <v>747.591343</v>
      </c>
      <c r="C31" s="188">
        <v>597.36438</v>
      </c>
      <c r="D31" s="188">
        <v>556.94734</v>
      </c>
      <c r="E31" s="188">
        <v>4.461979</v>
      </c>
      <c r="F31" s="188">
        <v>28.916072</v>
      </c>
      <c r="G31" s="188">
        <v>116.608527</v>
      </c>
      <c r="H31" s="188">
        <v>0.240385</v>
      </c>
      <c r="I31" s="188" t="s">
        <v>6</v>
      </c>
      <c r="J31" s="188"/>
      <c r="K31" s="188"/>
      <c r="L31" s="188"/>
      <c r="M31" s="188"/>
      <c r="N31" s="176"/>
      <c r="O31" s="176"/>
      <c r="P31" s="176"/>
      <c r="Q31" s="176"/>
      <c r="R31" s="176"/>
    </row>
    <row r="32" spans="1:18" ht="20.25" customHeight="1">
      <c r="A32" s="186" t="s">
        <v>734</v>
      </c>
      <c r="B32" s="187">
        <v>703.278819</v>
      </c>
      <c r="C32" s="188">
        <v>542.860149</v>
      </c>
      <c r="D32" s="188">
        <v>503.42697</v>
      </c>
      <c r="E32" s="188">
        <v>5.733294</v>
      </c>
      <c r="F32" s="188">
        <v>30.005013</v>
      </c>
      <c r="G32" s="188">
        <v>124.465128</v>
      </c>
      <c r="H32" s="188">
        <v>0.215235</v>
      </c>
      <c r="I32" s="188" t="s">
        <v>6</v>
      </c>
      <c r="J32" s="188"/>
      <c r="K32" s="188"/>
      <c r="L32" s="188"/>
      <c r="M32" s="188"/>
      <c r="N32" s="176"/>
      <c r="O32" s="176"/>
      <c r="P32" s="176"/>
      <c r="Q32" s="176"/>
      <c r="R32" s="176"/>
    </row>
    <row r="33" spans="1:18" ht="20.25" customHeight="1">
      <c r="A33" s="186" t="s">
        <v>735</v>
      </c>
      <c r="B33" s="187">
        <v>631.886404</v>
      </c>
      <c r="C33" s="188">
        <v>508.624661</v>
      </c>
      <c r="D33" s="188">
        <v>476.281829</v>
      </c>
      <c r="E33" s="188">
        <v>3.719008</v>
      </c>
      <c r="F33" s="188">
        <v>21.426969</v>
      </c>
      <c r="G33" s="188">
        <v>98.048954</v>
      </c>
      <c r="H33" s="188">
        <v>0.066812</v>
      </c>
      <c r="I33" s="188" t="s">
        <v>6</v>
      </c>
      <c r="J33" s="188"/>
      <c r="K33" s="188"/>
      <c r="L33" s="188"/>
      <c r="M33" s="188"/>
      <c r="N33" s="176"/>
      <c r="O33" s="176"/>
      <c r="P33" s="176"/>
      <c r="Q33" s="176"/>
      <c r="R33" s="176"/>
    </row>
    <row r="34" spans="1:18" s="131" customFormat="1" ht="27.75" customHeight="1">
      <c r="A34" s="183">
        <v>2014</v>
      </c>
      <c r="B34" s="184">
        <v>8639.987564</v>
      </c>
      <c r="C34" s="184">
        <v>6652.96245</v>
      </c>
      <c r="D34" s="184">
        <v>6139.152231</v>
      </c>
      <c r="E34" s="184">
        <v>50.674076</v>
      </c>
      <c r="F34" s="184">
        <v>477.58819</v>
      </c>
      <c r="G34" s="184">
        <v>1456.00777</v>
      </c>
      <c r="H34" s="184">
        <v>2.755078</v>
      </c>
      <c r="I34" s="484" t="s">
        <v>6</v>
      </c>
      <c r="J34" s="184"/>
      <c r="K34" s="184"/>
      <c r="L34" s="184"/>
      <c r="M34" s="184"/>
      <c r="N34" s="189"/>
      <c r="O34" s="189"/>
      <c r="P34" s="189"/>
      <c r="Q34" s="189"/>
      <c r="R34" s="189"/>
    </row>
    <row r="35" spans="1:18" ht="20.25" customHeight="1">
      <c r="A35" s="186" t="s">
        <v>724</v>
      </c>
      <c r="B35" s="187">
        <v>727.983633</v>
      </c>
      <c r="C35" s="187">
        <v>539.042294</v>
      </c>
      <c r="D35" s="187">
        <v>499.707972</v>
      </c>
      <c r="E35" s="187">
        <v>5.022843</v>
      </c>
      <c r="F35" s="187">
        <v>51.139939</v>
      </c>
      <c r="G35" s="187">
        <v>132.677919</v>
      </c>
      <c r="H35" s="187">
        <v>0.100638</v>
      </c>
      <c r="I35" s="188" t="s">
        <v>6</v>
      </c>
      <c r="J35" s="187"/>
      <c r="K35" s="187"/>
      <c r="L35" s="187"/>
      <c r="M35" s="187"/>
      <c r="N35" s="176"/>
      <c r="O35" s="176"/>
      <c r="P35" s="176"/>
      <c r="Q35" s="176"/>
      <c r="R35" s="176"/>
    </row>
    <row r="36" spans="1:18" ht="20.25" customHeight="1">
      <c r="A36" s="186" t="s">
        <v>725</v>
      </c>
      <c r="B36" s="187">
        <v>740.256397</v>
      </c>
      <c r="C36" s="187">
        <v>550.126789</v>
      </c>
      <c r="D36" s="187">
        <v>508.332499</v>
      </c>
      <c r="E36" s="187">
        <v>3.568988</v>
      </c>
      <c r="F36" s="187">
        <v>78.644484</v>
      </c>
      <c r="G36" s="187">
        <v>107.685925</v>
      </c>
      <c r="H36" s="187">
        <v>0.230211</v>
      </c>
      <c r="I36" s="188" t="s">
        <v>6</v>
      </c>
      <c r="J36" s="187"/>
      <c r="K36" s="187"/>
      <c r="L36" s="187"/>
      <c r="M36" s="187"/>
      <c r="N36" s="176"/>
      <c r="O36" s="176"/>
      <c r="P36" s="176"/>
      <c r="Q36" s="176"/>
      <c r="R36" s="176"/>
    </row>
    <row r="37" spans="1:18" ht="20.25" customHeight="1">
      <c r="A37" s="186" t="s">
        <v>726</v>
      </c>
      <c r="B37" s="187">
        <v>710.089329</v>
      </c>
      <c r="C37" s="187">
        <v>556.374485</v>
      </c>
      <c r="D37" s="187">
        <v>515.35318</v>
      </c>
      <c r="E37" s="187">
        <v>3.705606</v>
      </c>
      <c r="F37" s="187">
        <v>36.099323</v>
      </c>
      <c r="G37" s="187">
        <v>113.5276</v>
      </c>
      <c r="H37" s="187">
        <v>0.382315</v>
      </c>
      <c r="I37" s="188" t="s">
        <v>6</v>
      </c>
      <c r="J37" s="187"/>
      <c r="K37" s="187"/>
      <c r="L37" s="187"/>
      <c r="M37" s="187"/>
      <c r="N37" s="176"/>
      <c r="O37" s="176"/>
      <c r="P37" s="176"/>
      <c r="Q37" s="176"/>
      <c r="R37" s="176"/>
    </row>
    <row r="38" spans="1:18" ht="20.25" customHeight="1">
      <c r="A38" s="186" t="s">
        <v>727</v>
      </c>
      <c r="B38" s="187">
        <v>740.781214</v>
      </c>
      <c r="C38" s="187">
        <v>584.938826</v>
      </c>
      <c r="D38" s="187">
        <v>543.027121</v>
      </c>
      <c r="E38" s="187">
        <v>3.872068</v>
      </c>
      <c r="F38" s="187">
        <v>48.052171</v>
      </c>
      <c r="G38" s="187">
        <v>103.797477</v>
      </c>
      <c r="H38" s="187">
        <v>0.120672</v>
      </c>
      <c r="I38" s="188" t="s">
        <v>6</v>
      </c>
      <c r="J38" s="187"/>
      <c r="K38" s="187"/>
      <c r="L38" s="187"/>
      <c r="M38" s="187"/>
      <c r="N38" s="176"/>
      <c r="O38" s="176"/>
      <c r="P38" s="176"/>
      <c r="Q38" s="176"/>
      <c r="R38" s="176"/>
    </row>
    <row r="39" spans="1:18" ht="20.25" customHeight="1">
      <c r="A39" s="186" t="s">
        <v>728</v>
      </c>
      <c r="B39" s="187">
        <v>694.428192</v>
      </c>
      <c r="C39" s="187">
        <v>546.94195</v>
      </c>
      <c r="D39" s="187">
        <v>504.216392</v>
      </c>
      <c r="E39" s="187">
        <v>3.656988</v>
      </c>
      <c r="F39" s="187">
        <v>26.655485</v>
      </c>
      <c r="G39" s="187">
        <v>116.990129</v>
      </c>
      <c r="H39" s="187">
        <v>0.18364</v>
      </c>
      <c r="I39" s="188" t="s">
        <v>6</v>
      </c>
      <c r="J39" s="187"/>
      <c r="K39" s="187"/>
      <c r="L39" s="187"/>
      <c r="M39" s="187"/>
      <c r="N39" s="176"/>
      <c r="O39" s="176"/>
      <c r="P39" s="176"/>
      <c r="Q39" s="176"/>
      <c r="R39" s="176"/>
    </row>
    <row r="40" spans="1:18" ht="20.25" customHeight="1">
      <c r="A40" s="186" t="s">
        <v>729</v>
      </c>
      <c r="B40" s="187">
        <v>725.982439</v>
      </c>
      <c r="C40" s="187">
        <v>555.66094</v>
      </c>
      <c r="D40" s="187">
        <v>510.127973</v>
      </c>
      <c r="E40" s="187">
        <v>5.583037</v>
      </c>
      <c r="F40" s="187">
        <v>45.480578</v>
      </c>
      <c r="G40" s="187">
        <v>119.033761</v>
      </c>
      <c r="H40" s="187">
        <v>0.224123</v>
      </c>
      <c r="I40" s="188" t="s">
        <v>6</v>
      </c>
      <c r="J40" s="187"/>
      <c r="K40" s="187"/>
      <c r="L40" s="187"/>
      <c r="M40" s="187"/>
      <c r="N40" s="176"/>
      <c r="O40" s="176"/>
      <c r="P40" s="176"/>
      <c r="Q40" s="176"/>
      <c r="R40" s="176"/>
    </row>
    <row r="41" spans="1:18" ht="20.25" customHeight="1">
      <c r="A41" s="186" t="s">
        <v>1156</v>
      </c>
      <c r="B41" s="187">
        <v>747.151171</v>
      </c>
      <c r="C41" s="187">
        <v>579.872035</v>
      </c>
      <c r="D41" s="187">
        <v>538.549131</v>
      </c>
      <c r="E41" s="187">
        <v>3.92715</v>
      </c>
      <c r="F41" s="187">
        <v>29.306006</v>
      </c>
      <c r="G41" s="187">
        <v>133.83482</v>
      </c>
      <c r="H41" s="187">
        <v>0.21116</v>
      </c>
      <c r="I41" s="188" t="s">
        <v>6</v>
      </c>
      <c r="J41" s="187"/>
      <c r="K41" s="187"/>
      <c r="L41" s="187"/>
      <c r="M41" s="187"/>
      <c r="N41" s="176"/>
      <c r="O41" s="176"/>
      <c r="P41" s="176"/>
      <c r="Q41" s="176"/>
      <c r="R41" s="176"/>
    </row>
    <row r="42" spans="1:18" ht="20.25" customHeight="1">
      <c r="A42" s="186" t="s">
        <v>1157</v>
      </c>
      <c r="B42" s="187">
        <v>692.441006</v>
      </c>
      <c r="C42" s="187">
        <v>517.227033</v>
      </c>
      <c r="D42" s="187">
        <v>482.362196</v>
      </c>
      <c r="E42" s="187">
        <v>2.626951</v>
      </c>
      <c r="F42" s="187">
        <v>40.810455</v>
      </c>
      <c r="G42" s="187">
        <v>131.437974</v>
      </c>
      <c r="H42" s="187">
        <v>0.338593</v>
      </c>
      <c r="I42" s="188" t="s">
        <v>6</v>
      </c>
      <c r="J42" s="187"/>
      <c r="K42" s="187"/>
      <c r="L42" s="187"/>
      <c r="M42" s="187"/>
      <c r="N42" s="176"/>
      <c r="O42" s="176"/>
      <c r="P42" s="176"/>
      <c r="Q42" s="176"/>
      <c r="R42" s="176"/>
    </row>
    <row r="43" spans="1:18" ht="20.25" customHeight="1">
      <c r="A43" s="186" t="s">
        <v>732</v>
      </c>
      <c r="B43" s="187">
        <v>752.818394</v>
      </c>
      <c r="C43" s="187">
        <v>584.858438</v>
      </c>
      <c r="D43" s="187">
        <v>522.532971</v>
      </c>
      <c r="E43" s="187">
        <v>4.977316</v>
      </c>
      <c r="F43" s="187">
        <v>38.470014</v>
      </c>
      <c r="G43" s="187">
        <v>124.263751</v>
      </c>
      <c r="H43" s="187">
        <v>0.248875</v>
      </c>
      <c r="I43" s="188" t="s">
        <v>6</v>
      </c>
      <c r="J43" s="187"/>
      <c r="K43" s="187"/>
      <c r="L43" s="187"/>
      <c r="M43" s="187"/>
      <c r="N43" s="176"/>
      <c r="O43" s="176"/>
      <c r="P43" s="176"/>
      <c r="Q43" s="176"/>
      <c r="R43" s="176"/>
    </row>
    <row r="44" spans="1:18" ht="20.25" customHeight="1">
      <c r="A44" s="186" t="s">
        <v>1208</v>
      </c>
      <c r="B44" s="187">
        <v>747.412286</v>
      </c>
      <c r="C44" s="187">
        <v>579.358607</v>
      </c>
      <c r="D44" s="187">
        <v>529.221385</v>
      </c>
      <c r="E44" s="187">
        <v>3.406622</v>
      </c>
      <c r="F44" s="187">
        <v>28.738698</v>
      </c>
      <c r="G44" s="187">
        <v>135.706226</v>
      </c>
      <c r="H44" s="187">
        <v>0.202133</v>
      </c>
      <c r="I44" s="188" t="s">
        <v>6</v>
      </c>
      <c r="J44" s="187"/>
      <c r="K44" s="187"/>
      <c r="L44" s="187"/>
      <c r="M44" s="187"/>
      <c r="N44" s="176"/>
      <c r="O44" s="176"/>
      <c r="P44" s="176"/>
      <c r="Q44" s="176"/>
      <c r="R44" s="176"/>
    </row>
    <row r="45" spans="1:18" ht="20.25" customHeight="1">
      <c r="A45" s="186" t="s">
        <v>1209</v>
      </c>
      <c r="B45" s="187">
        <v>725.232396</v>
      </c>
      <c r="C45" s="187">
        <v>568.027443</v>
      </c>
      <c r="D45" s="187">
        <v>528.029592</v>
      </c>
      <c r="E45" s="187">
        <v>4.92344</v>
      </c>
      <c r="F45" s="187">
        <v>26.456663</v>
      </c>
      <c r="G45" s="187">
        <v>125.479564</v>
      </c>
      <c r="H45" s="187">
        <v>0.345286</v>
      </c>
      <c r="I45" s="188" t="s">
        <v>6</v>
      </c>
      <c r="J45" s="187"/>
      <c r="K45" s="187"/>
      <c r="L45" s="187"/>
      <c r="M45" s="187"/>
      <c r="N45" s="176"/>
      <c r="O45" s="176"/>
      <c r="P45" s="176"/>
      <c r="Q45" s="176"/>
      <c r="R45" s="176"/>
    </row>
    <row r="46" spans="1:18" ht="20.25" customHeight="1">
      <c r="A46" s="186" t="s">
        <v>1210</v>
      </c>
      <c r="B46" s="187">
        <v>635.411107</v>
      </c>
      <c r="C46" s="187">
        <v>490.53361</v>
      </c>
      <c r="D46" s="187">
        <v>457.691819</v>
      </c>
      <c r="E46" s="187">
        <v>5.403067</v>
      </c>
      <c r="F46" s="187">
        <v>27.734374</v>
      </c>
      <c r="G46" s="187">
        <v>111.572624</v>
      </c>
      <c r="H46" s="187">
        <v>0.167432</v>
      </c>
      <c r="I46" s="188" t="s">
        <v>6</v>
      </c>
      <c r="J46" s="187"/>
      <c r="K46" s="187"/>
      <c r="L46" s="187"/>
      <c r="M46" s="187"/>
      <c r="N46" s="176"/>
      <c r="O46" s="176"/>
      <c r="P46" s="176"/>
      <c r="Q46" s="176"/>
      <c r="R46" s="176"/>
    </row>
    <row r="47" spans="1:13" s="31" customFormat="1" ht="19.5" customHeight="1">
      <c r="A47" s="306" t="s">
        <v>844</v>
      </c>
      <c r="B47" s="307"/>
      <c r="C47" s="307"/>
      <c r="D47" s="307"/>
      <c r="E47" s="307"/>
      <c r="F47" s="307"/>
      <c r="G47" s="307"/>
      <c r="H47" s="307"/>
      <c r="I47" s="307"/>
      <c r="J47" s="307"/>
      <c r="K47" s="307"/>
      <c r="L47" s="307"/>
      <c r="M47" s="307"/>
    </row>
    <row r="48" spans="1:13" ht="55.5" customHeight="1">
      <c r="A48" s="723" t="s">
        <v>1248</v>
      </c>
      <c r="B48" s="723"/>
      <c r="C48" s="723"/>
      <c r="D48" s="723"/>
      <c r="E48" s="723"/>
      <c r="F48" s="723"/>
      <c r="G48" s="723"/>
      <c r="H48" s="723"/>
      <c r="I48" s="723"/>
      <c r="J48" s="491"/>
      <c r="K48" s="491"/>
      <c r="L48" s="491"/>
      <c r="M48" s="491"/>
    </row>
    <row r="54" ht="12.75">
      <c r="D54" s="18"/>
    </row>
    <row r="67" spans="1:7" ht="12.75">
      <c r="A67" s="166"/>
      <c r="B67" s="166"/>
      <c r="C67" s="166"/>
      <c r="D67" s="166"/>
      <c r="E67" s="166"/>
      <c r="F67" s="166"/>
      <c r="G67" s="166"/>
    </row>
    <row r="71" ht="15" customHeight="1"/>
  </sheetData>
  <sheetProtection/>
  <mergeCells count="13">
    <mergeCell ref="E4:E6"/>
    <mergeCell ref="F4:F6"/>
    <mergeCell ref="A48:I48"/>
    <mergeCell ref="A1:I1"/>
    <mergeCell ref="G4:G6"/>
    <mergeCell ref="H4:H6"/>
    <mergeCell ref="I4:I6"/>
    <mergeCell ref="A3:A7"/>
    <mergeCell ref="B3:B6"/>
    <mergeCell ref="C3:I3"/>
    <mergeCell ref="C4:C6"/>
    <mergeCell ref="B7:I7"/>
    <mergeCell ref="D4:D6"/>
  </mergeCells>
  <printOptions horizontalCentered="1"/>
  <pageMargins left="0.5905511811023623" right="0.5905511811023623" top="0.984251968503937" bottom="0.1968503937007874"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27" t="s">
        <v>967</v>
      </c>
    </row>
    <row r="2" ht="9.75" customHeight="1">
      <c r="A2" s="143"/>
    </row>
    <row r="3" ht="11.25" customHeight="1">
      <c r="B3" s="144" t="s">
        <v>514</v>
      </c>
    </row>
    <row r="4" ht="9.75" customHeight="1">
      <c r="A4" s="143"/>
    </row>
    <row r="5" spans="1:2" ht="11.25" customHeight="1">
      <c r="A5" s="15" t="s">
        <v>968</v>
      </c>
      <c r="B5" s="145">
        <v>2</v>
      </c>
    </row>
    <row r="6" spans="1:2" ht="11.25" customHeight="1">
      <c r="A6" s="143"/>
      <c r="B6" s="146"/>
    </row>
    <row r="7" spans="1:2" ht="11.25" customHeight="1">
      <c r="A7" s="89" t="s">
        <v>969</v>
      </c>
      <c r="B7" s="145">
        <v>7</v>
      </c>
    </row>
    <row r="8" spans="1:2" ht="4.5" customHeight="1">
      <c r="A8" s="143"/>
      <c r="B8" s="146"/>
    </row>
    <row r="9" spans="1:2" ht="11.25" customHeight="1">
      <c r="A9" s="89" t="s">
        <v>970</v>
      </c>
      <c r="B9" s="145">
        <v>8</v>
      </c>
    </row>
    <row r="10" spans="1:2" ht="11.25" customHeight="1">
      <c r="A10" s="143"/>
      <c r="B10" s="146"/>
    </row>
    <row r="11" spans="1:2" ht="11.25" customHeight="1">
      <c r="A11" s="15" t="s">
        <v>971</v>
      </c>
      <c r="B11" s="146"/>
    </row>
    <row r="12" ht="9.75" customHeight="1">
      <c r="A12" s="143"/>
    </row>
    <row r="13" spans="1:2" ht="11.25" customHeight="1">
      <c r="A13" s="89" t="s">
        <v>1233</v>
      </c>
      <c r="B13" s="145">
        <v>9</v>
      </c>
    </row>
    <row r="14" spans="1:2" ht="4.5" customHeight="1">
      <c r="A14" s="143"/>
      <c r="B14" s="146"/>
    </row>
    <row r="15" spans="1:2" ht="11.25" customHeight="1">
      <c r="A15" s="89" t="s">
        <v>1234</v>
      </c>
      <c r="B15" s="145">
        <v>9</v>
      </c>
    </row>
    <row r="16" spans="1:2" ht="4.5" customHeight="1">
      <c r="A16" s="143"/>
      <c r="B16" s="146"/>
    </row>
    <row r="17" spans="1:2" ht="11.25" customHeight="1">
      <c r="A17" s="89" t="s">
        <v>1215</v>
      </c>
      <c r="B17" s="146"/>
    </row>
    <row r="18" spans="1:2" ht="11.25" customHeight="1">
      <c r="A18" s="89" t="s">
        <v>972</v>
      </c>
      <c r="B18" s="145">
        <v>10</v>
      </c>
    </row>
    <row r="19" spans="1:2" ht="4.5" customHeight="1">
      <c r="A19" s="143"/>
      <c r="B19" s="146"/>
    </row>
    <row r="20" spans="1:2" ht="11.25" customHeight="1">
      <c r="A20" s="89" t="s">
        <v>1216</v>
      </c>
      <c r="B20" s="146"/>
    </row>
    <row r="21" spans="1:2" ht="11.25" customHeight="1">
      <c r="A21" s="147" t="s">
        <v>972</v>
      </c>
      <c r="B21" s="145">
        <v>10</v>
      </c>
    </row>
    <row r="22" spans="1:2" ht="4.5" customHeight="1">
      <c r="A22" s="143"/>
      <c r="B22" s="146"/>
    </row>
    <row r="23" spans="1:2" ht="11.25" customHeight="1">
      <c r="A23" s="89" t="s">
        <v>1217</v>
      </c>
      <c r="B23" s="146"/>
    </row>
    <row r="24" spans="1:2" ht="11.25" customHeight="1">
      <c r="A24" s="89" t="s">
        <v>972</v>
      </c>
      <c r="B24" s="145">
        <v>11</v>
      </c>
    </row>
    <row r="25" spans="1:2" ht="4.5" customHeight="1">
      <c r="A25" s="143"/>
      <c r="B25" s="146"/>
    </row>
    <row r="26" spans="1:2" ht="11.25" customHeight="1">
      <c r="A26" s="89" t="s">
        <v>1218</v>
      </c>
      <c r="B26" s="146"/>
    </row>
    <row r="27" spans="1:2" ht="11.25" customHeight="1">
      <c r="A27" s="89" t="s">
        <v>973</v>
      </c>
      <c r="B27" s="145">
        <v>11</v>
      </c>
    </row>
    <row r="28" spans="1:2" ht="4.5" customHeight="1">
      <c r="A28" s="143"/>
      <c r="B28" s="146"/>
    </row>
    <row r="29" spans="1:2" ht="11.25" customHeight="1">
      <c r="A29" s="89" t="s">
        <v>1219</v>
      </c>
      <c r="B29" s="145">
        <v>12</v>
      </c>
    </row>
    <row r="30" spans="1:2" ht="4.5" customHeight="1">
      <c r="A30" s="143"/>
      <c r="B30" s="146"/>
    </row>
    <row r="31" spans="1:2" ht="11.25" customHeight="1">
      <c r="A31" s="143"/>
      <c r="B31" s="146"/>
    </row>
    <row r="32" spans="1:2" ht="11.25" customHeight="1">
      <c r="A32" s="15" t="s">
        <v>974</v>
      </c>
      <c r="B32" s="146"/>
    </row>
    <row r="33" ht="9.75" customHeight="1">
      <c r="A33" s="143"/>
    </row>
    <row r="34" spans="1:2" ht="11.25" customHeight="1">
      <c r="A34" s="89" t="s">
        <v>1220</v>
      </c>
      <c r="B34" s="145">
        <v>13</v>
      </c>
    </row>
    <row r="35" spans="1:2" ht="4.5" customHeight="1">
      <c r="A35" s="143"/>
      <c r="B35" s="146"/>
    </row>
    <row r="36" spans="1:2" ht="11.25" customHeight="1">
      <c r="A36" s="89" t="s">
        <v>1221</v>
      </c>
      <c r="B36" s="146"/>
    </row>
    <row r="37" spans="1:2" ht="11.25" customHeight="1">
      <c r="A37" s="89" t="s">
        <v>975</v>
      </c>
      <c r="B37" s="145">
        <v>14</v>
      </c>
    </row>
    <row r="38" spans="1:2" ht="4.5" customHeight="1">
      <c r="A38" s="143"/>
      <c r="B38" s="146"/>
    </row>
    <row r="39" spans="1:2" ht="11.25" customHeight="1">
      <c r="A39" s="89" t="s">
        <v>1222</v>
      </c>
      <c r="B39" s="146"/>
    </row>
    <row r="40" spans="1:2" ht="11.25" customHeight="1">
      <c r="A40" s="89" t="s">
        <v>976</v>
      </c>
      <c r="B40" s="145">
        <v>14</v>
      </c>
    </row>
    <row r="41" spans="1:2" ht="4.5" customHeight="1">
      <c r="A41" s="143"/>
      <c r="B41" s="146"/>
    </row>
    <row r="42" spans="1:2" ht="11.25" customHeight="1">
      <c r="A42" s="89" t="s">
        <v>1223</v>
      </c>
      <c r="B42" s="146"/>
    </row>
    <row r="43" spans="1:2" ht="11.25" customHeight="1">
      <c r="A43" s="89" t="s">
        <v>515</v>
      </c>
      <c r="B43" s="145">
        <v>16</v>
      </c>
    </row>
    <row r="44" spans="1:2" ht="4.5" customHeight="1">
      <c r="A44" s="143"/>
      <c r="B44" s="146"/>
    </row>
    <row r="45" spans="1:2" ht="11.25" customHeight="1">
      <c r="A45" s="89" t="s">
        <v>1224</v>
      </c>
      <c r="B45" s="146"/>
    </row>
    <row r="46" spans="1:2" ht="11.25" customHeight="1">
      <c r="A46" s="89" t="s">
        <v>516</v>
      </c>
      <c r="B46" s="145">
        <v>16</v>
      </c>
    </row>
    <row r="47" spans="1:2" ht="4.5" customHeight="1">
      <c r="A47" s="143"/>
      <c r="B47" s="146"/>
    </row>
    <row r="48" spans="1:2" ht="11.25" customHeight="1">
      <c r="A48" s="89" t="s">
        <v>1225</v>
      </c>
      <c r="B48" s="146"/>
    </row>
    <row r="49" spans="1:2" ht="11.25" customHeight="1">
      <c r="A49" s="89" t="s">
        <v>977</v>
      </c>
      <c r="B49" s="145">
        <v>18</v>
      </c>
    </row>
    <row r="50" spans="1:2" ht="4.5" customHeight="1">
      <c r="A50" s="143"/>
      <c r="B50" s="146"/>
    </row>
    <row r="51" spans="1:2" ht="11.25" customHeight="1">
      <c r="A51" s="89" t="s">
        <v>1226</v>
      </c>
      <c r="B51" s="146"/>
    </row>
    <row r="52" spans="1:2" ht="11.25" customHeight="1">
      <c r="A52" s="89" t="s">
        <v>978</v>
      </c>
      <c r="B52" s="145">
        <v>18</v>
      </c>
    </row>
    <row r="53" spans="1:2" ht="4.5" customHeight="1">
      <c r="A53" s="143"/>
      <c r="B53" s="146"/>
    </row>
    <row r="54" spans="1:2" ht="11.25" customHeight="1">
      <c r="A54" s="89" t="s">
        <v>1227</v>
      </c>
      <c r="B54" s="146"/>
    </row>
    <row r="55" spans="1:2" ht="11.25" customHeight="1">
      <c r="A55" s="89" t="s">
        <v>977</v>
      </c>
      <c r="B55" s="145">
        <v>19</v>
      </c>
    </row>
    <row r="56" spans="1:2" ht="4.5" customHeight="1">
      <c r="A56" s="143"/>
      <c r="B56" s="146"/>
    </row>
    <row r="57" spans="1:2" ht="11.25" customHeight="1">
      <c r="A57" s="89" t="s">
        <v>1228</v>
      </c>
      <c r="B57" s="146"/>
    </row>
    <row r="58" spans="1:2" ht="11.25" customHeight="1">
      <c r="A58" s="89" t="s">
        <v>978</v>
      </c>
      <c r="B58" s="145">
        <v>19</v>
      </c>
    </row>
    <row r="59" spans="1:2" ht="4.5" customHeight="1">
      <c r="A59" s="143"/>
      <c r="B59" s="146"/>
    </row>
    <row r="60" spans="1:2" ht="11.25" customHeight="1">
      <c r="A60" s="89" t="s">
        <v>517</v>
      </c>
      <c r="B60" s="145">
        <v>20</v>
      </c>
    </row>
    <row r="61" spans="1:2" ht="4.5" customHeight="1">
      <c r="A61" s="143"/>
      <c r="B61" s="146"/>
    </row>
    <row r="62" spans="1:2" ht="11.25" customHeight="1">
      <c r="A62" s="89" t="s">
        <v>518</v>
      </c>
      <c r="B62" s="145">
        <v>20</v>
      </c>
    </row>
    <row r="63" spans="1:2" ht="4.5" customHeight="1">
      <c r="A63" s="143"/>
      <c r="B63" s="146"/>
    </row>
    <row r="64" spans="1:2" ht="11.25" customHeight="1">
      <c r="A64" s="89" t="s">
        <v>1229</v>
      </c>
      <c r="B64" s="493" t="s">
        <v>1261</v>
      </c>
    </row>
    <row r="65" spans="1:2" ht="4.5" customHeight="1">
      <c r="A65" s="143"/>
      <c r="B65" s="146"/>
    </row>
    <row r="66" spans="1:2" ht="11.25" customHeight="1">
      <c r="A66" s="89" t="s">
        <v>1230</v>
      </c>
      <c r="B66" s="145">
        <v>21</v>
      </c>
    </row>
    <row r="67" spans="1:2" ht="4.5" customHeight="1">
      <c r="A67" s="143"/>
      <c r="B67" s="146"/>
    </row>
    <row r="68" spans="1:2" ht="11.25" customHeight="1">
      <c r="A68" s="89" t="s">
        <v>1231</v>
      </c>
      <c r="B68" s="145">
        <v>21</v>
      </c>
    </row>
    <row r="69" spans="1:2" ht="4.5" customHeight="1">
      <c r="A69" s="143"/>
      <c r="B69" s="146"/>
    </row>
    <row r="70" spans="1:2" ht="11.25" customHeight="1">
      <c r="A70" s="89" t="s">
        <v>1232</v>
      </c>
      <c r="B70" s="145">
        <v>21</v>
      </c>
    </row>
    <row r="71" spans="1:2" ht="4.5" customHeight="1">
      <c r="A71" s="143"/>
      <c r="B71" s="146"/>
    </row>
    <row r="72" spans="1:2" ht="11.25" customHeight="1">
      <c r="A72" s="89" t="s">
        <v>519</v>
      </c>
      <c r="B72" s="145">
        <v>22</v>
      </c>
    </row>
    <row r="73" spans="1:2" ht="4.5" customHeight="1">
      <c r="A73" s="143"/>
      <c r="B73" s="146"/>
    </row>
    <row r="74" spans="1:2" ht="11.25" customHeight="1">
      <c r="A74" s="89" t="s">
        <v>520</v>
      </c>
      <c r="B74" s="145">
        <v>26</v>
      </c>
    </row>
    <row r="75" spans="1:2" ht="4.5" customHeight="1">
      <c r="A75" s="143"/>
      <c r="B75" s="146"/>
    </row>
    <row r="76" spans="1:2" ht="11.25" customHeight="1">
      <c r="A76" s="89" t="s">
        <v>903</v>
      </c>
      <c r="B76" s="145">
        <v>30</v>
      </c>
    </row>
    <row r="77" spans="1:2" ht="4.5" customHeight="1">
      <c r="A77" s="143"/>
      <c r="B77" s="146"/>
    </row>
    <row r="78" spans="1:2" ht="11.25" customHeight="1">
      <c r="A78" s="89" t="s">
        <v>521</v>
      </c>
      <c r="B78" s="145">
        <v>34</v>
      </c>
    </row>
    <row r="79" spans="1:2" ht="4.5" customHeight="1">
      <c r="A79" s="143"/>
      <c r="B79" s="146"/>
    </row>
    <row r="80" spans="1:2" ht="11.25" customHeight="1">
      <c r="A80" s="89" t="s">
        <v>1235</v>
      </c>
      <c r="B80" s="145">
        <v>38</v>
      </c>
    </row>
    <row r="81" spans="1:2" ht="4.5" customHeight="1">
      <c r="A81" s="143"/>
      <c r="B81" s="146"/>
    </row>
    <row r="82" spans="1:2" ht="11.25" customHeight="1">
      <c r="A82" s="89" t="s">
        <v>1236</v>
      </c>
      <c r="B82" s="145">
        <v>39</v>
      </c>
    </row>
    <row r="83" spans="1:2" ht="4.5" customHeight="1">
      <c r="A83" s="143"/>
      <c r="B83" s="146"/>
    </row>
    <row r="84" spans="1:2" ht="11.25" customHeight="1">
      <c r="A84" s="89" t="s">
        <v>1237</v>
      </c>
      <c r="B84" s="145">
        <v>40</v>
      </c>
    </row>
    <row r="85" spans="1:2" ht="4.5" customHeight="1">
      <c r="A85" s="143"/>
      <c r="B85" s="146"/>
    </row>
    <row r="86" spans="1:2" ht="11.25" customHeight="1">
      <c r="A86" s="89" t="s">
        <v>1238</v>
      </c>
      <c r="B86" s="145">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8"/>
  <sheetViews>
    <sheetView zoomScalePageLayoutView="0" workbookViewId="0" topLeftCell="A1">
      <selection activeCell="A1" sqref="A1:P1"/>
    </sheetView>
  </sheetViews>
  <sheetFormatPr defaultColWidth="11.421875" defaultRowHeight="12.75"/>
  <cols>
    <col min="1" max="2" width="2.7109375" style="166" customWidth="1"/>
    <col min="3" max="3" width="4.421875" style="166" customWidth="1"/>
    <col min="4" max="4" width="20.00390625" style="166" customWidth="1"/>
    <col min="5" max="5" width="11.28125" style="166" customWidth="1"/>
    <col min="6" max="6" width="3.421875" style="166" customWidth="1"/>
    <col min="7" max="7" width="4.421875" style="166" customWidth="1"/>
    <col min="8" max="8" width="12.57421875" style="166" customWidth="1"/>
    <col min="9" max="9" width="14.57421875" style="166" customWidth="1"/>
    <col min="10" max="10" width="10.00390625" style="166" customWidth="1"/>
    <col min="11" max="11" width="11.421875" style="166" customWidth="1"/>
    <col min="12" max="16" width="12.57421875" style="166" customWidth="1"/>
    <col min="17" max="16384" width="11.421875" style="166" customWidth="1"/>
  </cols>
  <sheetData>
    <row r="1" spans="1:16" ht="16.5">
      <c r="A1" s="505" t="s">
        <v>968</v>
      </c>
      <c r="B1" s="505"/>
      <c r="C1" s="505"/>
      <c r="D1" s="505"/>
      <c r="E1" s="505"/>
      <c r="F1" s="505"/>
      <c r="G1" s="505"/>
      <c r="H1" s="505"/>
      <c r="I1" s="505"/>
      <c r="J1" s="505"/>
      <c r="K1" s="505"/>
      <c r="L1" s="505"/>
      <c r="M1" s="505"/>
      <c r="N1" s="505"/>
      <c r="O1" s="505"/>
      <c r="P1" s="505"/>
    </row>
    <row r="2" ht="24.75" customHeight="1">
      <c r="A2" s="166" t="s">
        <v>7</v>
      </c>
    </row>
    <row r="3" spans="1:16" ht="15" customHeight="1">
      <c r="A3" s="506" t="s">
        <v>979</v>
      </c>
      <c r="B3" s="506"/>
      <c r="C3" s="506"/>
      <c r="D3" s="506"/>
      <c r="E3" s="506"/>
      <c r="F3" s="506"/>
      <c r="G3" s="506"/>
      <c r="H3" s="506"/>
      <c r="I3" s="506"/>
      <c r="J3" s="506"/>
      <c r="K3" s="506"/>
      <c r="L3" s="506"/>
      <c r="M3" s="506"/>
      <c r="N3" s="506"/>
      <c r="O3" s="506"/>
      <c r="P3" s="506"/>
    </row>
    <row r="4" spans="1:3" ht="13.5" customHeight="1">
      <c r="A4" s="159" t="s">
        <v>8</v>
      </c>
      <c r="B4" s="159"/>
      <c r="C4" s="159"/>
    </row>
    <row r="5" spans="1:15" s="164" customFormat="1" ht="12.75" customHeight="1">
      <c r="A5" s="504" t="s">
        <v>980</v>
      </c>
      <c r="B5" s="504"/>
      <c r="C5" s="504"/>
      <c r="D5" s="504"/>
      <c r="E5" s="504"/>
      <c r="F5" s="504"/>
      <c r="G5" s="504"/>
      <c r="H5" s="504"/>
      <c r="I5" s="504"/>
      <c r="J5" s="504"/>
      <c r="L5" s="163"/>
      <c r="M5" s="163"/>
      <c r="N5" s="163"/>
      <c r="O5" s="163"/>
    </row>
    <row r="6" spans="1:15" s="164" customFormat="1" ht="12.75" customHeight="1">
      <c r="A6" s="504"/>
      <c r="B6" s="504"/>
      <c r="C6" s="504"/>
      <c r="D6" s="504"/>
      <c r="E6" s="504"/>
      <c r="F6" s="504"/>
      <c r="G6" s="504"/>
      <c r="H6" s="504"/>
      <c r="I6" s="504"/>
      <c r="J6" s="504"/>
      <c r="L6" s="163"/>
      <c r="M6" s="163"/>
      <c r="N6" s="163"/>
      <c r="O6" s="163"/>
    </row>
    <row r="7" spans="1:15" s="164" customFormat="1" ht="12.75" customHeight="1">
      <c r="A7" s="504"/>
      <c r="B7" s="504"/>
      <c r="C7" s="504"/>
      <c r="D7" s="504"/>
      <c r="E7" s="504"/>
      <c r="F7" s="504"/>
      <c r="G7" s="504"/>
      <c r="H7" s="504"/>
      <c r="I7" s="504"/>
      <c r="J7" s="504"/>
      <c r="L7" s="163"/>
      <c r="M7" s="163"/>
      <c r="N7" s="163"/>
      <c r="O7" s="163"/>
    </row>
    <row r="8" ht="24" customHeight="1"/>
    <row r="9" spans="1:16" ht="15">
      <c r="A9" s="502" t="s">
        <v>981</v>
      </c>
      <c r="B9" s="502"/>
      <c r="C9" s="502"/>
      <c r="D9" s="502"/>
      <c r="E9" s="502"/>
      <c r="F9" s="502"/>
      <c r="G9" s="502"/>
      <c r="H9" s="502"/>
      <c r="I9" s="502"/>
      <c r="J9" s="502"/>
      <c r="K9" s="502"/>
      <c r="L9" s="502"/>
      <c r="M9" s="502"/>
      <c r="N9" s="502"/>
      <c r="O9" s="502"/>
      <c r="P9" s="502"/>
    </row>
    <row r="10" spans="1:3" ht="15.75" customHeight="1">
      <c r="A10" s="159"/>
      <c r="B10" s="159"/>
      <c r="C10" s="159"/>
    </row>
    <row r="11" spans="1:15" s="164" customFormat="1" ht="12.75" customHeight="1">
      <c r="A11" s="162" t="s">
        <v>1141</v>
      </c>
      <c r="B11" s="504" t="s">
        <v>1142</v>
      </c>
      <c r="C11" s="504"/>
      <c r="D11" s="504"/>
      <c r="E11" s="504"/>
      <c r="F11" s="504"/>
      <c r="G11" s="504"/>
      <c r="H11" s="504"/>
      <c r="I11" s="504"/>
      <c r="J11" s="504"/>
      <c r="L11" s="163"/>
      <c r="M11" s="163"/>
      <c r="N11" s="163"/>
      <c r="O11" s="163"/>
    </row>
    <row r="12" spans="1:15" s="164" customFormat="1" ht="12.75" customHeight="1">
      <c r="A12" s="162"/>
      <c r="B12" s="504"/>
      <c r="C12" s="504"/>
      <c r="D12" s="504"/>
      <c r="E12" s="504"/>
      <c r="F12" s="504"/>
      <c r="G12" s="504"/>
      <c r="H12" s="504"/>
      <c r="I12" s="504"/>
      <c r="J12" s="504"/>
      <c r="L12" s="163"/>
      <c r="M12" s="163"/>
      <c r="N12" s="163"/>
      <c r="O12" s="163"/>
    </row>
    <row r="13" spans="1:15" s="164" customFormat="1" ht="12.75" customHeight="1">
      <c r="A13" s="162"/>
      <c r="B13" s="504"/>
      <c r="C13" s="504"/>
      <c r="D13" s="504"/>
      <c r="E13" s="504"/>
      <c r="F13" s="504"/>
      <c r="G13" s="504"/>
      <c r="H13" s="504"/>
      <c r="I13" s="504"/>
      <c r="J13" s="504"/>
      <c r="L13" s="163"/>
      <c r="M13" s="163"/>
      <c r="N13" s="163"/>
      <c r="O13" s="163"/>
    </row>
    <row r="14" spans="1:15" s="164" customFormat="1" ht="9.75" customHeight="1">
      <c r="A14" s="162"/>
      <c r="B14" s="504"/>
      <c r="C14" s="504"/>
      <c r="D14" s="504"/>
      <c r="E14" s="504"/>
      <c r="F14" s="504"/>
      <c r="G14" s="504"/>
      <c r="H14" s="504"/>
      <c r="I14" s="504"/>
      <c r="J14" s="504"/>
      <c r="L14" s="163"/>
      <c r="M14" s="163"/>
      <c r="N14" s="163"/>
      <c r="O14" s="163"/>
    </row>
    <row r="15" spans="1:15" s="164" customFormat="1" ht="12.75" customHeight="1">
      <c r="A15" s="162" t="s">
        <v>1141</v>
      </c>
      <c r="B15" s="504" t="s">
        <v>1143</v>
      </c>
      <c r="C15" s="504"/>
      <c r="D15" s="504"/>
      <c r="E15" s="504"/>
      <c r="F15" s="504"/>
      <c r="G15" s="504"/>
      <c r="H15" s="504"/>
      <c r="I15" s="504"/>
      <c r="J15" s="504"/>
      <c r="L15" s="163"/>
      <c r="M15" s="163"/>
      <c r="N15" s="163"/>
      <c r="O15" s="163"/>
    </row>
    <row r="16" spans="1:15" s="164" customFormat="1" ht="12.75" customHeight="1">
      <c r="A16" s="162"/>
      <c r="B16" s="504"/>
      <c r="C16" s="504"/>
      <c r="D16" s="504"/>
      <c r="E16" s="504"/>
      <c r="F16" s="504"/>
      <c r="G16" s="504"/>
      <c r="H16" s="504"/>
      <c r="I16" s="504"/>
      <c r="J16" s="504"/>
      <c r="L16" s="163"/>
      <c r="M16" s="163"/>
      <c r="N16" s="163"/>
      <c r="O16" s="163"/>
    </row>
    <row r="17" spans="1:15" s="164" customFormat="1" ht="12.75" customHeight="1">
      <c r="A17" s="162"/>
      <c r="B17" s="504"/>
      <c r="C17" s="504"/>
      <c r="D17" s="504"/>
      <c r="E17" s="504"/>
      <c r="F17" s="504"/>
      <c r="G17" s="504"/>
      <c r="H17" s="504"/>
      <c r="I17" s="504"/>
      <c r="J17" s="504"/>
      <c r="L17" s="163"/>
      <c r="M17" s="163"/>
      <c r="N17" s="163"/>
      <c r="O17" s="163"/>
    </row>
    <row r="18" spans="1:15" s="164" customFormat="1" ht="12.75" customHeight="1">
      <c r="A18" s="162"/>
      <c r="B18" s="504"/>
      <c r="C18" s="504"/>
      <c r="D18" s="504"/>
      <c r="E18" s="504"/>
      <c r="F18" s="504"/>
      <c r="G18" s="504"/>
      <c r="H18" s="504"/>
      <c r="I18" s="504"/>
      <c r="J18" s="504"/>
      <c r="L18" s="163"/>
      <c r="M18" s="163"/>
      <c r="N18" s="163"/>
      <c r="O18" s="163"/>
    </row>
    <row r="19" spans="1:16" s="164" customFormat="1" ht="9.75" customHeight="1">
      <c r="A19" s="162"/>
      <c r="B19" s="504"/>
      <c r="C19" s="504"/>
      <c r="D19" s="504"/>
      <c r="E19" s="504"/>
      <c r="F19" s="504"/>
      <c r="G19" s="504"/>
      <c r="H19" s="504"/>
      <c r="I19" s="504"/>
      <c r="J19" s="504"/>
      <c r="L19" s="163"/>
      <c r="M19" s="163"/>
      <c r="N19" s="163"/>
      <c r="O19" s="163"/>
      <c r="P19" s="163"/>
    </row>
    <row r="20" spans="2:15" s="164" customFormat="1" ht="12.75" customHeight="1">
      <c r="B20" s="162" t="s">
        <v>1141</v>
      </c>
      <c r="C20" s="504" t="s">
        <v>1144</v>
      </c>
      <c r="D20" s="504"/>
      <c r="E20" s="504"/>
      <c r="F20" s="504"/>
      <c r="G20" s="504"/>
      <c r="H20" s="504"/>
      <c r="I20" s="504"/>
      <c r="J20" s="504"/>
      <c r="L20" s="163"/>
      <c r="M20" s="163"/>
      <c r="N20" s="163"/>
      <c r="O20" s="163"/>
    </row>
    <row r="21" spans="1:15" s="164" customFormat="1" ht="12.75" customHeight="1">
      <c r="A21" s="162"/>
      <c r="C21" s="504"/>
      <c r="D21" s="504"/>
      <c r="E21" s="504"/>
      <c r="F21" s="504"/>
      <c r="G21" s="504"/>
      <c r="H21" s="504"/>
      <c r="I21" s="504"/>
      <c r="J21" s="504"/>
      <c r="L21" s="163"/>
      <c r="M21" s="163"/>
      <c r="N21" s="163"/>
      <c r="O21" s="163"/>
    </row>
    <row r="22" spans="1:15" s="164" customFormat="1" ht="12.75" customHeight="1">
      <c r="A22" s="162"/>
      <c r="C22" s="504"/>
      <c r="D22" s="504"/>
      <c r="E22" s="504"/>
      <c r="F22" s="504"/>
      <c r="G22" s="504"/>
      <c r="H22" s="504"/>
      <c r="I22" s="504"/>
      <c r="J22" s="504"/>
      <c r="L22" s="163"/>
      <c r="M22" s="163"/>
      <c r="N22" s="163"/>
      <c r="O22" s="163"/>
    </row>
    <row r="23" spans="1:15" s="164" customFormat="1" ht="12.75" customHeight="1">
      <c r="A23" s="162"/>
      <c r="C23" s="504"/>
      <c r="D23" s="504"/>
      <c r="E23" s="504"/>
      <c r="F23" s="504"/>
      <c r="G23" s="504"/>
      <c r="H23" s="504"/>
      <c r="I23" s="504"/>
      <c r="J23" s="504"/>
      <c r="L23" s="163"/>
      <c r="M23" s="163"/>
      <c r="N23" s="163"/>
      <c r="O23" s="163"/>
    </row>
    <row r="24" spans="1:16" s="164" customFormat="1" ht="9.75" customHeight="1">
      <c r="A24" s="162"/>
      <c r="C24" s="504"/>
      <c r="D24" s="504"/>
      <c r="E24" s="504"/>
      <c r="F24" s="504"/>
      <c r="G24" s="504"/>
      <c r="H24" s="504"/>
      <c r="I24" s="504"/>
      <c r="J24" s="504"/>
      <c r="L24" s="163"/>
      <c r="M24" s="163"/>
      <c r="N24" s="163"/>
      <c r="O24" s="163"/>
      <c r="P24" s="163"/>
    </row>
    <row r="25" spans="1:10" s="164" customFormat="1" ht="12.75" customHeight="1">
      <c r="A25" s="162" t="s">
        <v>1141</v>
      </c>
      <c r="B25" s="504" t="s">
        <v>1145</v>
      </c>
      <c r="C25" s="504"/>
      <c r="D25" s="504"/>
      <c r="E25" s="504"/>
      <c r="F25" s="504"/>
      <c r="G25" s="504"/>
      <c r="H25" s="504"/>
      <c r="I25" s="504"/>
      <c r="J25" s="504"/>
    </row>
    <row r="26" spans="1:10" s="164" customFormat="1" ht="12.75" customHeight="1">
      <c r="A26" s="162"/>
      <c r="B26" s="504"/>
      <c r="C26" s="504"/>
      <c r="D26" s="504"/>
      <c r="E26" s="504"/>
      <c r="F26" s="504"/>
      <c r="G26" s="504"/>
      <c r="H26" s="504"/>
      <c r="I26" s="504"/>
      <c r="J26" s="504"/>
    </row>
    <row r="27" spans="1:10" s="164" customFormat="1" ht="12.75" customHeight="1">
      <c r="A27" s="162"/>
      <c r="B27" s="504"/>
      <c r="C27" s="504"/>
      <c r="D27" s="504"/>
      <c r="E27" s="504"/>
      <c r="F27" s="504"/>
      <c r="G27" s="504"/>
      <c r="H27" s="504"/>
      <c r="I27" s="504"/>
      <c r="J27" s="504"/>
    </row>
    <row r="28" spans="1:10" s="164" customFormat="1" ht="9.75" customHeight="1">
      <c r="A28" s="162"/>
      <c r="B28" s="504"/>
      <c r="C28" s="504"/>
      <c r="D28" s="504"/>
      <c r="E28" s="504"/>
      <c r="F28" s="504"/>
      <c r="G28" s="504"/>
      <c r="H28" s="504"/>
      <c r="I28" s="504"/>
      <c r="J28" s="504"/>
    </row>
    <row r="29" spans="2:16" s="164" customFormat="1" ht="12.75" customHeight="1">
      <c r="B29" s="162" t="s">
        <v>1141</v>
      </c>
      <c r="C29" s="504" t="s">
        <v>1146</v>
      </c>
      <c r="D29" s="504"/>
      <c r="E29" s="504"/>
      <c r="F29" s="504"/>
      <c r="G29" s="504"/>
      <c r="H29" s="504"/>
      <c r="I29" s="504"/>
      <c r="J29" s="504"/>
      <c r="L29" s="163"/>
      <c r="M29" s="163"/>
      <c r="N29" s="163"/>
      <c r="O29" s="163"/>
      <c r="P29" s="163"/>
    </row>
    <row r="30" spans="1:10" s="164" customFormat="1" ht="12.75" customHeight="1">
      <c r="A30" s="162"/>
      <c r="C30" s="504"/>
      <c r="D30" s="504"/>
      <c r="E30" s="504"/>
      <c r="F30" s="504"/>
      <c r="G30" s="504"/>
      <c r="H30" s="504"/>
      <c r="I30" s="504"/>
      <c r="J30" s="504"/>
    </row>
    <row r="31" spans="1:10" s="164" customFormat="1" ht="12.75" customHeight="1">
      <c r="A31" s="162"/>
      <c r="C31" s="504"/>
      <c r="D31" s="504"/>
      <c r="E31" s="504"/>
      <c r="F31" s="504"/>
      <c r="G31" s="504"/>
      <c r="H31" s="504"/>
      <c r="I31" s="504"/>
      <c r="J31" s="504"/>
    </row>
    <row r="32" spans="1:10" s="164" customFormat="1" ht="12.75" customHeight="1">
      <c r="A32" s="162"/>
      <c r="C32" s="504"/>
      <c r="D32" s="504"/>
      <c r="E32" s="504"/>
      <c r="F32" s="504"/>
      <c r="G32" s="504"/>
      <c r="H32" s="504"/>
      <c r="I32" s="504"/>
      <c r="J32" s="504"/>
    </row>
    <row r="33" spans="1:10" s="164" customFormat="1" ht="12.75" customHeight="1">
      <c r="A33" s="162"/>
      <c r="C33" s="504"/>
      <c r="D33" s="504"/>
      <c r="E33" s="504"/>
      <c r="F33" s="504"/>
      <c r="G33" s="504"/>
      <c r="H33" s="504"/>
      <c r="I33" s="504"/>
      <c r="J33" s="504"/>
    </row>
    <row r="34" spans="1:10" s="164" customFormat="1" ht="9.75" customHeight="1">
      <c r="A34" s="162"/>
      <c r="C34" s="504"/>
      <c r="D34" s="504"/>
      <c r="E34" s="504"/>
      <c r="F34" s="504"/>
      <c r="G34" s="504"/>
      <c r="H34" s="504"/>
      <c r="I34" s="504"/>
      <c r="J34" s="504"/>
    </row>
    <row r="35" spans="2:10" s="164" customFormat="1" ht="12.75" customHeight="1">
      <c r="B35" s="162" t="s">
        <v>1141</v>
      </c>
      <c r="C35" s="504" t="s">
        <v>1147</v>
      </c>
      <c r="D35" s="504"/>
      <c r="E35" s="504"/>
      <c r="F35" s="504"/>
      <c r="G35" s="504"/>
      <c r="H35" s="504"/>
      <c r="I35" s="504"/>
      <c r="J35" s="504"/>
    </row>
    <row r="36" spans="1:10" s="164" customFormat="1" ht="12.75" customHeight="1">
      <c r="A36" s="162"/>
      <c r="C36" s="504"/>
      <c r="D36" s="504"/>
      <c r="E36" s="504"/>
      <c r="F36" s="504"/>
      <c r="G36" s="504"/>
      <c r="H36" s="504"/>
      <c r="I36" s="504"/>
      <c r="J36" s="504"/>
    </row>
    <row r="37" spans="1:10" s="164" customFormat="1" ht="12.75" customHeight="1">
      <c r="A37" s="162"/>
      <c r="C37" s="504"/>
      <c r="D37" s="504"/>
      <c r="E37" s="504"/>
      <c r="F37" s="504"/>
      <c r="G37" s="504"/>
      <c r="H37" s="504"/>
      <c r="I37" s="504"/>
      <c r="J37" s="504"/>
    </row>
    <row r="38" spans="1:10" s="164" customFormat="1" ht="12.75" customHeight="1">
      <c r="A38" s="162"/>
      <c r="C38" s="504"/>
      <c r="D38" s="504"/>
      <c r="E38" s="504"/>
      <c r="F38" s="504"/>
      <c r="G38" s="504"/>
      <c r="H38" s="504"/>
      <c r="I38" s="504"/>
      <c r="J38" s="504"/>
    </row>
    <row r="39" spans="1:10" s="164" customFormat="1" ht="12.75" customHeight="1">
      <c r="A39" s="162"/>
      <c r="C39" s="504"/>
      <c r="D39" s="504"/>
      <c r="E39" s="504"/>
      <c r="F39" s="504"/>
      <c r="G39" s="504"/>
      <c r="H39" s="504"/>
      <c r="I39" s="504"/>
      <c r="J39" s="504"/>
    </row>
    <row r="40" spans="3:10" s="164" customFormat="1" ht="12.75" customHeight="1">
      <c r="C40" s="504"/>
      <c r="D40" s="504"/>
      <c r="E40" s="504"/>
      <c r="F40" s="504"/>
      <c r="G40" s="504"/>
      <c r="H40" s="504"/>
      <c r="I40" s="504"/>
      <c r="J40" s="504"/>
    </row>
    <row r="41" spans="1:15" s="164" customFormat="1" ht="10.5" customHeight="1">
      <c r="A41" s="162"/>
      <c r="C41" s="504"/>
      <c r="D41" s="504"/>
      <c r="E41" s="504"/>
      <c r="F41" s="504"/>
      <c r="G41" s="504"/>
      <c r="H41" s="504"/>
      <c r="I41" s="504"/>
      <c r="J41" s="504"/>
      <c r="L41" s="163"/>
      <c r="M41" s="163"/>
      <c r="N41" s="163"/>
      <c r="O41" s="163"/>
    </row>
    <row r="42" spans="1:15" s="164" customFormat="1" ht="12.75" customHeight="1">
      <c r="A42" s="162"/>
      <c r="B42" s="162" t="s">
        <v>1141</v>
      </c>
      <c r="C42" s="504" t="s">
        <v>1148</v>
      </c>
      <c r="D42" s="504"/>
      <c r="E42" s="504"/>
      <c r="F42" s="504"/>
      <c r="G42" s="504"/>
      <c r="H42" s="504"/>
      <c r="I42" s="504"/>
      <c r="J42" s="504"/>
      <c r="L42" s="163"/>
      <c r="M42" s="163"/>
      <c r="N42" s="163"/>
      <c r="O42" s="163"/>
    </row>
    <row r="43" spans="1:16" s="164" customFormat="1" ht="12.75" customHeight="1">
      <c r="A43" s="162"/>
      <c r="C43" s="504"/>
      <c r="D43" s="504"/>
      <c r="E43" s="504"/>
      <c r="F43" s="504"/>
      <c r="G43" s="504"/>
      <c r="H43" s="504"/>
      <c r="I43" s="504"/>
      <c r="J43" s="504"/>
      <c r="L43" s="163"/>
      <c r="M43" s="163"/>
      <c r="N43" s="163"/>
      <c r="O43" s="163"/>
      <c r="P43" s="163"/>
    </row>
    <row r="44" spans="3:16" s="164" customFormat="1" ht="12.75" customHeight="1">
      <c r="C44" s="504"/>
      <c r="D44" s="504"/>
      <c r="E44" s="504"/>
      <c r="F44" s="504"/>
      <c r="G44" s="504"/>
      <c r="H44" s="504"/>
      <c r="I44" s="504"/>
      <c r="J44" s="504"/>
      <c r="L44" s="190"/>
      <c r="M44" s="190"/>
      <c r="N44" s="190"/>
      <c r="O44" s="190"/>
      <c r="P44" s="163"/>
    </row>
    <row r="45" spans="1:16" s="164" customFormat="1" ht="12.75" customHeight="1">
      <c r="A45" s="162"/>
      <c r="C45" s="504"/>
      <c r="D45" s="504"/>
      <c r="E45" s="504"/>
      <c r="F45" s="504"/>
      <c r="G45" s="504"/>
      <c r="H45" s="504"/>
      <c r="I45" s="504"/>
      <c r="J45" s="504"/>
      <c r="L45" s="190"/>
      <c r="M45" s="190"/>
      <c r="N45" s="190"/>
      <c r="O45" s="190"/>
      <c r="P45" s="163"/>
    </row>
    <row r="46" spans="1:16" s="164" customFormat="1" ht="10.5" customHeight="1">
      <c r="A46" s="162"/>
      <c r="C46" s="504"/>
      <c r="D46" s="504"/>
      <c r="E46" s="504"/>
      <c r="F46" s="504"/>
      <c r="G46" s="504"/>
      <c r="H46" s="504"/>
      <c r="I46" s="504"/>
      <c r="J46" s="504"/>
      <c r="L46" s="190"/>
      <c r="M46" s="190"/>
      <c r="N46" s="190"/>
      <c r="O46" s="190"/>
      <c r="P46" s="163"/>
    </row>
    <row r="47" spans="1:16" s="164" customFormat="1" ht="12.75" customHeight="1">
      <c r="A47" s="162" t="s">
        <v>1141</v>
      </c>
      <c r="B47" s="504" t="s">
        <v>1149</v>
      </c>
      <c r="C47" s="504"/>
      <c r="D47" s="504"/>
      <c r="E47" s="504"/>
      <c r="F47" s="504"/>
      <c r="G47" s="504"/>
      <c r="H47" s="504"/>
      <c r="I47" s="504"/>
      <c r="J47" s="504"/>
      <c r="L47" s="190"/>
      <c r="M47" s="190"/>
      <c r="N47" s="190"/>
      <c r="O47" s="190"/>
      <c r="P47" s="163"/>
    </row>
    <row r="48" spans="1:16" s="164" customFormat="1" ht="12.75" customHeight="1">
      <c r="A48" s="162"/>
      <c r="B48" s="504"/>
      <c r="C48" s="504"/>
      <c r="D48" s="504"/>
      <c r="E48" s="504"/>
      <c r="F48" s="504"/>
      <c r="G48" s="504"/>
      <c r="H48" s="504"/>
      <c r="I48" s="504"/>
      <c r="J48" s="504"/>
      <c r="L48" s="190"/>
      <c r="M48" s="190"/>
      <c r="N48" s="190"/>
      <c r="O48" s="190"/>
      <c r="P48" s="163"/>
    </row>
    <row r="49" spans="1:16" s="164" customFormat="1" ht="12.75" customHeight="1">
      <c r="A49" s="162"/>
      <c r="B49" s="504"/>
      <c r="C49" s="504"/>
      <c r="D49" s="504"/>
      <c r="E49" s="504"/>
      <c r="F49" s="504"/>
      <c r="G49" s="504"/>
      <c r="H49" s="504"/>
      <c r="I49" s="504"/>
      <c r="J49" s="504"/>
      <c r="L49" s="190"/>
      <c r="M49" s="190"/>
      <c r="N49" s="190"/>
      <c r="O49" s="190"/>
      <c r="P49" s="163"/>
    </row>
    <row r="50" spans="1:16" s="164" customFormat="1" ht="12.75" customHeight="1">
      <c r="A50" s="162"/>
      <c r="B50" s="504"/>
      <c r="C50" s="504"/>
      <c r="D50" s="504"/>
      <c r="E50" s="504"/>
      <c r="F50" s="504"/>
      <c r="G50" s="504"/>
      <c r="H50" s="504"/>
      <c r="I50" s="504"/>
      <c r="J50" s="504"/>
      <c r="L50" s="190"/>
      <c r="M50" s="190"/>
      <c r="N50" s="190"/>
      <c r="O50" s="190"/>
      <c r="P50" s="163"/>
    </row>
    <row r="51" spans="1:16" s="164" customFormat="1" ht="10.5" customHeight="1">
      <c r="A51" s="162"/>
      <c r="L51" s="190"/>
      <c r="M51" s="190"/>
      <c r="N51" s="190"/>
      <c r="O51" s="190"/>
      <c r="P51" s="163"/>
    </row>
    <row r="52" spans="1:16" s="164" customFormat="1" ht="12.75" customHeight="1">
      <c r="A52" s="162"/>
      <c r="B52" s="162" t="s">
        <v>1141</v>
      </c>
      <c r="C52" s="504" t="s">
        <v>1150</v>
      </c>
      <c r="D52" s="504"/>
      <c r="E52" s="504"/>
      <c r="F52" s="504"/>
      <c r="G52" s="504"/>
      <c r="H52" s="504"/>
      <c r="I52" s="504"/>
      <c r="J52" s="504"/>
      <c r="L52" s="190"/>
      <c r="M52" s="190"/>
      <c r="N52" s="190"/>
      <c r="O52" s="190"/>
      <c r="P52" s="163"/>
    </row>
    <row r="53" spans="1:16" s="164" customFormat="1" ht="12.75" customHeight="1">
      <c r="A53" s="162"/>
      <c r="C53" s="504"/>
      <c r="D53" s="504"/>
      <c r="E53" s="504"/>
      <c r="F53" s="504"/>
      <c r="G53" s="504"/>
      <c r="H53" s="504"/>
      <c r="I53" s="504"/>
      <c r="J53" s="504"/>
      <c r="L53" s="190"/>
      <c r="M53" s="190"/>
      <c r="N53" s="190"/>
      <c r="O53" s="190"/>
      <c r="P53" s="163"/>
    </row>
    <row r="54" spans="1:16" s="164" customFormat="1" ht="12.75" customHeight="1">
      <c r="A54" s="162"/>
      <c r="C54" s="504"/>
      <c r="D54" s="504"/>
      <c r="E54" s="504"/>
      <c r="F54" s="504"/>
      <c r="G54" s="504"/>
      <c r="H54" s="504"/>
      <c r="I54" s="504"/>
      <c r="J54" s="504"/>
      <c r="L54" s="190"/>
      <c r="M54" s="190"/>
      <c r="N54" s="190"/>
      <c r="O54" s="190"/>
      <c r="P54" s="163"/>
    </row>
    <row r="55" spans="2:10" ht="12.75" customHeight="1">
      <c r="B55" s="164"/>
      <c r="C55" s="504"/>
      <c r="D55" s="504"/>
      <c r="E55" s="504"/>
      <c r="F55" s="504"/>
      <c r="G55" s="504"/>
      <c r="H55" s="504"/>
      <c r="I55" s="504"/>
      <c r="J55" s="504"/>
    </row>
    <row r="56" spans="3:16" s="164" customFormat="1" ht="12.75" customHeight="1">
      <c r="C56" s="504"/>
      <c r="D56" s="504"/>
      <c r="E56" s="504"/>
      <c r="F56" s="504"/>
      <c r="G56" s="504"/>
      <c r="H56" s="504"/>
      <c r="I56" s="504"/>
      <c r="J56" s="504"/>
      <c r="L56" s="163"/>
      <c r="M56" s="163"/>
      <c r="N56" s="163"/>
      <c r="O56" s="163"/>
      <c r="P56" s="163"/>
    </row>
    <row r="57" spans="1:16" s="164" customFormat="1" ht="12.75" customHeight="1">
      <c r="A57" s="162"/>
      <c r="C57" s="504"/>
      <c r="D57" s="504"/>
      <c r="E57" s="504"/>
      <c r="F57" s="504"/>
      <c r="G57" s="504"/>
      <c r="H57" s="504"/>
      <c r="I57" s="504"/>
      <c r="J57" s="504"/>
      <c r="L57" s="163"/>
      <c r="M57" s="163"/>
      <c r="N57" s="163"/>
      <c r="O57" s="163"/>
      <c r="P57" s="163"/>
    </row>
    <row r="58" ht="25.5" customHeight="1"/>
    <row r="59" spans="1:16" ht="15" customHeight="1">
      <c r="A59" s="506" t="s">
        <v>982</v>
      </c>
      <c r="B59" s="506"/>
      <c r="C59" s="506"/>
      <c r="D59" s="506"/>
      <c r="E59" s="506"/>
      <c r="F59" s="506"/>
      <c r="G59" s="506"/>
      <c r="H59" s="506"/>
      <c r="I59" s="506"/>
      <c r="J59" s="506"/>
      <c r="K59" s="506"/>
      <c r="L59" s="506"/>
      <c r="M59" s="506"/>
      <c r="N59" s="506"/>
      <c r="O59" s="506"/>
      <c r="P59" s="506"/>
    </row>
    <row r="60" ht="25.5" customHeight="1"/>
    <row r="61" spans="1:16" ht="15">
      <c r="A61" s="502" t="s">
        <v>983</v>
      </c>
      <c r="B61" s="502"/>
      <c r="C61" s="502"/>
      <c r="D61" s="502"/>
      <c r="E61" s="502"/>
      <c r="F61" s="502"/>
      <c r="G61" s="502"/>
      <c r="H61" s="502"/>
      <c r="I61" s="502"/>
      <c r="J61" s="502"/>
      <c r="K61" s="502"/>
      <c r="L61" s="502"/>
      <c r="M61" s="502"/>
      <c r="N61" s="502"/>
      <c r="O61" s="502"/>
      <c r="P61" s="502"/>
    </row>
    <row r="62" spans="1:3" ht="15.75" customHeight="1">
      <c r="A62" s="159"/>
      <c r="B62" s="159"/>
      <c r="C62" s="159"/>
    </row>
    <row r="63" spans="1:16" s="305" customFormat="1" ht="12.75" customHeight="1">
      <c r="A63" s="501" t="s">
        <v>1052</v>
      </c>
      <c r="B63" s="501"/>
      <c r="C63" s="501"/>
      <c r="D63" s="501"/>
      <c r="E63" s="501"/>
      <c r="F63" s="501"/>
      <c r="G63" s="501"/>
      <c r="H63" s="501"/>
      <c r="I63" s="501"/>
      <c r="J63" s="501"/>
      <c r="L63" s="160"/>
      <c r="M63" s="160"/>
      <c r="N63" s="160"/>
      <c r="O63" s="160"/>
      <c r="P63" s="160"/>
    </row>
    <row r="64" spans="1:16" s="305" customFormat="1" ht="12.75" customHeight="1">
      <c r="A64" s="501"/>
      <c r="B64" s="501"/>
      <c r="C64" s="501"/>
      <c r="D64" s="501"/>
      <c r="E64" s="501"/>
      <c r="F64" s="501"/>
      <c r="G64" s="501"/>
      <c r="H64" s="501"/>
      <c r="I64" s="501"/>
      <c r="J64" s="501"/>
      <c r="L64" s="160"/>
      <c r="M64" s="160"/>
      <c r="N64" s="160"/>
      <c r="O64" s="160"/>
      <c r="P64" s="160"/>
    </row>
    <row r="65" spans="1:16" s="305" customFormat="1" ht="12.75" customHeight="1">
      <c r="A65" s="501"/>
      <c r="B65" s="501"/>
      <c r="C65" s="501"/>
      <c r="D65" s="501"/>
      <c r="E65" s="501"/>
      <c r="F65" s="501"/>
      <c r="G65" s="501"/>
      <c r="H65" s="501"/>
      <c r="I65" s="501"/>
      <c r="J65" s="501"/>
      <c r="L65" s="160"/>
      <c r="M65" s="160"/>
      <c r="N65" s="160"/>
      <c r="O65" s="160"/>
      <c r="P65" s="160"/>
    </row>
    <row r="66" spans="1:16" s="305" customFormat="1" ht="12.75" customHeight="1">
      <c r="A66" s="501"/>
      <c r="B66" s="501"/>
      <c r="C66" s="501"/>
      <c r="D66" s="501"/>
      <c r="E66" s="501"/>
      <c r="F66" s="501"/>
      <c r="G66" s="501"/>
      <c r="H66" s="501"/>
      <c r="I66" s="501"/>
      <c r="J66" s="501"/>
      <c r="L66" s="160"/>
      <c r="M66" s="160"/>
      <c r="N66" s="160"/>
      <c r="O66" s="160"/>
      <c r="P66" s="160"/>
    </row>
    <row r="67" spans="1:16" s="305" customFormat="1" ht="12.75" customHeight="1">
      <c r="A67" s="501" t="s">
        <v>1053</v>
      </c>
      <c r="B67" s="501"/>
      <c r="C67" s="501"/>
      <c r="D67" s="501"/>
      <c r="E67" s="501"/>
      <c r="F67" s="501"/>
      <c r="G67" s="501"/>
      <c r="H67" s="501"/>
      <c r="I67" s="501"/>
      <c r="J67" s="501"/>
      <c r="L67" s="160"/>
      <c r="M67" s="160"/>
      <c r="N67" s="160"/>
      <c r="O67" s="160"/>
      <c r="P67" s="160"/>
    </row>
    <row r="68" spans="1:16" s="305" customFormat="1" ht="12.75" customHeight="1">
      <c r="A68" s="501"/>
      <c r="B68" s="501"/>
      <c r="C68" s="501"/>
      <c r="D68" s="501"/>
      <c r="E68" s="501"/>
      <c r="F68" s="501"/>
      <c r="G68" s="501"/>
      <c r="H68" s="501"/>
      <c r="I68" s="501"/>
      <c r="J68" s="501"/>
      <c r="L68" s="160"/>
      <c r="M68" s="160"/>
      <c r="N68" s="160"/>
      <c r="O68" s="160"/>
      <c r="P68" s="160"/>
    </row>
    <row r="69" spans="1:16" s="305" customFormat="1" ht="12.75" customHeight="1">
      <c r="A69" s="501"/>
      <c r="B69" s="501"/>
      <c r="C69" s="501"/>
      <c r="D69" s="501"/>
      <c r="E69" s="501"/>
      <c r="F69" s="501"/>
      <c r="G69" s="501"/>
      <c r="H69" s="501"/>
      <c r="I69" s="501"/>
      <c r="J69" s="501"/>
      <c r="L69" s="160"/>
      <c r="M69" s="161"/>
      <c r="N69" s="160"/>
      <c r="O69" s="160"/>
      <c r="P69" s="160"/>
    </row>
    <row r="70" spans="1:16" s="305" customFormat="1" ht="12.75" customHeight="1">
      <c r="A70" s="501"/>
      <c r="B70" s="501"/>
      <c r="C70" s="501"/>
      <c r="D70" s="501"/>
      <c r="E70" s="501"/>
      <c r="F70" s="501"/>
      <c r="G70" s="501"/>
      <c r="H70" s="501"/>
      <c r="I70" s="501"/>
      <c r="J70" s="501"/>
      <c r="L70" s="160"/>
      <c r="M70" s="160"/>
      <c r="N70" s="160"/>
      <c r="O70" s="160"/>
      <c r="P70" s="160"/>
    </row>
    <row r="71" spans="1:16" s="305" customFormat="1" ht="12.75" customHeight="1">
      <c r="A71" s="501"/>
      <c r="B71" s="501"/>
      <c r="C71" s="501"/>
      <c r="D71" s="501"/>
      <c r="E71" s="501"/>
      <c r="F71" s="501"/>
      <c r="G71" s="501"/>
      <c r="H71" s="501"/>
      <c r="I71" s="501"/>
      <c r="J71" s="501"/>
      <c r="L71" s="160"/>
      <c r="M71" s="160"/>
      <c r="N71" s="160"/>
      <c r="O71" s="160"/>
      <c r="P71" s="160"/>
    </row>
    <row r="72" spans="1:16" s="305" customFormat="1" ht="12.75" customHeight="1">
      <c r="A72" s="501"/>
      <c r="B72" s="501"/>
      <c r="C72" s="501"/>
      <c r="D72" s="501"/>
      <c r="E72" s="501"/>
      <c r="F72" s="501"/>
      <c r="G72" s="501"/>
      <c r="H72" s="501"/>
      <c r="I72" s="501"/>
      <c r="J72" s="501"/>
      <c r="L72" s="160"/>
      <c r="M72" s="160"/>
      <c r="N72" s="160"/>
      <c r="O72" s="160"/>
      <c r="P72" s="160"/>
    </row>
    <row r="73" spans="1:16" s="305" customFormat="1" ht="12.75" customHeight="1">
      <c r="A73" s="501" t="s">
        <v>1054</v>
      </c>
      <c r="B73" s="501"/>
      <c r="C73" s="501"/>
      <c r="D73" s="501"/>
      <c r="E73" s="501"/>
      <c r="F73" s="501"/>
      <c r="G73" s="501"/>
      <c r="H73" s="501"/>
      <c r="I73" s="501"/>
      <c r="J73" s="501"/>
      <c r="L73" s="160"/>
      <c r="M73" s="160"/>
      <c r="N73" s="160"/>
      <c r="O73" s="160"/>
      <c r="P73" s="160"/>
    </row>
    <row r="74" spans="1:16" s="305" customFormat="1" ht="12.75" customHeight="1">
      <c r="A74" s="501"/>
      <c r="B74" s="501"/>
      <c r="C74" s="501"/>
      <c r="D74" s="501"/>
      <c r="E74" s="501"/>
      <c r="F74" s="501"/>
      <c r="G74" s="501"/>
      <c r="H74" s="501"/>
      <c r="I74" s="501"/>
      <c r="J74" s="501"/>
      <c r="L74" s="160"/>
      <c r="M74" s="160"/>
      <c r="N74" s="160"/>
      <c r="O74" s="160"/>
      <c r="P74" s="160"/>
    </row>
    <row r="75" spans="1:16" s="305" customFormat="1" ht="12.75" customHeight="1">
      <c r="A75" s="501"/>
      <c r="B75" s="501"/>
      <c r="C75" s="501"/>
      <c r="D75" s="501"/>
      <c r="E75" s="501"/>
      <c r="F75" s="501"/>
      <c r="G75" s="501"/>
      <c r="H75" s="501"/>
      <c r="I75" s="501"/>
      <c r="J75" s="501"/>
      <c r="L75" s="160"/>
      <c r="M75" s="160"/>
      <c r="N75" s="160"/>
      <c r="O75" s="160"/>
      <c r="P75" s="160"/>
    </row>
    <row r="76" spans="1:16" s="305" customFormat="1" ht="12.75" customHeight="1">
      <c r="A76" s="501"/>
      <c r="B76" s="501"/>
      <c r="C76" s="501"/>
      <c r="D76" s="501"/>
      <c r="E76" s="501"/>
      <c r="F76" s="501"/>
      <c r="G76" s="501"/>
      <c r="H76" s="501"/>
      <c r="I76" s="501"/>
      <c r="J76" s="501"/>
      <c r="L76" s="160"/>
      <c r="M76" s="160"/>
      <c r="N76" s="160"/>
      <c r="O76" s="160"/>
      <c r="P76" s="160"/>
    </row>
    <row r="77" spans="1:16" s="305" customFormat="1" ht="12.75" customHeight="1">
      <c r="A77" s="501"/>
      <c r="B77" s="501"/>
      <c r="C77" s="501"/>
      <c r="D77" s="501"/>
      <c r="E77" s="501"/>
      <c r="F77" s="501"/>
      <c r="G77" s="501"/>
      <c r="H77" s="501"/>
      <c r="I77" s="501"/>
      <c r="J77" s="501"/>
      <c r="L77" s="160"/>
      <c r="M77" s="160"/>
      <c r="N77" s="160"/>
      <c r="O77" s="160"/>
      <c r="P77" s="160"/>
    </row>
    <row r="78" spans="1:16" s="305" customFormat="1" ht="12.75" customHeight="1">
      <c r="A78" s="501" t="s">
        <v>2</v>
      </c>
      <c r="B78" s="501"/>
      <c r="C78" s="501"/>
      <c r="D78" s="501"/>
      <c r="E78" s="501"/>
      <c r="F78" s="501"/>
      <c r="G78" s="501"/>
      <c r="H78" s="501"/>
      <c r="I78" s="501"/>
      <c r="J78" s="501"/>
      <c r="L78" s="160"/>
      <c r="M78" s="160"/>
      <c r="N78" s="160"/>
      <c r="O78" s="160"/>
      <c r="P78" s="160"/>
    </row>
    <row r="79" spans="1:16" s="305" customFormat="1" ht="12.75" customHeight="1">
      <c r="A79" s="501"/>
      <c r="B79" s="501"/>
      <c r="C79" s="501"/>
      <c r="D79" s="501"/>
      <c r="E79" s="501"/>
      <c r="F79" s="501"/>
      <c r="G79" s="501"/>
      <c r="H79" s="501"/>
      <c r="I79" s="501"/>
      <c r="J79" s="501"/>
      <c r="L79" s="160"/>
      <c r="M79" s="160"/>
      <c r="N79" s="160"/>
      <c r="O79" s="160"/>
      <c r="P79" s="160"/>
    </row>
    <row r="80" spans="1:16" s="305" customFormat="1" ht="12.75" customHeight="1">
      <c r="A80" s="501"/>
      <c r="B80" s="501"/>
      <c r="C80" s="501"/>
      <c r="D80" s="501"/>
      <c r="E80" s="501"/>
      <c r="F80" s="501"/>
      <c r="G80" s="501"/>
      <c r="H80" s="501"/>
      <c r="I80" s="501"/>
      <c r="J80" s="501"/>
      <c r="L80" s="160"/>
      <c r="M80" s="160"/>
      <c r="N80" s="160"/>
      <c r="O80" s="160"/>
      <c r="P80" s="160"/>
    </row>
    <row r="81" spans="1:16" s="305" customFormat="1" ht="12.75" customHeight="1">
      <c r="A81" s="501"/>
      <c r="B81" s="501"/>
      <c r="C81" s="501"/>
      <c r="D81" s="501"/>
      <c r="E81" s="501"/>
      <c r="F81" s="501"/>
      <c r="G81" s="501"/>
      <c r="H81" s="501"/>
      <c r="I81" s="501"/>
      <c r="J81" s="501"/>
      <c r="L81" s="160"/>
      <c r="M81" s="160"/>
      <c r="N81" s="160"/>
      <c r="O81" s="160"/>
      <c r="P81" s="160"/>
    </row>
    <row r="82" spans="1:16" s="305" customFormat="1" ht="12.75" customHeight="1">
      <c r="A82" s="501"/>
      <c r="B82" s="501"/>
      <c r="C82" s="501"/>
      <c r="D82" s="501"/>
      <c r="E82" s="501"/>
      <c r="F82" s="501"/>
      <c r="G82" s="501"/>
      <c r="H82" s="501"/>
      <c r="I82" s="501"/>
      <c r="J82" s="501"/>
      <c r="L82" s="160"/>
      <c r="M82" s="160"/>
      <c r="N82" s="160"/>
      <c r="O82" s="160"/>
      <c r="P82" s="160"/>
    </row>
    <row r="83" spans="1:16" ht="17.25" customHeight="1">
      <c r="A83" s="501" t="s">
        <v>3</v>
      </c>
      <c r="B83" s="501"/>
      <c r="C83" s="501"/>
      <c r="D83" s="501"/>
      <c r="E83" s="501"/>
      <c r="F83" s="501"/>
      <c r="G83" s="501"/>
      <c r="H83" s="501"/>
      <c r="I83" s="501"/>
      <c r="J83" s="501"/>
      <c r="L83" s="160"/>
      <c r="M83" s="160"/>
      <c r="N83" s="160"/>
      <c r="O83" s="160"/>
      <c r="P83" s="165"/>
    </row>
    <row r="84" spans="1:16" s="305" customFormat="1" ht="12.75" customHeight="1">
      <c r="A84" s="501" t="s">
        <v>883</v>
      </c>
      <c r="B84" s="501"/>
      <c r="C84" s="501"/>
      <c r="D84" s="501"/>
      <c r="E84" s="501"/>
      <c r="F84" s="501"/>
      <c r="G84" s="501"/>
      <c r="H84" s="501"/>
      <c r="I84" s="501"/>
      <c r="J84" s="501"/>
      <c r="L84" s="160"/>
      <c r="M84" s="160"/>
      <c r="N84" s="160"/>
      <c r="O84" s="160"/>
      <c r="P84" s="160"/>
    </row>
    <row r="85" spans="1:16" s="305" customFormat="1" ht="12.75" customHeight="1">
      <c r="A85" s="501"/>
      <c r="B85" s="501"/>
      <c r="C85" s="501"/>
      <c r="D85" s="501"/>
      <c r="E85" s="501"/>
      <c r="F85" s="501"/>
      <c r="G85" s="501"/>
      <c r="H85" s="501"/>
      <c r="I85" s="501"/>
      <c r="J85" s="501"/>
      <c r="L85" s="160"/>
      <c r="M85" s="160"/>
      <c r="N85" s="160"/>
      <c r="O85" s="160"/>
      <c r="P85" s="160"/>
    </row>
    <row r="86" spans="1:16" s="305" customFormat="1" ht="12.75" customHeight="1">
      <c r="A86" s="501"/>
      <c r="B86" s="501"/>
      <c r="C86" s="501"/>
      <c r="D86" s="501"/>
      <c r="E86" s="501"/>
      <c r="F86" s="501"/>
      <c r="G86" s="501"/>
      <c r="H86" s="501"/>
      <c r="I86" s="501"/>
      <c r="J86" s="501"/>
      <c r="L86" s="160"/>
      <c r="M86" s="160"/>
      <c r="N86" s="160"/>
      <c r="O86" s="160"/>
      <c r="P86" s="160"/>
    </row>
    <row r="87" spans="1:16" s="305" customFormat="1" ht="12.75" customHeight="1">
      <c r="A87" s="160"/>
      <c r="B87" s="160"/>
      <c r="C87" s="160"/>
      <c r="D87" s="160"/>
      <c r="E87" s="160"/>
      <c r="F87" s="160"/>
      <c r="G87" s="160"/>
      <c r="H87" s="160"/>
      <c r="I87" s="160"/>
      <c r="J87" s="160"/>
      <c r="L87" s="160"/>
      <c r="M87" s="160"/>
      <c r="N87" s="160"/>
      <c r="O87" s="160"/>
      <c r="P87" s="160"/>
    </row>
    <row r="88" spans="1:16" ht="15">
      <c r="A88" s="502" t="s">
        <v>1055</v>
      </c>
      <c r="B88" s="502"/>
      <c r="C88" s="502"/>
      <c r="D88" s="502"/>
      <c r="E88" s="502"/>
      <c r="F88" s="502"/>
      <c r="G88" s="502"/>
      <c r="H88" s="502"/>
      <c r="I88" s="502"/>
      <c r="J88" s="502"/>
      <c r="K88" s="502"/>
      <c r="L88" s="502"/>
      <c r="M88" s="502"/>
      <c r="N88" s="502"/>
      <c r="O88" s="502"/>
      <c r="P88" s="502"/>
    </row>
    <row r="89" spans="1:3" ht="15.75" customHeight="1">
      <c r="A89" s="159"/>
      <c r="B89" s="159"/>
      <c r="C89" s="159"/>
    </row>
    <row r="90" spans="1:16" s="305" customFormat="1" ht="12.75" customHeight="1">
      <c r="A90" s="501" t="s">
        <v>1122</v>
      </c>
      <c r="B90" s="501"/>
      <c r="C90" s="501"/>
      <c r="D90" s="501"/>
      <c r="E90" s="501"/>
      <c r="F90" s="501"/>
      <c r="G90" s="501"/>
      <c r="H90" s="501"/>
      <c r="I90" s="501"/>
      <c r="J90" s="501"/>
      <c r="L90" s="160"/>
      <c r="M90" s="160"/>
      <c r="N90" s="160"/>
      <c r="O90" s="160"/>
      <c r="P90" s="160"/>
    </row>
    <row r="91" spans="1:16" s="305" customFormat="1" ht="12.75" customHeight="1">
      <c r="A91" s="501"/>
      <c r="B91" s="501"/>
      <c r="C91" s="501"/>
      <c r="D91" s="501"/>
      <c r="E91" s="501"/>
      <c r="F91" s="501"/>
      <c r="G91" s="501"/>
      <c r="H91" s="501"/>
      <c r="I91" s="501"/>
      <c r="J91" s="501"/>
      <c r="L91" s="160"/>
      <c r="M91" s="160"/>
      <c r="N91" s="160"/>
      <c r="O91" s="160"/>
      <c r="P91" s="160"/>
    </row>
    <row r="92" spans="1:16" s="305" customFormat="1" ht="12.75" customHeight="1">
      <c r="A92" s="501"/>
      <c r="B92" s="501"/>
      <c r="C92" s="501"/>
      <c r="D92" s="501"/>
      <c r="E92" s="501"/>
      <c r="F92" s="501"/>
      <c r="G92" s="501"/>
      <c r="H92" s="501"/>
      <c r="I92" s="501"/>
      <c r="J92" s="501"/>
      <c r="L92" s="160"/>
      <c r="M92" s="160"/>
      <c r="N92" s="160"/>
      <c r="O92" s="160"/>
      <c r="P92" s="160"/>
    </row>
    <row r="93" spans="1:16" s="305" customFormat="1" ht="12.75" customHeight="1">
      <c r="A93" s="501"/>
      <c r="B93" s="501"/>
      <c r="C93" s="501"/>
      <c r="D93" s="501"/>
      <c r="E93" s="501"/>
      <c r="F93" s="501"/>
      <c r="G93" s="501"/>
      <c r="H93" s="501"/>
      <c r="I93" s="501"/>
      <c r="J93" s="501"/>
      <c r="L93" s="160"/>
      <c r="M93" s="160"/>
      <c r="N93" s="160"/>
      <c r="O93" s="160"/>
      <c r="P93" s="160"/>
    </row>
    <row r="94" spans="1:16" s="305" customFormat="1" ht="16.5" customHeight="1">
      <c r="A94" s="501"/>
      <c r="B94" s="501"/>
      <c r="C94" s="501"/>
      <c r="D94" s="501"/>
      <c r="E94" s="501"/>
      <c r="F94" s="501"/>
      <c r="G94" s="501"/>
      <c r="H94" s="501"/>
      <c r="I94" s="501"/>
      <c r="J94" s="501"/>
      <c r="L94" s="160"/>
      <c r="M94" s="160"/>
      <c r="N94" s="160"/>
      <c r="O94" s="160"/>
      <c r="P94" s="160"/>
    </row>
    <row r="95" spans="1:16" s="305" customFormat="1" ht="12.75" customHeight="1">
      <c r="A95" s="501" t="s">
        <v>1056</v>
      </c>
      <c r="B95" s="501"/>
      <c r="C95" s="501"/>
      <c r="D95" s="501"/>
      <c r="E95" s="501"/>
      <c r="F95" s="501"/>
      <c r="G95" s="501"/>
      <c r="H95" s="501"/>
      <c r="I95" s="501"/>
      <c r="J95" s="501"/>
      <c r="L95" s="160"/>
      <c r="M95" s="160"/>
      <c r="N95" s="160"/>
      <c r="O95" s="160"/>
      <c r="P95" s="160"/>
    </row>
    <row r="96" spans="1:16" s="305" customFormat="1" ht="12.75" customHeight="1">
      <c r="A96" s="501"/>
      <c r="B96" s="501"/>
      <c r="C96" s="501"/>
      <c r="D96" s="501"/>
      <c r="E96" s="501"/>
      <c r="F96" s="501"/>
      <c r="G96" s="501"/>
      <c r="H96" s="501"/>
      <c r="I96" s="501"/>
      <c r="J96" s="501"/>
      <c r="L96" s="160"/>
      <c r="M96" s="160"/>
      <c r="N96" s="160"/>
      <c r="O96" s="160"/>
      <c r="P96" s="160"/>
    </row>
    <row r="97" spans="1:16" s="305" customFormat="1" ht="12.75" customHeight="1">
      <c r="A97" s="501"/>
      <c r="B97" s="501"/>
      <c r="C97" s="501"/>
      <c r="D97" s="501"/>
      <c r="E97" s="501"/>
      <c r="F97" s="501"/>
      <c r="G97" s="501"/>
      <c r="H97" s="501"/>
      <c r="I97" s="501"/>
      <c r="J97" s="501"/>
      <c r="L97" s="160"/>
      <c r="M97" s="160"/>
      <c r="N97" s="160"/>
      <c r="O97" s="160"/>
      <c r="P97" s="160"/>
    </row>
    <row r="98" spans="1:16" s="305" customFormat="1" ht="12.75" customHeight="1">
      <c r="A98" s="501"/>
      <c r="B98" s="501"/>
      <c r="C98" s="501"/>
      <c r="D98" s="501"/>
      <c r="E98" s="501"/>
      <c r="F98" s="501"/>
      <c r="G98" s="501"/>
      <c r="H98" s="501"/>
      <c r="I98" s="501"/>
      <c r="J98" s="501"/>
      <c r="L98" s="160"/>
      <c r="M98" s="160"/>
      <c r="N98" s="160"/>
      <c r="O98" s="160"/>
      <c r="P98" s="160"/>
    </row>
    <row r="99" spans="1:16" s="305" customFormat="1" ht="16.5" customHeight="1">
      <c r="A99" s="501"/>
      <c r="B99" s="501"/>
      <c r="C99" s="501"/>
      <c r="D99" s="501"/>
      <c r="E99" s="501"/>
      <c r="F99" s="501"/>
      <c r="G99" s="501"/>
      <c r="H99" s="501"/>
      <c r="I99" s="501"/>
      <c r="J99" s="501"/>
      <c r="L99" s="160"/>
      <c r="M99" s="160"/>
      <c r="N99" s="160"/>
      <c r="O99" s="160"/>
      <c r="P99" s="160"/>
    </row>
    <row r="100" spans="1:16" s="305" customFormat="1" ht="12.75" customHeight="1">
      <c r="A100" s="501" t="s">
        <v>1057</v>
      </c>
      <c r="B100" s="501"/>
      <c r="C100" s="501"/>
      <c r="D100" s="501"/>
      <c r="E100" s="501"/>
      <c r="F100" s="501"/>
      <c r="G100" s="501"/>
      <c r="H100" s="501"/>
      <c r="I100" s="501"/>
      <c r="J100" s="501"/>
      <c r="L100" s="160"/>
      <c r="M100" s="160"/>
      <c r="N100" s="160"/>
      <c r="O100" s="160"/>
      <c r="P100" s="160"/>
    </row>
    <row r="101" spans="1:16" s="305" customFormat="1" ht="12.75" customHeight="1">
      <c r="A101" s="501"/>
      <c r="B101" s="501"/>
      <c r="C101" s="501"/>
      <c r="D101" s="501"/>
      <c r="E101" s="501"/>
      <c r="F101" s="501"/>
      <c r="G101" s="501"/>
      <c r="H101" s="501"/>
      <c r="I101" s="501"/>
      <c r="J101" s="501"/>
      <c r="L101" s="160"/>
      <c r="M101" s="160"/>
      <c r="N101" s="160"/>
      <c r="O101" s="160"/>
      <c r="P101" s="160"/>
    </row>
    <row r="102" spans="1:16" s="305" customFormat="1" ht="12.75" customHeight="1">
      <c r="A102" s="501"/>
      <c r="B102" s="501"/>
      <c r="C102" s="501"/>
      <c r="D102" s="501"/>
      <c r="E102" s="501"/>
      <c r="F102" s="501"/>
      <c r="G102" s="501"/>
      <c r="H102" s="501"/>
      <c r="I102" s="501"/>
      <c r="J102" s="501"/>
      <c r="L102" s="160"/>
      <c r="M102" s="160"/>
      <c r="N102" s="160"/>
      <c r="O102" s="160"/>
      <c r="P102" s="160"/>
    </row>
    <row r="103" spans="1:16" s="305" customFormat="1" ht="12.75" customHeight="1">
      <c r="A103" s="501"/>
      <c r="B103" s="501"/>
      <c r="C103" s="501"/>
      <c r="D103" s="501"/>
      <c r="E103" s="501"/>
      <c r="F103" s="501"/>
      <c r="G103" s="501"/>
      <c r="H103" s="501"/>
      <c r="I103" s="501"/>
      <c r="J103" s="501"/>
      <c r="L103" s="160"/>
      <c r="M103" s="160"/>
      <c r="N103" s="160"/>
      <c r="O103" s="160"/>
      <c r="P103" s="160"/>
    </row>
    <row r="104" ht="25.5" customHeight="1"/>
    <row r="105" spans="1:16" ht="15">
      <c r="A105" s="502" t="s">
        <v>1058</v>
      </c>
      <c r="B105" s="502"/>
      <c r="C105" s="502"/>
      <c r="D105" s="502"/>
      <c r="E105" s="502"/>
      <c r="F105" s="502"/>
      <c r="G105" s="502"/>
      <c r="H105" s="502"/>
      <c r="I105" s="502"/>
      <c r="J105" s="502"/>
      <c r="K105" s="502"/>
      <c r="L105" s="502"/>
      <c r="M105" s="502"/>
      <c r="N105" s="502"/>
      <c r="O105" s="502"/>
      <c r="P105" s="502"/>
    </row>
    <row r="106" spans="1:3" ht="15.75" customHeight="1">
      <c r="A106" s="159"/>
      <c r="B106" s="159"/>
      <c r="C106" s="159"/>
    </row>
    <row r="107" spans="1:16" s="161" customFormat="1" ht="12.75" customHeight="1">
      <c r="A107" s="501" t="s">
        <v>1123</v>
      </c>
      <c r="B107" s="501"/>
      <c r="C107" s="501"/>
      <c r="D107" s="501"/>
      <c r="E107" s="501"/>
      <c r="F107" s="501"/>
      <c r="G107" s="501"/>
      <c r="H107" s="501"/>
      <c r="I107" s="501"/>
      <c r="J107" s="501"/>
      <c r="L107" s="160"/>
      <c r="M107" s="160"/>
      <c r="N107" s="160"/>
      <c r="O107" s="160"/>
      <c r="P107" s="160"/>
    </row>
    <row r="108" spans="1:16" s="161" customFormat="1" ht="12.75" customHeight="1">
      <c r="A108" s="501"/>
      <c r="B108" s="501"/>
      <c r="C108" s="501"/>
      <c r="D108" s="501"/>
      <c r="E108" s="501"/>
      <c r="F108" s="501"/>
      <c r="G108" s="501"/>
      <c r="H108" s="501"/>
      <c r="I108" s="501"/>
      <c r="J108" s="501"/>
      <c r="L108" s="160"/>
      <c r="M108" s="160"/>
      <c r="N108" s="160"/>
      <c r="O108" s="160"/>
      <c r="P108" s="160"/>
    </row>
    <row r="109" spans="1:16" s="161" customFormat="1" ht="12.75" customHeight="1">
      <c r="A109" s="501"/>
      <c r="B109" s="501"/>
      <c r="C109" s="501"/>
      <c r="D109" s="501"/>
      <c r="E109" s="501"/>
      <c r="F109" s="501"/>
      <c r="G109" s="501"/>
      <c r="H109" s="501"/>
      <c r="I109" s="501"/>
      <c r="J109" s="501"/>
      <c r="L109" s="160"/>
      <c r="M109" s="160"/>
      <c r="N109" s="160"/>
      <c r="O109" s="160"/>
      <c r="P109" s="160"/>
    </row>
    <row r="110" spans="1:16" s="161" customFormat="1" ht="12.75" customHeight="1">
      <c r="A110" s="501"/>
      <c r="B110" s="501"/>
      <c r="C110" s="501"/>
      <c r="D110" s="501"/>
      <c r="E110" s="501"/>
      <c r="F110" s="501"/>
      <c r="G110" s="501"/>
      <c r="H110" s="501"/>
      <c r="I110" s="501"/>
      <c r="J110" s="501"/>
      <c r="L110" s="160"/>
      <c r="M110" s="160"/>
      <c r="N110" s="160"/>
      <c r="O110" s="160"/>
      <c r="P110" s="160"/>
    </row>
    <row r="111" spans="1:16" s="161" customFormat="1" ht="12.75" customHeight="1">
      <c r="A111" s="501" t="s">
        <v>1059</v>
      </c>
      <c r="B111" s="501"/>
      <c r="C111" s="501"/>
      <c r="D111" s="501"/>
      <c r="E111" s="501"/>
      <c r="F111" s="501"/>
      <c r="G111" s="501"/>
      <c r="H111" s="501"/>
      <c r="I111" s="501"/>
      <c r="J111" s="501"/>
      <c r="L111" s="160"/>
      <c r="M111" s="160"/>
      <c r="N111" s="160"/>
      <c r="O111" s="160"/>
      <c r="P111" s="160"/>
    </row>
    <row r="112" spans="1:16" s="161" customFormat="1" ht="12.75" customHeight="1">
      <c r="A112" s="501"/>
      <c r="B112" s="501"/>
      <c r="C112" s="501"/>
      <c r="D112" s="501"/>
      <c r="E112" s="501"/>
      <c r="F112" s="501"/>
      <c r="G112" s="501"/>
      <c r="H112" s="501"/>
      <c r="I112" s="501"/>
      <c r="J112" s="501"/>
      <c r="L112" s="160"/>
      <c r="M112" s="160"/>
      <c r="N112" s="160"/>
      <c r="O112" s="160"/>
      <c r="P112" s="160"/>
    </row>
    <row r="113" spans="1:15" s="161" customFormat="1" ht="12.75" customHeight="1">
      <c r="A113" s="501" t="s">
        <v>1060</v>
      </c>
      <c r="B113" s="501"/>
      <c r="C113" s="501"/>
      <c r="D113" s="501"/>
      <c r="E113" s="501"/>
      <c r="F113" s="501"/>
      <c r="G113" s="501"/>
      <c r="H113" s="501"/>
      <c r="I113" s="501"/>
      <c r="J113" s="501"/>
      <c r="L113" s="160"/>
      <c r="M113" s="160"/>
      <c r="N113" s="160"/>
      <c r="O113" s="160"/>
    </row>
    <row r="114" spans="1:15" s="161" customFormat="1" ht="12.75" customHeight="1">
      <c r="A114" s="501"/>
      <c r="B114" s="501"/>
      <c r="C114" s="501"/>
      <c r="D114" s="501"/>
      <c r="E114" s="501"/>
      <c r="F114" s="501"/>
      <c r="G114" s="501"/>
      <c r="H114" s="501"/>
      <c r="I114" s="501"/>
      <c r="J114" s="501"/>
      <c r="L114" s="160"/>
      <c r="M114" s="160"/>
      <c r="N114" s="160"/>
      <c r="O114" s="160"/>
    </row>
    <row r="115" spans="1:15" s="161" customFormat="1" ht="12.75" customHeight="1">
      <c r="A115" s="501"/>
      <c r="B115" s="501"/>
      <c r="C115" s="501"/>
      <c r="D115" s="501"/>
      <c r="E115" s="501"/>
      <c r="F115" s="501"/>
      <c r="G115" s="501"/>
      <c r="H115" s="501"/>
      <c r="I115" s="501"/>
      <c r="J115" s="501"/>
      <c r="L115" s="160"/>
      <c r="M115" s="160"/>
      <c r="N115" s="160"/>
      <c r="O115" s="160"/>
    </row>
    <row r="116" spans="1:16" s="161" customFormat="1" ht="12.75" customHeight="1">
      <c r="A116" s="501" t="s">
        <v>1124</v>
      </c>
      <c r="B116" s="501"/>
      <c r="C116" s="501"/>
      <c r="D116" s="501"/>
      <c r="E116" s="501"/>
      <c r="F116" s="501"/>
      <c r="G116" s="501"/>
      <c r="H116" s="501"/>
      <c r="I116" s="501"/>
      <c r="J116" s="501"/>
      <c r="L116" s="160"/>
      <c r="M116" s="160"/>
      <c r="N116" s="160"/>
      <c r="O116" s="160"/>
      <c r="P116" s="160"/>
    </row>
    <row r="117" spans="1:16" s="161" customFormat="1" ht="12.75" customHeight="1">
      <c r="A117" s="501"/>
      <c r="B117" s="501"/>
      <c r="C117" s="501"/>
      <c r="D117" s="501"/>
      <c r="E117" s="501"/>
      <c r="F117" s="501"/>
      <c r="G117" s="501"/>
      <c r="H117" s="501"/>
      <c r="I117" s="501"/>
      <c r="J117" s="501"/>
      <c r="L117" s="160"/>
      <c r="M117" s="160"/>
      <c r="N117" s="160"/>
      <c r="O117" s="160"/>
      <c r="P117" s="160"/>
    </row>
    <row r="118" spans="1:16" s="161" customFormat="1" ht="12.75" customHeight="1">
      <c r="A118" s="501"/>
      <c r="B118" s="501"/>
      <c r="C118" s="501"/>
      <c r="D118" s="501"/>
      <c r="E118" s="501"/>
      <c r="F118" s="501"/>
      <c r="G118" s="501"/>
      <c r="H118" s="501"/>
      <c r="I118" s="501"/>
      <c r="J118" s="501"/>
      <c r="L118" s="160"/>
      <c r="M118" s="160"/>
      <c r="N118" s="160"/>
      <c r="O118" s="160"/>
      <c r="P118" s="160"/>
    </row>
    <row r="119" spans="1:16" s="161" customFormat="1" ht="12.75" customHeight="1">
      <c r="A119" s="160"/>
      <c r="B119" s="160"/>
      <c r="C119" s="160"/>
      <c r="D119" s="160"/>
      <c r="E119" s="160"/>
      <c r="F119" s="160"/>
      <c r="G119" s="160"/>
      <c r="H119" s="160"/>
      <c r="I119" s="160"/>
      <c r="J119" s="160"/>
      <c r="L119" s="160"/>
      <c r="M119" s="160"/>
      <c r="N119" s="160"/>
      <c r="O119" s="160"/>
      <c r="P119" s="160"/>
    </row>
    <row r="120" spans="1:15" s="161" customFormat="1" ht="12.75" customHeight="1">
      <c r="A120" s="501" t="s">
        <v>1125</v>
      </c>
      <c r="B120" s="501"/>
      <c r="C120" s="501"/>
      <c r="D120" s="501"/>
      <c r="E120" s="501"/>
      <c r="F120" s="501"/>
      <c r="G120" s="501"/>
      <c r="H120" s="501"/>
      <c r="I120" s="501"/>
      <c r="J120" s="501"/>
      <c r="L120" s="160"/>
      <c r="M120" s="160"/>
      <c r="N120" s="160"/>
      <c r="O120" s="160"/>
    </row>
    <row r="121" spans="1:15" s="161" customFormat="1" ht="12.75" customHeight="1">
      <c r="A121" s="501"/>
      <c r="B121" s="501"/>
      <c r="C121" s="501"/>
      <c r="D121" s="501"/>
      <c r="E121" s="501"/>
      <c r="F121" s="501"/>
      <c r="G121" s="501"/>
      <c r="H121" s="501"/>
      <c r="I121" s="501"/>
      <c r="J121" s="501"/>
      <c r="L121" s="160"/>
      <c r="M121" s="160"/>
      <c r="N121" s="160"/>
      <c r="O121" s="160"/>
    </row>
    <row r="122" spans="1:15" s="161" customFormat="1" ht="12.75" customHeight="1">
      <c r="A122" s="501"/>
      <c r="B122" s="501"/>
      <c r="C122" s="501"/>
      <c r="D122" s="501"/>
      <c r="E122" s="501"/>
      <c r="F122" s="501"/>
      <c r="G122" s="501"/>
      <c r="H122" s="501"/>
      <c r="I122" s="501"/>
      <c r="J122" s="501"/>
      <c r="L122" s="160"/>
      <c r="M122" s="160"/>
      <c r="N122" s="160"/>
      <c r="O122" s="160"/>
    </row>
    <row r="123" spans="1:15" s="161" customFormat="1" ht="12.75" customHeight="1">
      <c r="A123" s="501"/>
      <c r="B123" s="501"/>
      <c r="C123" s="501"/>
      <c r="D123" s="501"/>
      <c r="E123" s="501"/>
      <c r="F123" s="501"/>
      <c r="G123" s="501"/>
      <c r="H123" s="501"/>
      <c r="I123" s="501"/>
      <c r="J123" s="501"/>
      <c r="L123" s="160"/>
      <c r="M123" s="160"/>
      <c r="N123" s="160"/>
      <c r="O123" s="160"/>
    </row>
    <row r="124" spans="1:15" s="161" customFormat="1" ht="12.75" customHeight="1">
      <c r="A124" s="160"/>
      <c r="B124" s="160"/>
      <c r="C124" s="160"/>
      <c r="D124" s="160"/>
      <c r="E124" s="160"/>
      <c r="F124" s="160"/>
      <c r="G124" s="160"/>
      <c r="H124" s="160"/>
      <c r="I124" s="160"/>
      <c r="J124" s="160"/>
      <c r="L124" s="160"/>
      <c r="M124" s="160"/>
      <c r="N124" s="160"/>
      <c r="O124" s="160"/>
    </row>
    <row r="125" spans="1:16" s="161" customFormat="1" ht="12.75" customHeight="1">
      <c r="A125" s="501" t="s">
        <v>1151</v>
      </c>
      <c r="B125" s="501"/>
      <c r="C125" s="501"/>
      <c r="D125" s="501"/>
      <c r="E125" s="501"/>
      <c r="F125" s="501"/>
      <c r="G125" s="501"/>
      <c r="H125" s="501"/>
      <c r="I125" s="501"/>
      <c r="J125" s="501"/>
      <c r="L125" s="160"/>
      <c r="M125" s="160"/>
      <c r="N125" s="160"/>
      <c r="O125" s="160"/>
      <c r="P125" s="160"/>
    </row>
    <row r="126" spans="1:16" s="161" customFormat="1" ht="12.75" customHeight="1">
      <c r="A126" s="501"/>
      <c r="B126" s="501"/>
      <c r="C126" s="501"/>
      <c r="D126" s="501"/>
      <c r="E126" s="501"/>
      <c r="F126" s="501"/>
      <c r="G126" s="501"/>
      <c r="H126" s="501"/>
      <c r="I126" s="501"/>
      <c r="J126" s="501"/>
      <c r="L126" s="160"/>
      <c r="M126" s="160"/>
      <c r="N126" s="160"/>
      <c r="O126" s="160"/>
      <c r="P126" s="160"/>
    </row>
    <row r="127" ht="35.25" customHeight="1"/>
    <row r="128" spans="1:16" ht="15">
      <c r="A128" s="502" t="s">
        <v>1061</v>
      </c>
      <c r="B128" s="502"/>
      <c r="C128" s="502"/>
      <c r="D128" s="502"/>
      <c r="E128" s="502"/>
      <c r="F128" s="502"/>
      <c r="G128" s="502"/>
      <c r="H128" s="502"/>
      <c r="I128" s="502"/>
      <c r="J128" s="502"/>
      <c r="K128" s="502"/>
      <c r="L128" s="502"/>
      <c r="M128" s="502"/>
      <c r="N128" s="502"/>
      <c r="O128" s="502"/>
      <c r="P128" s="502"/>
    </row>
    <row r="129" spans="1:3" ht="15.75" customHeight="1">
      <c r="A129" s="159"/>
      <c r="B129" s="159"/>
      <c r="C129" s="159"/>
    </row>
    <row r="130" spans="1:16" ht="12.75" customHeight="1">
      <c r="A130" s="501" t="s">
        <v>1062</v>
      </c>
      <c r="B130" s="501"/>
      <c r="C130" s="501"/>
      <c r="D130" s="501"/>
      <c r="E130" s="501"/>
      <c r="F130" s="501"/>
      <c r="G130" s="501"/>
      <c r="H130" s="501"/>
      <c r="I130" s="501"/>
      <c r="J130" s="501"/>
      <c r="L130" s="160"/>
      <c r="M130" s="160"/>
      <c r="N130" s="160"/>
      <c r="O130" s="160"/>
      <c r="P130" s="160"/>
    </row>
    <row r="131" spans="1:16" ht="12.75" customHeight="1">
      <c r="A131" s="501"/>
      <c r="B131" s="501"/>
      <c r="C131" s="501"/>
      <c r="D131" s="501"/>
      <c r="E131" s="501"/>
      <c r="F131" s="501"/>
      <c r="G131" s="501"/>
      <c r="H131" s="501"/>
      <c r="I131" s="501"/>
      <c r="J131" s="501"/>
      <c r="L131" s="160"/>
      <c r="M131" s="160"/>
      <c r="N131" s="160"/>
      <c r="O131" s="160"/>
      <c r="P131" s="160"/>
    </row>
    <row r="132" spans="1:16" ht="12.75" customHeight="1">
      <c r="A132" s="501"/>
      <c r="B132" s="501"/>
      <c r="C132" s="501"/>
      <c r="D132" s="501"/>
      <c r="E132" s="501"/>
      <c r="F132" s="501"/>
      <c r="G132" s="501"/>
      <c r="H132" s="501"/>
      <c r="I132" s="501"/>
      <c r="J132" s="501"/>
      <c r="L132" s="160"/>
      <c r="M132" s="160"/>
      <c r="N132" s="160"/>
      <c r="O132" s="160"/>
      <c r="P132" s="160"/>
    </row>
    <row r="133" spans="1:16" ht="12.75" customHeight="1">
      <c r="A133" s="501"/>
      <c r="B133" s="501"/>
      <c r="C133" s="501"/>
      <c r="D133" s="501"/>
      <c r="E133" s="501"/>
      <c r="F133" s="501"/>
      <c r="G133" s="501"/>
      <c r="H133" s="501"/>
      <c r="I133" s="501"/>
      <c r="J133" s="501"/>
      <c r="L133" s="160"/>
      <c r="M133" s="160"/>
      <c r="N133" s="160"/>
      <c r="O133" s="160"/>
      <c r="P133" s="160"/>
    </row>
    <row r="134" spans="1:16" ht="12.75" customHeight="1">
      <c r="A134" s="501"/>
      <c r="B134" s="501"/>
      <c r="C134" s="501"/>
      <c r="D134" s="501"/>
      <c r="E134" s="501"/>
      <c r="F134" s="501"/>
      <c r="G134" s="501"/>
      <c r="H134" s="501"/>
      <c r="I134" s="501"/>
      <c r="J134" s="501"/>
      <c r="L134" s="160"/>
      <c r="M134" s="160"/>
      <c r="N134" s="160"/>
      <c r="O134" s="160"/>
      <c r="P134" s="160"/>
    </row>
    <row r="135" spans="1:16" ht="12.75" customHeight="1">
      <c r="A135" s="501"/>
      <c r="B135" s="501"/>
      <c r="C135" s="501"/>
      <c r="D135" s="501"/>
      <c r="E135" s="501"/>
      <c r="F135" s="501"/>
      <c r="G135" s="501"/>
      <c r="H135" s="501"/>
      <c r="I135" s="501"/>
      <c r="J135" s="501"/>
      <c r="L135" s="160"/>
      <c r="M135" s="160"/>
      <c r="N135" s="160"/>
      <c r="O135" s="160"/>
      <c r="P135" s="160"/>
    </row>
    <row r="136" spans="1:16" ht="12.75" customHeight="1">
      <c r="A136" s="501"/>
      <c r="B136" s="501"/>
      <c r="C136" s="501"/>
      <c r="D136" s="501"/>
      <c r="E136" s="501"/>
      <c r="F136" s="501"/>
      <c r="G136" s="501"/>
      <c r="H136" s="501"/>
      <c r="I136" s="501"/>
      <c r="J136" s="501"/>
      <c r="L136" s="160"/>
      <c r="M136" s="160"/>
      <c r="N136" s="160"/>
      <c r="O136" s="160"/>
      <c r="P136" s="160"/>
    </row>
    <row r="137" spans="1:16" ht="12.75" customHeight="1">
      <c r="A137" s="501"/>
      <c r="B137" s="501"/>
      <c r="C137" s="501"/>
      <c r="D137" s="501"/>
      <c r="E137" s="501"/>
      <c r="F137" s="501"/>
      <c r="G137" s="501"/>
      <c r="H137" s="501"/>
      <c r="I137" s="501"/>
      <c r="J137" s="501"/>
      <c r="L137" s="160"/>
      <c r="M137" s="160"/>
      <c r="N137" s="160"/>
      <c r="O137" s="160"/>
      <c r="P137" s="160"/>
    </row>
    <row r="138" spans="1:16" ht="12.75" customHeight="1">
      <c r="A138" s="501"/>
      <c r="B138" s="501"/>
      <c r="C138" s="501"/>
      <c r="D138" s="501"/>
      <c r="E138" s="501"/>
      <c r="F138" s="501"/>
      <c r="G138" s="501"/>
      <c r="H138" s="501"/>
      <c r="I138" s="501"/>
      <c r="J138" s="501"/>
      <c r="L138" s="160"/>
      <c r="M138" s="160"/>
      <c r="N138" s="160"/>
      <c r="O138" s="160"/>
      <c r="P138" s="160"/>
    </row>
    <row r="139" spans="1:16" ht="12.75" customHeight="1">
      <c r="A139" s="501"/>
      <c r="B139" s="501"/>
      <c r="C139" s="501"/>
      <c r="D139" s="501"/>
      <c r="E139" s="501"/>
      <c r="F139" s="501"/>
      <c r="G139" s="501"/>
      <c r="H139" s="501"/>
      <c r="I139" s="501"/>
      <c r="J139" s="501"/>
      <c r="L139" s="160"/>
      <c r="M139" s="160"/>
      <c r="N139" s="160"/>
      <c r="O139" s="160"/>
      <c r="P139" s="160"/>
    </row>
    <row r="140" spans="1:16" ht="12.75" customHeight="1">
      <c r="A140" s="501" t="s">
        <v>1239</v>
      </c>
      <c r="B140" s="501"/>
      <c r="C140" s="501"/>
      <c r="D140" s="501"/>
      <c r="E140" s="501"/>
      <c r="F140" s="501"/>
      <c r="G140" s="501"/>
      <c r="H140" s="501"/>
      <c r="I140" s="501"/>
      <c r="J140" s="501"/>
      <c r="L140" s="160"/>
      <c r="M140" s="160"/>
      <c r="N140" s="160"/>
      <c r="O140" s="160"/>
      <c r="P140" s="160"/>
    </row>
    <row r="141" spans="1:16" ht="12.75" customHeight="1">
      <c r="A141" s="501"/>
      <c r="B141" s="501"/>
      <c r="C141" s="501"/>
      <c r="D141" s="501"/>
      <c r="E141" s="501"/>
      <c r="F141" s="501"/>
      <c r="G141" s="501"/>
      <c r="H141" s="501"/>
      <c r="I141" s="501"/>
      <c r="J141" s="501"/>
      <c r="L141" s="160"/>
      <c r="M141" s="160"/>
      <c r="N141" s="160"/>
      <c r="O141" s="160"/>
      <c r="P141" s="160"/>
    </row>
    <row r="142" spans="1:16" ht="12.75" customHeight="1">
      <c r="A142" s="501"/>
      <c r="B142" s="501"/>
      <c r="C142" s="501"/>
      <c r="D142" s="501"/>
      <c r="E142" s="501"/>
      <c r="F142" s="501"/>
      <c r="G142" s="501"/>
      <c r="H142" s="501"/>
      <c r="I142" s="501"/>
      <c r="J142" s="501"/>
      <c r="L142" s="160"/>
      <c r="M142" s="160"/>
      <c r="N142" s="160"/>
      <c r="O142" s="160"/>
      <c r="P142" s="160"/>
    </row>
    <row r="143" spans="1:16" ht="12.75" customHeight="1">
      <c r="A143" s="501"/>
      <c r="B143" s="501"/>
      <c r="C143" s="501"/>
      <c r="D143" s="501"/>
      <c r="E143" s="501"/>
      <c r="F143" s="501"/>
      <c r="G143" s="501"/>
      <c r="H143" s="501"/>
      <c r="I143" s="501"/>
      <c r="J143" s="501"/>
      <c r="L143" s="160"/>
      <c r="M143" s="160"/>
      <c r="N143" s="160"/>
      <c r="O143" s="160"/>
      <c r="P143" s="160"/>
    </row>
    <row r="144" ht="35.25" customHeight="1"/>
    <row r="145" spans="1:16" ht="15">
      <c r="A145" s="502" t="s">
        <v>12</v>
      </c>
      <c r="B145" s="502"/>
      <c r="C145" s="502"/>
      <c r="D145" s="502"/>
      <c r="E145" s="502"/>
      <c r="F145" s="502"/>
      <c r="G145" s="502"/>
      <c r="H145" s="502"/>
      <c r="I145" s="502"/>
      <c r="J145" s="502"/>
      <c r="K145" s="502"/>
      <c r="L145" s="502"/>
      <c r="M145" s="502"/>
      <c r="N145" s="502"/>
      <c r="O145" s="502"/>
      <c r="P145" s="502"/>
    </row>
    <row r="146" spans="1:3" ht="15.75" customHeight="1">
      <c r="A146" s="159"/>
      <c r="B146" s="159"/>
      <c r="C146" s="159"/>
    </row>
    <row r="147" spans="1:16" s="161" customFormat="1" ht="12.75" customHeight="1">
      <c r="A147" s="501" t="s">
        <v>1063</v>
      </c>
      <c r="B147" s="501"/>
      <c r="C147" s="501"/>
      <c r="D147" s="501"/>
      <c r="E147" s="501"/>
      <c r="F147" s="501"/>
      <c r="G147" s="501"/>
      <c r="H147" s="501"/>
      <c r="I147" s="501"/>
      <c r="J147" s="501"/>
      <c r="L147" s="160"/>
      <c r="M147" s="160"/>
      <c r="N147" s="160"/>
      <c r="O147" s="160"/>
      <c r="P147" s="160"/>
    </row>
    <row r="148" spans="1:10" ht="12.75">
      <c r="A148" s="501"/>
      <c r="B148" s="501"/>
      <c r="C148" s="501"/>
      <c r="D148" s="501"/>
      <c r="E148" s="501"/>
      <c r="F148" s="501"/>
      <c r="G148" s="501"/>
      <c r="H148" s="501"/>
      <c r="I148" s="501"/>
      <c r="J148" s="501"/>
    </row>
    <row r="149" ht="25.5" customHeight="1"/>
    <row r="150" spans="1:16" ht="15">
      <c r="A150" s="502" t="s">
        <v>1064</v>
      </c>
      <c r="B150" s="502"/>
      <c r="C150" s="502"/>
      <c r="D150" s="502"/>
      <c r="E150" s="502"/>
      <c r="F150" s="502"/>
      <c r="G150" s="502"/>
      <c r="H150" s="502"/>
      <c r="I150" s="502"/>
      <c r="J150" s="502"/>
      <c r="K150" s="502"/>
      <c r="L150" s="502"/>
      <c r="M150" s="502"/>
      <c r="N150" s="502"/>
      <c r="O150" s="502"/>
      <c r="P150" s="502"/>
    </row>
    <row r="151" spans="1:3" ht="15.75" customHeight="1">
      <c r="A151" s="159"/>
      <c r="B151" s="159"/>
      <c r="C151" s="159"/>
    </row>
    <row r="152" spans="1:16" s="305" customFormat="1" ht="12.75" customHeight="1">
      <c r="A152" s="501" t="s">
        <v>9</v>
      </c>
      <c r="B152" s="501"/>
      <c r="C152" s="501"/>
      <c r="D152" s="501"/>
      <c r="E152" s="501"/>
      <c r="F152" s="501"/>
      <c r="G152" s="501"/>
      <c r="H152" s="501"/>
      <c r="I152" s="501"/>
      <c r="J152" s="501"/>
      <c r="L152" s="160"/>
      <c r="M152" s="160"/>
      <c r="N152" s="160"/>
      <c r="O152" s="160"/>
      <c r="P152" s="160"/>
    </row>
    <row r="153" spans="1:16" s="305" customFormat="1" ht="12.75" customHeight="1">
      <c r="A153" s="501"/>
      <c r="B153" s="501"/>
      <c r="C153" s="501"/>
      <c r="D153" s="501"/>
      <c r="E153" s="501"/>
      <c r="F153" s="501"/>
      <c r="G153" s="501"/>
      <c r="H153" s="501"/>
      <c r="I153" s="501"/>
      <c r="J153" s="501"/>
      <c r="L153" s="160"/>
      <c r="M153" s="160"/>
      <c r="N153" s="160"/>
      <c r="O153" s="160"/>
      <c r="P153" s="160"/>
    </row>
    <row r="154" spans="1:16" s="305" customFormat="1" ht="12.75" customHeight="1">
      <c r="A154" s="501"/>
      <c r="B154" s="501"/>
      <c r="C154" s="501"/>
      <c r="D154" s="501"/>
      <c r="E154" s="501"/>
      <c r="F154" s="501"/>
      <c r="G154" s="501"/>
      <c r="H154" s="501"/>
      <c r="I154" s="501"/>
      <c r="J154" s="501"/>
      <c r="L154" s="160"/>
      <c r="M154" s="160"/>
      <c r="N154" s="160"/>
      <c r="O154" s="160"/>
      <c r="P154" s="160"/>
    </row>
    <row r="155" spans="1:16" s="305" customFormat="1" ht="12.75" customHeight="1">
      <c r="A155" s="160"/>
      <c r="B155" s="160"/>
      <c r="C155" s="160"/>
      <c r="D155" s="160"/>
      <c r="E155" s="160"/>
      <c r="F155" s="160"/>
      <c r="G155" s="160"/>
      <c r="H155" s="160"/>
      <c r="I155" s="160"/>
      <c r="J155" s="160"/>
      <c r="L155" s="160"/>
      <c r="M155" s="160"/>
      <c r="N155" s="160"/>
      <c r="O155" s="160"/>
      <c r="P155" s="160"/>
    </row>
    <row r="156" spans="1:16" s="305" customFormat="1" ht="12.75" customHeight="1">
      <c r="A156" s="501" t="s">
        <v>1065</v>
      </c>
      <c r="B156" s="501"/>
      <c r="C156" s="501"/>
      <c r="D156" s="501"/>
      <c r="E156" s="501"/>
      <c r="F156" s="501"/>
      <c r="G156" s="501"/>
      <c r="H156" s="501"/>
      <c r="I156" s="501"/>
      <c r="J156" s="501"/>
      <c r="L156" s="160"/>
      <c r="M156" s="160"/>
      <c r="N156" s="160"/>
      <c r="O156" s="160"/>
      <c r="P156" s="160"/>
    </row>
    <row r="157" spans="1:16" s="305" customFormat="1" ht="12.75" customHeight="1">
      <c r="A157" s="501"/>
      <c r="B157" s="501"/>
      <c r="C157" s="501"/>
      <c r="D157" s="501"/>
      <c r="E157" s="501"/>
      <c r="F157" s="501"/>
      <c r="G157" s="501"/>
      <c r="H157" s="501"/>
      <c r="I157" s="501"/>
      <c r="J157" s="501"/>
      <c r="L157" s="160"/>
      <c r="M157" s="160"/>
      <c r="N157" s="160"/>
      <c r="O157" s="160"/>
      <c r="P157" s="160"/>
    </row>
    <row r="158" spans="1:16" s="305" customFormat="1" ht="12.75" customHeight="1">
      <c r="A158" s="501"/>
      <c r="B158" s="501"/>
      <c r="C158" s="501"/>
      <c r="D158" s="501"/>
      <c r="E158" s="501"/>
      <c r="F158" s="501"/>
      <c r="G158" s="501"/>
      <c r="H158" s="501"/>
      <c r="I158" s="501"/>
      <c r="J158" s="501"/>
      <c r="L158" s="160"/>
      <c r="M158" s="160"/>
      <c r="N158" s="160"/>
      <c r="O158" s="160"/>
      <c r="P158" s="160"/>
    </row>
    <row r="159" spans="1:16" ht="12.75" customHeight="1">
      <c r="A159" s="160"/>
      <c r="B159" s="160"/>
      <c r="C159" s="160"/>
      <c r="D159" s="160"/>
      <c r="E159" s="160"/>
      <c r="F159" s="160"/>
      <c r="G159" s="160"/>
      <c r="H159" s="160"/>
      <c r="I159" s="160"/>
      <c r="J159" s="160"/>
      <c r="L159" s="160"/>
      <c r="M159" s="160"/>
      <c r="N159" s="160"/>
      <c r="O159" s="160"/>
      <c r="P159" s="165"/>
    </row>
    <row r="160" spans="1:16" s="305" customFormat="1" ht="12.75" customHeight="1">
      <c r="A160" s="501" t="s">
        <v>1168</v>
      </c>
      <c r="B160" s="501"/>
      <c r="C160" s="501"/>
      <c r="D160" s="501"/>
      <c r="E160" s="501"/>
      <c r="F160" s="501"/>
      <c r="G160" s="501"/>
      <c r="H160" s="501"/>
      <c r="I160" s="501"/>
      <c r="J160" s="501"/>
      <c r="L160" s="160"/>
      <c r="M160" s="160"/>
      <c r="N160" s="160"/>
      <c r="O160" s="160"/>
      <c r="P160" s="160"/>
    </row>
    <row r="161" spans="1:16" s="305" customFormat="1" ht="12.75" customHeight="1">
      <c r="A161" s="501"/>
      <c r="B161" s="501"/>
      <c r="C161" s="501"/>
      <c r="D161" s="501"/>
      <c r="E161" s="501"/>
      <c r="F161" s="501"/>
      <c r="G161" s="501"/>
      <c r="H161" s="501"/>
      <c r="I161" s="501"/>
      <c r="J161" s="501"/>
      <c r="L161" s="160"/>
      <c r="M161" s="160"/>
      <c r="N161" s="160"/>
      <c r="O161" s="160"/>
      <c r="P161" s="160"/>
    </row>
    <row r="162" spans="1:16" s="305" customFormat="1" ht="12.75" customHeight="1">
      <c r="A162" s="160"/>
      <c r="B162" s="160"/>
      <c r="C162" s="160"/>
      <c r="D162" s="160"/>
      <c r="E162" s="160"/>
      <c r="F162" s="160"/>
      <c r="G162" s="160"/>
      <c r="H162" s="160"/>
      <c r="I162" s="160"/>
      <c r="J162" s="160"/>
      <c r="L162" s="160"/>
      <c r="M162" s="160"/>
      <c r="N162" s="160"/>
      <c r="O162" s="160"/>
      <c r="P162" s="160"/>
    </row>
    <row r="163" spans="1:16" s="305" customFormat="1" ht="12.75" customHeight="1">
      <c r="A163" s="501" t="s">
        <v>984</v>
      </c>
      <c r="B163" s="501"/>
      <c r="C163" s="501"/>
      <c r="D163" s="501"/>
      <c r="E163" s="501"/>
      <c r="F163" s="501"/>
      <c r="G163" s="501"/>
      <c r="H163" s="501"/>
      <c r="I163" s="501"/>
      <c r="J163" s="501"/>
      <c r="L163" s="160"/>
      <c r="M163" s="160"/>
      <c r="N163" s="160"/>
      <c r="O163" s="160"/>
      <c r="P163" s="160"/>
    </row>
    <row r="164" spans="1:16" s="305" customFormat="1" ht="12.75" customHeight="1">
      <c r="A164" s="501"/>
      <c r="B164" s="501"/>
      <c r="C164" s="501"/>
      <c r="D164" s="501"/>
      <c r="E164" s="501"/>
      <c r="F164" s="501"/>
      <c r="G164" s="501"/>
      <c r="H164" s="501"/>
      <c r="I164" s="501"/>
      <c r="J164" s="501"/>
      <c r="L164" s="160"/>
      <c r="M164" s="160"/>
      <c r="N164" s="160"/>
      <c r="O164" s="160"/>
      <c r="P164" s="160"/>
    </row>
    <row r="165" spans="1:16" s="305" customFormat="1" ht="12.75" customHeight="1">
      <c r="A165" s="160"/>
      <c r="B165" s="160"/>
      <c r="C165" s="160"/>
      <c r="D165" s="160"/>
      <c r="E165" s="160"/>
      <c r="F165" s="160"/>
      <c r="G165" s="160"/>
      <c r="H165" s="160"/>
      <c r="I165" s="160"/>
      <c r="J165" s="160"/>
      <c r="L165" s="160"/>
      <c r="M165" s="160"/>
      <c r="N165" s="160"/>
      <c r="O165" s="160"/>
      <c r="P165" s="160"/>
    </row>
    <row r="166" spans="1:16" s="305" customFormat="1" ht="12.75" customHeight="1">
      <c r="A166" s="503" t="s">
        <v>1152</v>
      </c>
      <c r="B166" s="503"/>
      <c r="C166" s="503"/>
      <c r="D166" s="503"/>
      <c r="E166" s="503"/>
      <c r="F166" s="503"/>
      <c r="G166" s="503"/>
      <c r="H166" s="503"/>
      <c r="I166" s="503"/>
      <c r="J166" s="503"/>
      <c r="L166" s="160"/>
      <c r="M166" s="160"/>
      <c r="N166" s="160"/>
      <c r="O166" s="160"/>
      <c r="P166" s="160"/>
    </row>
    <row r="167" spans="1:16" s="305" customFormat="1" ht="12.75" customHeight="1">
      <c r="A167" s="160"/>
      <c r="B167" s="160"/>
      <c r="C167" s="160"/>
      <c r="D167" s="160"/>
      <c r="E167" s="160"/>
      <c r="F167" s="160"/>
      <c r="G167" s="160"/>
      <c r="H167" s="160"/>
      <c r="I167" s="160"/>
      <c r="J167" s="160"/>
      <c r="L167" s="160"/>
      <c r="M167" s="160"/>
      <c r="N167" s="160"/>
      <c r="O167" s="160"/>
      <c r="P167" s="160"/>
    </row>
    <row r="168" spans="1:16" ht="12.75" customHeight="1">
      <c r="A168" s="501" t="s">
        <v>10</v>
      </c>
      <c r="B168" s="501"/>
      <c r="C168" s="501"/>
      <c r="D168" s="501"/>
      <c r="E168" s="501"/>
      <c r="F168" s="501"/>
      <c r="G168" s="501"/>
      <c r="H168" s="501"/>
      <c r="I168" s="501"/>
      <c r="J168" s="501"/>
      <c r="L168" s="160"/>
      <c r="M168" s="160"/>
      <c r="N168" s="160"/>
      <c r="O168" s="160"/>
      <c r="P168" s="165"/>
    </row>
    <row r="169" spans="1:16" ht="12.75" customHeight="1">
      <c r="A169" s="160"/>
      <c r="B169" s="160"/>
      <c r="C169" s="160"/>
      <c r="D169" s="160"/>
      <c r="E169" s="160"/>
      <c r="F169" s="160"/>
      <c r="G169" s="160"/>
      <c r="H169" s="160"/>
      <c r="I169" s="160"/>
      <c r="J169" s="160"/>
      <c r="L169" s="160"/>
      <c r="M169" s="160"/>
      <c r="N169" s="160"/>
      <c r="O169" s="160"/>
      <c r="P169" s="165"/>
    </row>
    <row r="170" spans="1:16" s="305" customFormat="1" ht="12.75" customHeight="1">
      <c r="A170" s="501" t="s">
        <v>11</v>
      </c>
      <c r="B170" s="501"/>
      <c r="C170" s="501"/>
      <c r="D170" s="501"/>
      <c r="E170" s="501"/>
      <c r="F170" s="501"/>
      <c r="G170" s="501"/>
      <c r="H170" s="501"/>
      <c r="I170" s="501"/>
      <c r="J170" s="501"/>
      <c r="L170" s="160"/>
      <c r="M170" s="160"/>
      <c r="N170" s="160"/>
      <c r="O170" s="160"/>
      <c r="P170" s="160"/>
    </row>
    <row r="171" spans="1:16" s="305" customFormat="1" ht="12.75" customHeight="1">
      <c r="A171" s="160"/>
      <c r="B171" s="160"/>
      <c r="C171" s="160"/>
      <c r="D171" s="160"/>
      <c r="E171" s="160"/>
      <c r="F171" s="160"/>
      <c r="G171" s="160"/>
      <c r="H171" s="160"/>
      <c r="I171" s="160"/>
      <c r="J171" s="160"/>
      <c r="L171" s="160"/>
      <c r="M171" s="160"/>
      <c r="N171" s="160"/>
      <c r="O171" s="160"/>
      <c r="P171" s="160"/>
    </row>
    <row r="172" spans="1:16" s="305" customFormat="1" ht="12.75" customHeight="1">
      <c r="A172" s="501" t="s">
        <v>1066</v>
      </c>
      <c r="B172" s="501"/>
      <c r="C172" s="501"/>
      <c r="D172" s="501"/>
      <c r="E172" s="501"/>
      <c r="F172" s="501"/>
      <c r="G172" s="501"/>
      <c r="H172" s="501"/>
      <c r="I172" s="501"/>
      <c r="J172" s="501"/>
      <c r="L172" s="160"/>
      <c r="M172" s="160"/>
      <c r="N172" s="160"/>
      <c r="O172" s="160"/>
      <c r="P172" s="160"/>
    </row>
    <row r="173" spans="1:16" s="305" customFormat="1" ht="12.75" customHeight="1">
      <c r="A173" s="501"/>
      <c r="B173" s="501"/>
      <c r="C173" s="501"/>
      <c r="D173" s="501"/>
      <c r="E173" s="501"/>
      <c r="F173" s="501"/>
      <c r="G173" s="501"/>
      <c r="H173" s="501"/>
      <c r="I173" s="501"/>
      <c r="J173" s="501"/>
      <c r="L173" s="160"/>
      <c r="M173" s="160"/>
      <c r="N173" s="160"/>
      <c r="O173" s="160"/>
      <c r="P173" s="160"/>
    </row>
    <row r="174" spans="1:16" s="305" customFormat="1" ht="12.75" customHeight="1">
      <c r="A174" s="501"/>
      <c r="B174" s="501"/>
      <c r="C174" s="501"/>
      <c r="D174" s="501"/>
      <c r="E174" s="501"/>
      <c r="F174" s="501"/>
      <c r="G174" s="501"/>
      <c r="H174" s="501"/>
      <c r="I174" s="501"/>
      <c r="J174" s="501"/>
      <c r="L174" s="160"/>
      <c r="M174" s="160"/>
      <c r="N174" s="160"/>
      <c r="O174" s="160"/>
      <c r="P174" s="160"/>
    </row>
    <row r="175" spans="1:3" ht="12.75" customHeight="1">
      <c r="A175" s="159"/>
      <c r="B175" s="159"/>
      <c r="C175" s="159"/>
    </row>
    <row r="186" ht="12.75">
      <c r="G186" s="179"/>
    </row>
    <row r="378" ht="12.75">
      <c r="Q378" s="178"/>
    </row>
  </sheetData>
  <sheetProtection/>
  <mergeCells count="46">
    <mergeCell ref="A120:J123"/>
    <mergeCell ref="A125:J126"/>
    <mergeCell ref="A128:P128"/>
    <mergeCell ref="A156:J158"/>
    <mergeCell ref="A130:J139"/>
    <mergeCell ref="A140:J143"/>
    <mergeCell ref="A145:P145"/>
    <mergeCell ref="A107:J110"/>
    <mergeCell ref="A111:J112"/>
    <mergeCell ref="A113:J115"/>
    <mergeCell ref="A116:J118"/>
    <mergeCell ref="A100:J103"/>
    <mergeCell ref="A105:P105"/>
    <mergeCell ref="C20:J24"/>
    <mergeCell ref="A59:P59"/>
    <mergeCell ref="A61:P61"/>
    <mergeCell ref="A63:J66"/>
    <mergeCell ref="A67:J72"/>
    <mergeCell ref="A73:J77"/>
    <mergeCell ref="B25:J28"/>
    <mergeCell ref="C29:J34"/>
    <mergeCell ref="C35:J41"/>
    <mergeCell ref="C42:J46"/>
    <mergeCell ref="A1:P1"/>
    <mergeCell ref="A3:P3"/>
    <mergeCell ref="A5:J7"/>
    <mergeCell ref="A9:P9"/>
    <mergeCell ref="B11:J14"/>
    <mergeCell ref="B15:J19"/>
    <mergeCell ref="B47:J50"/>
    <mergeCell ref="C52:J57"/>
    <mergeCell ref="A84:J86"/>
    <mergeCell ref="A88:P88"/>
    <mergeCell ref="A90:J94"/>
    <mergeCell ref="A95:J99"/>
    <mergeCell ref="A78:J82"/>
    <mergeCell ref="A83:J83"/>
    <mergeCell ref="A168:J168"/>
    <mergeCell ref="A172:J174"/>
    <mergeCell ref="A147:J148"/>
    <mergeCell ref="A150:P150"/>
    <mergeCell ref="A152:J154"/>
    <mergeCell ref="A160:J161"/>
    <mergeCell ref="A163:J164"/>
    <mergeCell ref="A166:J166"/>
    <mergeCell ref="A170:J170"/>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8"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10"/>
    </row>
    <row r="2" ht="12.75">
      <c r="A2" s="110" t="s">
        <v>13</v>
      </c>
    </row>
    <row r="3" ht="11.25" customHeight="1">
      <c r="A3" s="110"/>
    </row>
    <row r="4" spans="1:2" ht="11.25" customHeight="1">
      <c r="A4" s="89" t="s">
        <v>14</v>
      </c>
      <c r="B4" s="89" t="s">
        <v>15</v>
      </c>
    </row>
    <row r="5" spans="1:2" ht="11.25" customHeight="1">
      <c r="A5" s="89" t="s">
        <v>16</v>
      </c>
      <c r="B5" s="89" t="s">
        <v>17</v>
      </c>
    </row>
    <row r="6" spans="1:2" ht="11.25" customHeight="1">
      <c r="A6" s="89" t="s">
        <v>18</v>
      </c>
      <c r="B6" s="89" t="s">
        <v>19</v>
      </c>
    </row>
    <row r="7" spans="1:2" ht="11.25" customHeight="1">
      <c r="A7" s="89" t="s">
        <v>20</v>
      </c>
      <c r="B7" s="89" t="s">
        <v>21</v>
      </c>
    </row>
    <row r="8" spans="1:2" ht="11.25" customHeight="1">
      <c r="A8" s="89" t="s">
        <v>22</v>
      </c>
      <c r="B8" s="89" t="s">
        <v>23</v>
      </c>
    </row>
    <row r="9" spans="1:2" ht="11.25" customHeight="1">
      <c r="A9" s="89" t="s">
        <v>24</v>
      </c>
      <c r="B9" s="89" t="s">
        <v>25</v>
      </c>
    </row>
    <row r="10" spans="1:2" ht="11.25" customHeight="1">
      <c r="A10" s="89" t="s">
        <v>26</v>
      </c>
      <c r="B10" s="89" t="s">
        <v>27</v>
      </c>
    </row>
    <row r="11" spans="1:2" ht="11.25" customHeight="1">
      <c r="A11" s="89" t="s">
        <v>28</v>
      </c>
      <c r="B11" s="89" t="s">
        <v>29</v>
      </c>
    </row>
    <row r="12" spans="1:2" ht="11.25" customHeight="1">
      <c r="A12" s="89" t="s">
        <v>30</v>
      </c>
      <c r="B12" s="89" t="s">
        <v>31</v>
      </c>
    </row>
    <row r="13" spans="1:2" ht="11.25" customHeight="1">
      <c r="A13" s="89" t="s">
        <v>32</v>
      </c>
      <c r="B13" s="89" t="s">
        <v>33</v>
      </c>
    </row>
    <row r="14" spans="1:2" ht="11.25" customHeight="1">
      <c r="A14" s="89" t="s">
        <v>34</v>
      </c>
      <c r="B14" s="89" t="s">
        <v>35</v>
      </c>
    </row>
    <row r="15" spans="1:2" ht="11.25" customHeight="1">
      <c r="A15" s="89" t="s">
        <v>36</v>
      </c>
      <c r="B15" s="89" t="s">
        <v>37</v>
      </c>
    </row>
    <row r="16" spans="1:2" ht="11.25" customHeight="1">
      <c r="A16" s="89" t="s">
        <v>38</v>
      </c>
      <c r="B16" s="89" t="s">
        <v>39</v>
      </c>
    </row>
    <row r="17" spans="1:2" ht="11.25" customHeight="1">
      <c r="A17" s="89" t="s">
        <v>40</v>
      </c>
      <c r="B17" s="89" t="s">
        <v>41</v>
      </c>
    </row>
    <row r="18" spans="1:2" ht="11.25" customHeight="1">
      <c r="A18" s="89" t="s">
        <v>42</v>
      </c>
      <c r="B18" s="89" t="s">
        <v>43</v>
      </c>
    </row>
    <row r="19" spans="1:2" ht="11.25" customHeight="1">
      <c r="A19" s="89" t="s">
        <v>44</v>
      </c>
      <c r="B19" s="89" t="s">
        <v>45</v>
      </c>
    </row>
    <row r="20" spans="1:2" ht="11.25" customHeight="1">
      <c r="A20" s="89" t="s">
        <v>46</v>
      </c>
      <c r="B20" s="89" t="s">
        <v>47</v>
      </c>
    </row>
    <row r="21" spans="1:2" ht="11.25" customHeight="1">
      <c r="A21" s="89" t="s">
        <v>48</v>
      </c>
      <c r="B21" s="89" t="s">
        <v>49</v>
      </c>
    </row>
    <row r="22" spans="1:2" ht="11.25" customHeight="1">
      <c r="A22" s="89" t="s">
        <v>0</v>
      </c>
      <c r="B22" s="89" t="s">
        <v>1</v>
      </c>
    </row>
    <row r="23" spans="1:2" ht="11.25" customHeight="1">
      <c r="A23" s="89" t="s">
        <v>50</v>
      </c>
      <c r="B23" s="89" t="s">
        <v>51</v>
      </c>
    </row>
    <row r="24" spans="1:2" ht="11.25" customHeight="1">
      <c r="A24" s="89" t="s">
        <v>52</v>
      </c>
      <c r="B24" s="89" t="s">
        <v>53</v>
      </c>
    </row>
    <row r="25" spans="1:2" ht="11.25" customHeight="1">
      <c r="A25" s="89" t="s">
        <v>54</v>
      </c>
      <c r="B25" s="89" t="s">
        <v>55</v>
      </c>
    </row>
    <row r="26" spans="1:2" ht="11.25" customHeight="1">
      <c r="A26" s="89" t="s">
        <v>56</v>
      </c>
      <c r="B26" s="89" t="s">
        <v>57</v>
      </c>
    </row>
    <row r="27" spans="1:2" ht="11.25" customHeight="1">
      <c r="A27" s="89" t="s">
        <v>58</v>
      </c>
      <c r="B27" s="89" t="s">
        <v>59</v>
      </c>
    </row>
    <row r="28" spans="1:2" ht="11.25" customHeight="1">
      <c r="A28" s="89" t="s">
        <v>60</v>
      </c>
      <c r="B28" s="89" t="s">
        <v>61</v>
      </c>
    </row>
    <row r="29" spans="1:2" ht="11.25" customHeight="1">
      <c r="A29" s="89" t="s">
        <v>62</v>
      </c>
      <c r="B29" s="89" t="s">
        <v>63</v>
      </c>
    </row>
    <row r="30" spans="1:2" ht="11.25" customHeight="1">
      <c r="A30" s="89" t="s">
        <v>68</v>
      </c>
      <c r="B30" s="89" t="s">
        <v>69</v>
      </c>
    </row>
    <row r="31" spans="1:2" ht="11.25" customHeight="1">
      <c r="A31" s="89" t="s">
        <v>70</v>
      </c>
      <c r="B31" s="89" t="s">
        <v>71</v>
      </c>
    </row>
    <row r="32" spans="1:2" ht="11.25" customHeight="1">
      <c r="A32" s="89" t="s">
        <v>841</v>
      </c>
      <c r="B32" s="89" t="s">
        <v>72</v>
      </c>
    </row>
    <row r="33" spans="1:2" ht="11.25" customHeight="1">
      <c r="A33" s="89" t="s">
        <v>73</v>
      </c>
      <c r="B33" s="89" t="s">
        <v>74</v>
      </c>
    </row>
    <row r="34" spans="1:2" ht="11.25" customHeight="1">
      <c r="A34" s="89" t="s">
        <v>75</v>
      </c>
      <c r="B34" s="89" t="s">
        <v>76</v>
      </c>
    </row>
    <row r="35" spans="1:2" ht="11.25" customHeight="1">
      <c r="A35" s="89" t="s">
        <v>77</v>
      </c>
      <c r="B35" s="89" t="s">
        <v>78</v>
      </c>
    </row>
    <row r="36" spans="1:2" ht="11.25" customHeight="1">
      <c r="A36" s="89" t="s">
        <v>79</v>
      </c>
      <c r="B36" s="89" t="s">
        <v>80</v>
      </c>
    </row>
    <row r="37" spans="1:2" ht="11.25" customHeight="1">
      <c r="A37" s="89" t="s">
        <v>81</v>
      </c>
      <c r="B37" s="89" t="s">
        <v>82</v>
      </c>
    </row>
    <row r="38" spans="1:2" ht="11.25" customHeight="1">
      <c r="A38" s="89" t="s">
        <v>83</v>
      </c>
      <c r="B38" s="89" t="s">
        <v>84</v>
      </c>
    </row>
    <row r="39" spans="1:2" ht="11.25" customHeight="1">
      <c r="A39" s="89" t="s">
        <v>85</v>
      </c>
      <c r="B39" s="89" t="s">
        <v>86</v>
      </c>
    </row>
    <row r="40" spans="1:2" ht="11.25" customHeight="1">
      <c r="A40" s="89" t="s">
        <v>840</v>
      </c>
      <c r="B40" s="89" t="s">
        <v>87</v>
      </c>
    </row>
    <row r="41" spans="1:2" ht="11.25" customHeight="1">
      <c r="A41" s="89" t="s">
        <v>88</v>
      </c>
      <c r="B41" s="89" t="s">
        <v>89</v>
      </c>
    </row>
    <row r="42" spans="1:2" ht="11.25" customHeight="1">
      <c r="A42" s="89" t="s">
        <v>90</v>
      </c>
      <c r="B42" s="89" t="s">
        <v>91</v>
      </c>
    </row>
    <row r="43" spans="1:2" ht="11.25" customHeight="1">
      <c r="A43" s="89" t="s">
        <v>92</v>
      </c>
      <c r="B43" s="89" t="s">
        <v>93</v>
      </c>
    </row>
    <row r="44" spans="1:2" ht="11.25" customHeight="1">
      <c r="A44" s="89" t="s">
        <v>94</v>
      </c>
      <c r="B44" s="89" t="s">
        <v>95</v>
      </c>
    </row>
    <row r="45" spans="1:2" ht="11.25" customHeight="1">
      <c r="A45" s="89" t="s">
        <v>96</v>
      </c>
      <c r="B45" s="89" t="s">
        <v>97</v>
      </c>
    </row>
    <row r="46" spans="1:2" ht="11.25" customHeight="1">
      <c r="A46" s="89" t="s">
        <v>1083</v>
      </c>
      <c r="B46" s="89" t="s">
        <v>1084</v>
      </c>
    </row>
    <row r="47" spans="1:2" ht="11.25" customHeight="1">
      <c r="A47" s="89" t="s">
        <v>98</v>
      </c>
      <c r="B47" s="89" t="s">
        <v>99</v>
      </c>
    </row>
    <row r="48" spans="1:2" ht="11.25" customHeight="1">
      <c r="A48" s="89" t="s">
        <v>100</v>
      </c>
      <c r="B48" s="89" t="s">
        <v>101</v>
      </c>
    </row>
    <row r="49" spans="1:2" ht="11.25" customHeight="1">
      <c r="A49" s="89" t="s">
        <v>102</v>
      </c>
      <c r="B49" s="89" t="s">
        <v>103</v>
      </c>
    </row>
    <row r="50" spans="1:2" ht="11.25" customHeight="1">
      <c r="A50" s="89" t="s">
        <v>104</v>
      </c>
      <c r="B50" s="89" t="s">
        <v>105</v>
      </c>
    </row>
    <row r="51" ht="11.25" customHeight="1">
      <c r="A51" s="89"/>
    </row>
    <row r="52" ht="12.75">
      <c r="A52" s="110"/>
    </row>
    <row r="53" ht="12.75">
      <c r="A53" s="109"/>
    </row>
    <row r="54" ht="11.25" customHeight="1">
      <c r="A54" s="108"/>
    </row>
    <row r="55" ht="11.25" customHeight="1">
      <c r="A55" s="111"/>
    </row>
    <row r="56" ht="11.25" customHeight="1">
      <c r="A56" s="111"/>
    </row>
    <row r="57" ht="12.75">
      <c r="A57" s="89"/>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80" zoomScaleNormal="80"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507" t="s">
        <v>1153</v>
      </c>
      <c r="B1" s="507"/>
      <c r="C1" s="507"/>
      <c r="D1" s="507"/>
      <c r="E1" s="507"/>
      <c r="F1" s="507"/>
      <c r="G1" s="507"/>
      <c r="H1" s="507"/>
      <c r="I1" s="507"/>
      <c r="J1" s="507"/>
      <c r="K1" s="507"/>
      <c r="L1" s="507"/>
    </row>
    <row r="2" spans="1:12" ht="16.5" customHeight="1">
      <c r="A2" s="72"/>
      <c r="B2" s="120"/>
      <c r="C2" s="72"/>
      <c r="D2" s="72"/>
      <c r="E2" s="72"/>
      <c r="F2" s="72"/>
      <c r="G2" s="72"/>
      <c r="H2" s="72"/>
      <c r="I2" s="72"/>
      <c r="J2" s="72"/>
      <c r="K2" s="72"/>
      <c r="L2" s="72"/>
    </row>
    <row r="3" spans="1:12" ht="15.75">
      <c r="A3" s="73" t="s">
        <v>542</v>
      </c>
      <c r="B3" s="74">
        <v>1</v>
      </c>
      <c r="C3" s="74"/>
      <c r="D3" s="75" t="s">
        <v>349</v>
      </c>
      <c r="E3" s="73" t="s">
        <v>622</v>
      </c>
      <c r="F3" s="74">
        <v>314</v>
      </c>
      <c r="G3" s="74"/>
      <c r="H3" s="75" t="s">
        <v>414</v>
      </c>
      <c r="I3" s="76" t="s">
        <v>767</v>
      </c>
      <c r="J3" s="74">
        <v>624</v>
      </c>
      <c r="K3" s="74"/>
      <c r="L3" s="77" t="s">
        <v>133</v>
      </c>
    </row>
    <row r="4" spans="1:12" s="46" customFormat="1" ht="14.25" customHeight="1">
      <c r="A4" s="73" t="s">
        <v>543</v>
      </c>
      <c r="B4" s="74">
        <v>3</v>
      </c>
      <c r="C4" s="74"/>
      <c r="D4" s="75" t="s">
        <v>350</v>
      </c>
      <c r="E4" s="73" t="s">
        <v>623</v>
      </c>
      <c r="F4" s="74">
        <v>318</v>
      </c>
      <c r="G4" s="74"/>
      <c r="H4" s="75" t="s">
        <v>909</v>
      </c>
      <c r="I4" s="76" t="s">
        <v>768</v>
      </c>
      <c r="J4" s="74">
        <v>625</v>
      </c>
      <c r="K4" s="74"/>
      <c r="L4" s="77" t="s">
        <v>910</v>
      </c>
    </row>
    <row r="5" spans="1:12" s="46" customFormat="1" ht="14.25" customHeight="1">
      <c r="A5" s="73" t="s">
        <v>912</v>
      </c>
      <c r="B5" s="74">
        <v>4</v>
      </c>
      <c r="C5" s="74"/>
      <c r="D5" s="75" t="s">
        <v>913</v>
      </c>
      <c r="E5" s="73" t="s">
        <v>624</v>
      </c>
      <c r="F5" s="74">
        <v>322</v>
      </c>
      <c r="G5" s="74"/>
      <c r="H5" s="75" t="s">
        <v>911</v>
      </c>
      <c r="I5" s="76"/>
      <c r="J5" s="74"/>
      <c r="K5" s="74"/>
      <c r="L5" s="77" t="s">
        <v>884</v>
      </c>
    </row>
    <row r="6" spans="1:12" s="46" customFormat="1" ht="14.25" customHeight="1">
      <c r="A6" s="73" t="s">
        <v>544</v>
      </c>
      <c r="B6" s="74">
        <v>5</v>
      </c>
      <c r="C6" s="74"/>
      <c r="D6" s="75" t="s">
        <v>351</v>
      </c>
      <c r="E6" s="73"/>
      <c r="F6" s="74"/>
      <c r="G6" s="74"/>
      <c r="H6" s="75" t="s">
        <v>914</v>
      </c>
      <c r="I6" s="76" t="s">
        <v>985</v>
      </c>
      <c r="J6" s="74">
        <v>626</v>
      </c>
      <c r="K6" s="74"/>
      <c r="L6" s="77" t="s">
        <v>915</v>
      </c>
    </row>
    <row r="7" spans="1:12" s="46" customFormat="1" ht="14.25" customHeight="1">
      <c r="A7" s="73" t="s">
        <v>545</v>
      </c>
      <c r="B7" s="74">
        <v>6</v>
      </c>
      <c r="C7" s="74"/>
      <c r="D7" s="75" t="s">
        <v>850</v>
      </c>
      <c r="E7" s="73" t="s">
        <v>625</v>
      </c>
      <c r="F7" s="74">
        <v>324</v>
      </c>
      <c r="G7" s="74"/>
      <c r="H7" s="75" t="s">
        <v>417</v>
      </c>
      <c r="I7" s="76" t="s">
        <v>769</v>
      </c>
      <c r="J7" s="74">
        <v>628</v>
      </c>
      <c r="K7" s="74"/>
      <c r="L7" s="77" t="s">
        <v>135</v>
      </c>
    </row>
    <row r="8" spans="1:12" s="46" customFormat="1" ht="14.25" customHeight="1">
      <c r="A8" s="73" t="s">
        <v>546</v>
      </c>
      <c r="B8" s="74">
        <v>7</v>
      </c>
      <c r="C8" s="74"/>
      <c r="D8" s="75" t="s">
        <v>352</v>
      </c>
      <c r="E8" s="73" t="s">
        <v>626</v>
      </c>
      <c r="F8" s="74">
        <v>328</v>
      </c>
      <c r="G8" s="74"/>
      <c r="H8" s="75" t="s">
        <v>418</v>
      </c>
      <c r="I8" s="76" t="s">
        <v>770</v>
      </c>
      <c r="J8" s="74">
        <v>632</v>
      </c>
      <c r="K8" s="74"/>
      <c r="L8" s="77" t="s">
        <v>136</v>
      </c>
    </row>
    <row r="9" spans="1:12" s="46" customFormat="1" ht="14.25" customHeight="1">
      <c r="A9" s="73" t="s">
        <v>547</v>
      </c>
      <c r="B9" s="74">
        <v>8</v>
      </c>
      <c r="C9" s="74"/>
      <c r="D9" s="75" t="s">
        <v>916</v>
      </c>
      <c r="E9" s="73" t="s">
        <v>627</v>
      </c>
      <c r="F9" s="74">
        <v>329</v>
      </c>
      <c r="G9" s="74"/>
      <c r="H9" s="75" t="s">
        <v>1129</v>
      </c>
      <c r="I9" s="76" t="s">
        <v>771</v>
      </c>
      <c r="J9" s="74">
        <v>636</v>
      </c>
      <c r="K9" s="74"/>
      <c r="L9" s="77" t="s">
        <v>137</v>
      </c>
    </row>
    <row r="10" spans="1:12" s="46" customFormat="1" ht="14.25" customHeight="1">
      <c r="A10" s="73" t="s">
        <v>548</v>
      </c>
      <c r="B10" s="74">
        <v>9</v>
      </c>
      <c r="C10" s="74"/>
      <c r="D10" s="75" t="s">
        <v>353</v>
      </c>
      <c r="E10" s="73"/>
      <c r="F10" s="74"/>
      <c r="G10" s="74"/>
      <c r="H10" s="75" t="s">
        <v>1130</v>
      </c>
      <c r="I10" s="76" t="s">
        <v>772</v>
      </c>
      <c r="J10" s="74">
        <v>640</v>
      </c>
      <c r="K10" s="74"/>
      <c r="L10" s="77" t="s">
        <v>138</v>
      </c>
    </row>
    <row r="11" spans="1:12" s="46" customFormat="1" ht="14.25" customHeight="1">
      <c r="A11" s="73" t="s">
        <v>549</v>
      </c>
      <c r="B11" s="74">
        <v>10</v>
      </c>
      <c r="C11" s="74"/>
      <c r="D11" s="75" t="s">
        <v>354</v>
      </c>
      <c r="E11" s="73" t="s">
        <v>628</v>
      </c>
      <c r="F11" s="74">
        <v>330</v>
      </c>
      <c r="G11" s="74"/>
      <c r="H11" s="75" t="s">
        <v>419</v>
      </c>
      <c r="I11" s="76" t="s">
        <v>773</v>
      </c>
      <c r="J11" s="74">
        <v>644</v>
      </c>
      <c r="K11" s="74"/>
      <c r="L11" s="77" t="s">
        <v>139</v>
      </c>
    </row>
    <row r="12" spans="1:12" s="46" customFormat="1" ht="14.25" customHeight="1">
      <c r="A12" s="73" t="s">
        <v>550</v>
      </c>
      <c r="B12" s="74">
        <v>11</v>
      </c>
      <c r="C12" s="74"/>
      <c r="D12" s="75" t="s">
        <v>355</v>
      </c>
      <c r="E12" s="76" t="s">
        <v>629</v>
      </c>
      <c r="F12" s="74">
        <v>334</v>
      </c>
      <c r="G12" s="74"/>
      <c r="H12" s="75" t="s">
        <v>863</v>
      </c>
      <c r="I12" s="76" t="s">
        <v>774</v>
      </c>
      <c r="J12" s="74">
        <v>647</v>
      </c>
      <c r="K12" s="74"/>
      <c r="L12" s="77" t="s">
        <v>917</v>
      </c>
    </row>
    <row r="13" spans="1:12" s="46" customFormat="1" ht="14.25" customHeight="1">
      <c r="A13" s="73" t="s">
        <v>551</v>
      </c>
      <c r="B13" s="74">
        <v>13</v>
      </c>
      <c r="C13" s="74"/>
      <c r="D13" s="75" t="s">
        <v>356</v>
      </c>
      <c r="E13" s="76" t="s">
        <v>630</v>
      </c>
      <c r="F13" s="74">
        <v>336</v>
      </c>
      <c r="G13" s="74"/>
      <c r="H13" s="75" t="s">
        <v>420</v>
      </c>
      <c r="I13" s="76"/>
      <c r="J13" s="74"/>
      <c r="K13" s="74"/>
      <c r="L13" s="77" t="s">
        <v>885</v>
      </c>
    </row>
    <row r="14" spans="1:12" s="46" customFormat="1" ht="14.25" customHeight="1">
      <c r="A14" s="73" t="s">
        <v>552</v>
      </c>
      <c r="B14" s="74">
        <v>14</v>
      </c>
      <c r="C14" s="74"/>
      <c r="D14" s="75" t="s">
        <v>357</v>
      </c>
      <c r="E14" s="76" t="s">
        <v>631</v>
      </c>
      <c r="F14" s="74">
        <v>338</v>
      </c>
      <c r="G14" s="74"/>
      <c r="H14" s="75" t="s">
        <v>421</v>
      </c>
      <c r="I14" s="73" t="s">
        <v>775</v>
      </c>
      <c r="J14" s="74">
        <v>649</v>
      </c>
      <c r="K14" s="74"/>
      <c r="L14" s="77" t="s">
        <v>141</v>
      </c>
    </row>
    <row r="15" spans="1:12" s="46" customFormat="1" ht="14.25" customHeight="1">
      <c r="A15" s="73" t="s">
        <v>553</v>
      </c>
      <c r="B15" s="74">
        <v>15</v>
      </c>
      <c r="C15" s="74"/>
      <c r="D15" s="75" t="s">
        <v>479</v>
      </c>
      <c r="E15" s="76" t="s">
        <v>632</v>
      </c>
      <c r="F15" s="74">
        <v>342</v>
      </c>
      <c r="G15" s="74"/>
      <c r="H15" s="75" t="s">
        <v>422</v>
      </c>
      <c r="I15" s="73" t="s">
        <v>776</v>
      </c>
      <c r="J15" s="74">
        <v>653</v>
      </c>
      <c r="K15" s="74"/>
      <c r="L15" s="77" t="s">
        <v>142</v>
      </c>
    </row>
    <row r="16" spans="1:12" s="46" customFormat="1" ht="14.25" customHeight="1">
      <c r="A16" s="73" t="s">
        <v>554</v>
      </c>
      <c r="B16" s="74">
        <v>17</v>
      </c>
      <c r="C16" s="74"/>
      <c r="D16" s="75" t="s">
        <v>358</v>
      </c>
      <c r="E16" s="76" t="s">
        <v>633</v>
      </c>
      <c r="F16" s="74">
        <v>346</v>
      </c>
      <c r="G16" s="74"/>
      <c r="H16" s="75" t="s">
        <v>423</v>
      </c>
      <c r="I16" s="76" t="s">
        <v>777</v>
      </c>
      <c r="J16" s="74">
        <v>660</v>
      </c>
      <c r="K16" s="74"/>
      <c r="L16" s="77" t="s">
        <v>143</v>
      </c>
    </row>
    <row r="17" spans="1:12" s="46" customFormat="1" ht="14.25" customHeight="1">
      <c r="A17" s="73" t="s">
        <v>555</v>
      </c>
      <c r="B17" s="74">
        <v>18</v>
      </c>
      <c r="C17" s="74"/>
      <c r="D17" s="75" t="s">
        <v>359</v>
      </c>
      <c r="E17" s="76" t="s">
        <v>634</v>
      </c>
      <c r="F17" s="74">
        <v>350</v>
      </c>
      <c r="G17" s="74"/>
      <c r="H17" s="75" t="s">
        <v>424</v>
      </c>
      <c r="I17" s="76" t="s">
        <v>778</v>
      </c>
      <c r="J17" s="74">
        <v>662</v>
      </c>
      <c r="K17" s="74"/>
      <c r="L17" s="77" t="s">
        <v>144</v>
      </c>
    </row>
    <row r="18" spans="1:12" s="46" customFormat="1" ht="14.25" customHeight="1">
      <c r="A18" s="73" t="s">
        <v>556</v>
      </c>
      <c r="B18" s="74">
        <v>20</v>
      </c>
      <c r="C18" s="74"/>
      <c r="D18" s="75" t="s">
        <v>360</v>
      </c>
      <c r="E18" s="76" t="s">
        <v>635</v>
      </c>
      <c r="F18" s="74">
        <v>352</v>
      </c>
      <c r="G18" s="74"/>
      <c r="H18" s="75" t="s">
        <v>425</v>
      </c>
      <c r="I18" s="76" t="s">
        <v>779</v>
      </c>
      <c r="J18" s="74">
        <v>664</v>
      </c>
      <c r="K18" s="74"/>
      <c r="L18" s="77" t="s">
        <v>145</v>
      </c>
    </row>
    <row r="19" spans="1:12" s="46" customFormat="1" ht="14.25" customHeight="1">
      <c r="A19" s="73" t="s">
        <v>557</v>
      </c>
      <c r="B19" s="74">
        <v>23</v>
      </c>
      <c r="C19" s="74"/>
      <c r="D19" s="75" t="s">
        <v>361</v>
      </c>
      <c r="E19" s="76" t="s">
        <v>636</v>
      </c>
      <c r="F19" s="74">
        <v>355</v>
      </c>
      <c r="G19" s="74"/>
      <c r="H19" s="75" t="s">
        <v>918</v>
      </c>
      <c r="I19" s="76" t="s">
        <v>780</v>
      </c>
      <c r="J19" s="74">
        <v>666</v>
      </c>
      <c r="K19" s="74"/>
      <c r="L19" s="77" t="s">
        <v>146</v>
      </c>
    </row>
    <row r="20" spans="1:12" s="46" customFormat="1" ht="14.25" customHeight="1">
      <c r="A20" s="73" t="s">
        <v>558</v>
      </c>
      <c r="B20" s="74">
        <v>24</v>
      </c>
      <c r="C20" s="74"/>
      <c r="D20" s="75" t="s">
        <v>362</v>
      </c>
      <c r="E20" s="76" t="s">
        <v>637</v>
      </c>
      <c r="F20" s="74">
        <v>357</v>
      </c>
      <c r="G20" s="74"/>
      <c r="H20" s="75" t="s">
        <v>919</v>
      </c>
      <c r="I20" s="76" t="s">
        <v>781</v>
      </c>
      <c r="J20" s="74">
        <v>667</v>
      </c>
      <c r="K20" s="74"/>
      <c r="L20" s="77" t="s">
        <v>147</v>
      </c>
    </row>
    <row r="21" spans="1:12" s="46" customFormat="1" ht="14.25" customHeight="1">
      <c r="A21" s="73" t="s">
        <v>559</v>
      </c>
      <c r="B21" s="74">
        <v>28</v>
      </c>
      <c r="C21" s="74"/>
      <c r="D21" s="75" t="s">
        <v>363</v>
      </c>
      <c r="E21" s="76"/>
      <c r="F21" s="74"/>
      <c r="G21" s="74"/>
      <c r="H21" s="75" t="s">
        <v>955</v>
      </c>
      <c r="I21" s="76" t="s">
        <v>782</v>
      </c>
      <c r="J21" s="74">
        <v>669</v>
      </c>
      <c r="K21" s="74"/>
      <c r="L21" s="77" t="s">
        <v>148</v>
      </c>
    </row>
    <row r="22" spans="1:12" s="46" customFormat="1" ht="14.25" customHeight="1">
      <c r="A22" s="73" t="s">
        <v>560</v>
      </c>
      <c r="B22" s="74">
        <v>37</v>
      </c>
      <c r="C22" s="74"/>
      <c r="D22" s="75" t="s">
        <v>364</v>
      </c>
      <c r="E22" s="76" t="s">
        <v>638</v>
      </c>
      <c r="F22" s="74">
        <v>366</v>
      </c>
      <c r="G22" s="74"/>
      <c r="H22" s="75" t="s">
        <v>428</v>
      </c>
      <c r="I22" s="76" t="s">
        <v>783</v>
      </c>
      <c r="J22" s="74">
        <v>672</v>
      </c>
      <c r="K22" s="74"/>
      <c r="L22" s="77" t="s">
        <v>149</v>
      </c>
    </row>
    <row r="23" spans="1:12" s="46" customFormat="1" ht="14.25" customHeight="1">
      <c r="A23" s="73" t="s">
        <v>561</v>
      </c>
      <c r="B23" s="74">
        <v>39</v>
      </c>
      <c r="C23" s="74"/>
      <c r="D23" s="75" t="s">
        <v>365</v>
      </c>
      <c r="E23" s="76" t="s">
        <v>639</v>
      </c>
      <c r="F23" s="74">
        <v>370</v>
      </c>
      <c r="G23" s="74"/>
      <c r="H23" s="75" t="s">
        <v>429</v>
      </c>
      <c r="I23" s="76" t="s">
        <v>784</v>
      </c>
      <c r="J23" s="74">
        <v>675</v>
      </c>
      <c r="K23" s="74"/>
      <c r="L23" s="77" t="s">
        <v>150</v>
      </c>
    </row>
    <row r="24" spans="1:12" s="46" customFormat="1" ht="14.25" customHeight="1">
      <c r="A24" s="73" t="s">
        <v>562</v>
      </c>
      <c r="B24" s="74">
        <v>41</v>
      </c>
      <c r="C24" s="74"/>
      <c r="D24" s="75" t="s">
        <v>493</v>
      </c>
      <c r="E24" s="76" t="s">
        <v>640</v>
      </c>
      <c r="F24" s="74">
        <v>373</v>
      </c>
      <c r="G24" s="74"/>
      <c r="H24" s="75" t="s">
        <v>430</v>
      </c>
      <c r="I24" s="76" t="s">
        <v>785</v>
      </c>
      <c r="J24" s="74">
        <v>676</v>
      </c>
      <c r="K24" s="74"/>
      <c r="L24" s="77" t="s">
        <v>151</v>
      </c>
    </row>
    <row r="25" spans="1:12" s="46" customFormat="1" ht="14.25" customHeight="1">
      <c r="A25" s="73" t="s">
        <v>563</v>
      </c>
      <c r="B25" s="74">
        <v>43</v>
      </c>
      <c r="C25" s="74"/>
      <c r="D25" s="75" t="s">
        <v>366</v>
      </c>
      <c r="E25" s="76" t="s">
        <v>641</v>
      </c>
      <c r="F25" s="74">
        <v>375</v>
      </c>
      <c r="G25" s="74"/>
      <c r="H25" s="75" t="s">
        <v>431</v>
      </c>
      <c r="I25" s="76" t="s">
        <v>786</v>
      </c>
      <c r="J25" s="74">
        <v>680</v>
      </c>
      <c r="K25" s="74"/>
      <c r="L25" s="77" t="s">
        <v>152</v>
      </c>
    </row>
    <row r="26" spans="1:12" s="46" customFormat="1" ht="14.25" customHeight="1">
      <c r="A26" s="73" t="s">
        <v>564</v>
      </c>
      <c r="B26" s="74">
        <v>44</v>
      </c>
      <c r="C26" s="74"/>
      <c r="D26" s="75" t="s">
        <v>367</v>
      </c>
      <c r="E26" s="76" t="s">
        <v>642</v>
      </c>
      <c r="F26" s="74">
        <v>377</v>
      </c>
      <c r="G26" s="74"/>
      <c r="H26" s="75" t="s">
        <v>432</v>
      </c>
      <c r="I26" s="76" t="s">
        <v>787</v>
      </c>
      <c r="J26" s="74">
        <v>684</v>
      </c>
      <c r="K26" s="74"/>
      <c r="L26" s="77" t="s">
        <v>153</v>
      </c>
    </row>
    <row r="27" spans="1:12" s="46" customFormat="1" ht="14.25" customHeight="1">
      <c r="A27" s="73" t="s">
        <v>565</v>
      </c>
      <c r="B27" s="74">
        <v>45</v>
      </c>
      <c r="C27" s="74"/>
      <c r="D27" s="75" t="s">
        <v>900</v>
      </c>
      <c r="E27" s="76" t="s">
        <v>643</v>
      </c>
      <c r="F27" s="74">
        <v>378</v>
      </c>
      <c r="G27" s="74"/>
      <c r="H27" s="75" t="s">
        <v>433</v>
      </c>
      <c r="I27" s="46" t="s">
        <v>788</v>
      </c>
      <c r="J27" s="79">
        <v>690</v>
      </c>
      <c r="L27" s="78" t="s">
        <v>154</v>
      </c>
    </row>
    <row r="28" spans="1:12" s="46" customFormat="1" ht="14.25" customHeight="1">
      <c r="A28" s="73" t="s">
        <v>566</v>
      </c>
      <c r="B28" s="74">
        <v>46</v>
      </c>
      <c r="C28" s="74"/>
      <c r="D28" s="75" t="s">
        <v>368</v>
      </c>
      <c r="E28" s="76" t="s">
        <v>644</v>
      </c>
      <c r="F28" s="74">
        <v>382</v>
      </c>
      <c r="G28" s="74"/>
      <c r="H28" s="75" t="s">
        <v>434</v>
      </c>
      <c r="I28" s="46" t="s">
        <v>789</v>
      </c>
      <c r="J28" s="79">
        <v>696</v>
      </c>
      <c r="L28" s="78" t="s">
        <v>155</v>
      </c>
    </row>
    <row r="29" spans="1:12" s="46" customFormat="1" ht="14.25" customHeight="1">
      <c r="A29" s="73" t="s">
        <v>567</v>
      </c>
      <c r="B29" s="74">
        <v>47</v>
      </c>
      <c r="C29" s="74"/>
      <c r="D29" s="75" t="s">
        <v>369</v>
      </c>
      <c r="E29" s="76" t="s">
        <v>645</v>
      </c>
      <c r="F29" s="74">
        <v>386</v>
      </c>
      <c r="G29" s="74"/>
      <c r="H29" s="75" t="s">
        <v>435</v>
      </c>
      <c r="I29" s="46" t="s">
        <v>790</v>
      </c>
      <c r="J29" s="79">
        <v>700</v>
      </c>
      <c r="L29" s="78" t="s">
        <v>156</v>
      </c>
    </row>
    <row r="30" spans="1:12" s="46" customFormat="1" ht="14.25" customHeight="1">
      <c r="A30" s="76" t="s">
        <v>568</v>
      </c>
      <c r="B30" s="74">
        <v>52</v>
      </c>
      <c r="C30" s="74"/>
      <c r="D30" s="75" t="s">
        <v>922</v>
      </c>
      <c r="E30" s="76" t="s">
        <v>646</v>
      </c>
      <c r="F30" s="74">
        <v>388</v>
      </c>
      <c r="G30" s="74"/>
      <c r="H30" s="75" t="s">
        <v>921</v>
      </c>
      <c r="I30" s="46" t="s">
        <v>791</v>
      </c>
      <c r="J30" s="79">
        <v>701</v>
      </c>
      <c r="L30" s="78" t="s">
        <v>157</v>
      </c>
    </row>
    <row r="31" spans="1:12" s="46" customFormat="1" ht="14.25" customHeight="1">
      <c r="A31" s="73" t="s">
        <v>569</v>
      </c>
      <c r="B31" s="74">
        <v>53</v>
      </c>
      <c r="C31" s="74"/>
      <c r="D31" s="75" t="s">
        <v>370</v>
      </c>
      <c r="E31" s="76" t="s">
        <v>647</v>
      </c>
      <c r="F31" s="74">
        <v>389</v>
      </c>
      <c r="G31" s="74"/>
      <c r="H31" s="75" t="s">
        <v>436</v>
      </c>
      <c r="I31" s="46" t="s">
        <v>792</v>
      </c>
      <c r="J31" s="79">
        <v>703</v>
      </c>
      <c r="L31" s="78" t="s">
        <v>158</v>
      </c>
    </row>
    <row r="32" spans="1:12" s="46" customFormat="1" ht="14.25" customHeight="1">
      <c r="A32" s="73" t="s">
        <v>570</v>
      </c>
      <c r="B32" s="74">
        <v>54</v>
      </c>
      <c r="C32" s="74"/>
      <c r="D32" s="75" t="s">
        <v>371</v>
      </c>
      <c r="E32" s="76" t="s">
        <v>648</v>
      </c>
      <c r="F32" s="74">
        <v>391</v>
      </c>
      <c r="G32" s="74"/>
      <c r="H32" s="75" t="s">
        <v>437</v>
      </c>
      <c r="I32" s="46" t="s">
        <v>793</v>
      </c>
      <c r="J32" s="79">
        <v>706</v>
      </c>
      <c r="L32" s="78" t="s">
        <v>159</v>
      </c>
    </row>
    <row r="33" spans="1:12" s="46" customFormat="1" ht="14.25" customHeight="1">
      <c r="A33" s="73" t="s">
        <v>571</v>
      </c>
      <c r="B33" s="74">
        <v>55</v>
      </c>
      <c r="C33" s="74"/>
      <c r="D33" s="75" t="s">
        <v>372</v>
      </c>
      <c r="E33" s="76" t="s">
        <v>649</v>
      </c>
      <c r="F33" s="74">
        <v>393</v>
      </c>
      <c r="G33" s="74"/>
      <c r="H33" s="75" t="s">
        <v>438</v>
      </c>
      <c r="I33" s="46" t="s">
        <v>794</v>
      </c>
      <c r="J33" s="79">
        <v>708</v>
      </c>
      <c r="L33" s="78" t="s">
        <v>160</v>
      </c>
    </row>
    <row r="34" spans="1:12" s="46" customFormat="1" ht="14.25" customHeight="1">
      <c r="A34" s="73" t="s">
        <v>572</v>
      </c>
      <c r="B34" s="74">
        <v>60</v>
      </c>
      <c r="C34" s="74"/>
      <c r="D34" s="75" t="s">
        <v>373</v>
      </c>
      <c r="E34" s="76" t="s">
        <v>650</v>
      </c>
      <c r="F34" s="74">
        <v>395</v>
      </c>
      <c r="G34" s="74"/>
      <c r="H34" s="75" t="s">
        <v>439</v>
      </c>
      <c r="I34" s="46" t="s">
        <v>795</v>
      </c>
      <c r="J34" s="79">
        <v>716</v>
      </c>
      <c r="L34" s="78" t="s">
        <v>161</v>
      </c>
    </row>
    <row r="35" spans="1:12" s="46" customFormat="1" ht="14.25" customHeight="1">
      <c r="A35" s="73" t="s">
        <v>573</v>
      </c>
      <c r="B35" s="74">
        <v>61</v>
      </c>
      <c r="C35" s="74"/>
      <c r="D35" s="75" t="s">
        <v>374</v>
      </c>
      <c r="E35" s="76" t="s">
        <v>651</v>
      </c>
      <c r="F35" s="74">
        <v>400</v>
      </c>
      <c r="G35" s="74"/>
      <c r="H35" s="75" t="s">
        <v>440</v>
      </c>
      <c r="I35" s="46" t="s">
        <v>796</v>
      </c>
      <c r="J35" s="79">
        <v>720</v>
      </c>
      <c r="L35" s="78" t="s">
        <v>162</v>
      </c>
    </row>
    <row r="36" spans="1:12" s="46" customFormat="1" ht="14.25" customHeight="1">
      <c r="A36" s="73" t="s">
        <v>574</v>
      </c>
      <c r="B36" s="74">
        <v>63</v>
      </c>
      <c r="C36" s="74"/>
      <c r="D36" s="75" t="s">
        <v>375</v>
      </c>
      <c r="E36" s="76" t="s">
        <v>652</v>
      </c>
      <c r="F36" s="74">
        <v>404</v>
      </c>
      <c r="G36" s="74"/>
      <c r="H36" s="75" t="s">
        <v>441</v>
      </c>
      <c r="I36" s="76" t="s">
        <v>797</v>
      </c>
      <c r="J36" s="74">
        <v>724</v>
      </c>
      <c r="K36" s="74"/>
      <c r="L36" s="77" t="s">
        <v>924</v>
      </c>
    </row>
    <row r="37" spans="1:12" s="46" customFormat="1" ht="14.25" customHeight="1">
      <c r="A37" s="73" t="s">
        <v>575</v>
      </c>
      <c r="B37" s="74">
        <v>64</v>
      </c>
      <c r="C37" s="74"/>
      <c r="D37" s="75" t="s">
        <v>376</v>
      </c>
      <c r="E37" s="76" t="s">
        <v>653</v>
      </c>
      <c r="F37" s="74">
        <v>406</v>
      </c>
      <c r="G37" s="74"/>
      <c r="H37" s="75" t="s">
        <v>923</v>
      </c>
      <c r="L37" s="78" t="s">
        <v>886</v>
      </c>
    </row>
    <row r="38" spans="1:12" s="46" customFormat="1" ht="14.25" customHeight="1">
      <c r="A38" s="73" t="s">
        <v>576</v>
      </c>
      <c r="B38" s="74">
        <v>66</v>
      </c>
      <c r="C38" s="74"/>
      <c r="D38" s="75" t="s">
        <v>925</v>
      </c>
      <c r="E38" s="76" t="s">
        <v>654</v>
      </c>
      <c r="F38" s="74">
        <v>408</v>
      </c>
      <c r="G38" s="74"/>
      <c r="H38" s="75" t="s">
        <v>442</v>
      </c>
      <c r="I38" s="76" t="s">
        <v>798</v>
      </c>
      <c r="J38" s="74">
        <v>728</v>
      </c>
      <c r="K38" s="74"/>
      <c r="L38" s="77" t="s">
        <v>164</v>
      </c>
    </row>
    <row r="39" spans="1:12" s="46" customFormat="1" ht="14.25" customHeight="1">
      <c r="A39" s="73" t="s">
        <v>577</v>
      </c>
      <c r="B39" s="74">
        <v>68</v>
      </c>
      <c r="C39" s="74"/>
      <c r="D39" s="75" t="s">
        <v>377</v>
      </c>
      <c r="E39" s="76" t="s">
        <v>655</v>
      </c>
      <c r="F39" s="74">
        <v>412</v>
      </c>
      <c r="G39" s="74"/>
      <c r="H39" s="75" t="s">
        <v>443</v>
      </c>
      <c r="I39" s="76" t="s">
        <v>799</v>
      </c>
      <c r="J39" s="74">
        <v>732</v>
      </c>
      <c r="K39" s="74"/>
      <c r="L39" s="77" t="s">
        <v>165</v>
      </c>
    </row>
    <row r="40" spans="1:12" s="46" customFormat="1" ht="14.25" customHeight="1">
      <c r="A40" s="73" t="s">
        <v>578</v>
      </c>
      <c r="B40" s="74">
        <v>70</v>
      </c>
      <c r="C40" s="74"/>
      <c r="D40" s="75" t="s">
        <v>378</v>
      </c>
      <c r="E40" s="73" t="s">
        <v>656</v>
      </c>
      <c r="F40" s="79">
        <v>413</v>
      </c>
      <c r="H40" s="75" t="s">
        <v>444</v>
      </c>
      <c r="I40" s="76" t="s">
        <v>800</v>
      </c>
      <c r="J40" s="74">
        <v>736</v>
      </c>
      <c r="K40" s="74"/>
      <c r="L40" s="77" t="s">
        <v>166</v>
      </c>
    </row>
    <row r="41" spans="1:12" s="46" customFormat="1" ht="14.25" customHeight="1">
      <c r="A41" s="73" t="s">
        <v>579</v>
      </c>
      <c r="B41" s="74">
        <v>72</v>
      </c>
      <c r="C41" s="74"/>
      <c r="D41" s="75" t="s">
        <v>379</v>
      </c>
      <c r="E41" s="76" t="s">
        <v>657</v>
      </c>
      <c r="F41" s="74">
        <v>416</v>
      </c>
      <c r="G41" s="74"/>
      <c r="H41" s="75" t="s">
        <v>445</v>
      </c>
      <c r="I41" s="76" t="s">
        <v>801</v>
      </c>
      <c r="J41" s="74">
        <v>740</v>
      </c>
      <c r="K41" s="74"/>
      <c r="L41" s="77" t="s">
        <v>167</v>
      </c>
    </row>
    <row r="42" spans="1:12" s="46" customFormat="1" ht="14.25" customHeight="1">
      <c r="A42" s="73" t="s">
        <v>580</v>
      </c>
      <c r="B42" s="74">
        <v>73</v>
      </c>
      <c r="C42" s="74"/>
      <c r="D42" s="75" t="s">
        <v>380</v>
      </c>
      <c r="E42" s="76" t="s">
        <v>658</v>
      </c>
      <c r="F42" s="74">
        <v>421</v>
      </c>
      <c r="G42" s="74"/>
      <c r="H42" s="75" t="s">
        <v>446</v>
      </c>
      <c r="I42" s="76" t="s">
        <v>802</v>
      </c>
      <c r="J42" s="74">
        <v>743</v>
      </c>
      <c r="K42" s="74"/>
      <c r="L42" s="77" t="s">
        <v>168</v>
      </c>
    </row>
    <row r="43" spans="1:12" s="46" customFormat="1" ht="14.25" customHeight="1">
      <c r="A43" s="73" t="s">
        <v>581</v>
      </c>
      <c r="B43" s="74">
        <v>74</v>
      </c>
      <c r="C43" s="74"/>
      <c r="D43" s="75" t="s">
        <v>381</v>
      </c>
      <c r="E43" s="76" t="s">
        <v>659</v>
      </c>
      <c r="F43" s="74">
        <v>424</v>
      </c>
      <c r="G43" s="74"/>
      <c r="H43" s="75" t="s">
        <v>447</v>
      </c>
      <c r="I43" s="46" t="s">
        <v>803</v>
      </c>
      <c r="J43" s="79">
        <v>800</v>
      </c>
      <c r="L43" s="78" t="s">
        <v>169</v>
      </c>
    </row>
    <row r="44" spans="1:12" s="46" customFormat="1" ht="14.25" customHeight="1">
      <c r="A44" s="73" t="s">
        <v>582</v>
      </c>
      <c r="B44" s="74">
        <v>75</v>
      </c>
      <c r="C44" s="74"/>
      <c r="D44" s="75" t="s">
        <v>849</v>
      </c>
      <c r="E44" s="76" t="s">
        <v>660</v>
      </c>
      <c r="F44" s="74">
        <v>428</v>
      </c>
      <c r="G44" s="74"/>
      <c r="H44" s="75" t="s">
        <v>448</v>
      </c>
      <c r="I44" s="46" t="s">
        <v>804</v>
      </c>
      <c r="J44" s="79">
        <v>801</v>
      </c>
      <c r="L44" s="78" t="s">
        <v>170</v>
      </c>
    </row>
    <row r="45" spans="1:12" s="46" customFormat="1" ht="14.25" customHeight="1">
      <c r="A45" s="76" t="s">
        <v>583</v>
      </c>
      <c r="B45" s="74">
        <v>76</v>
      </c>
      <c r="C45" s="74"/>
      <c r="D45" s="75" t="s">
        <v>382</v>
      </c>
      <c r="E45" s="76" t="s">
        <v>661</v>
      </c>
      <c r="F45" s="74">
        <v>432</v>
      </c>
      <c r="G45" s="74"/>
      <c r="H45" s="75" t="s">
        <v>449</v>
      </c>
      <c r="I45" s="46" t="s">
        <v>805</v>
      </c>
      <c r="J45" s="79">
        <v>803</v>
      </c>
      <c r="L45" s="78" t="s">
        <v>171</v>
      </c>
    </row>
    <row r="46" spans="1:12" s="46" customFormat="1" ht="14.25" customHeight="1">
      <c r="A46" s="76" t="s">
        <v>584</v>
      </c>
      <c r="B46" s="74">
        <v>77</v>
      </c>
      <c r="C46" s="74"/>
      <c r="D46" s="75" t="s">
        <v>383</v>
      </c>
      <c r="E46" s="76" t="s">
        <v>662</v>
      </c>
      <c r="F46" s="74">
        <v>436</v>
      </c>
      <c r="G46" s="74"/>
      <c r="H46" s="75" t="s">
        <v>450</v>
      </c>
      <c r="I46" s="46" t="s">
        <v>806</v>
      </c>
      <c r="J46" s="79">
        <v>804</v>
      </c>
      <c r="L46" s="78" t="s">
        <v>172</v>
      </c>
    </row>
    <row r="47" spans="1:12" s="46" customFormat="1" ht="14.25" customHeight="1">
      <c r="A47" s="76" t="s">
        <v>585</v>
      </c>
      <c r="B47" s="74">
        <v>78</v>
      </c>
      <c r="C47" s="74"/>
      <c r="D47" s="75" t="s">
        <v>384</v>
      </c>
      <c r="E47" s="76" t="s">
        <v>663</v>
      </c>
      <c r="F47" s="74">
        <v>442</v>
      </c>
      <c r="G47" s="74"/>
      <c r="H47" s="75" t="s">
        <v>451</v>
      </c>
      <c r="I47" s="46" t="s">
        <v>807</v>
      </c>
      <c r="J47" s="79">
        <v>806</v>
      </c>
      <c r="L47" s="78" t="s">
        <v>173</v>
      </c>
    </row>
    <row r="48" spans="1:12" s="46" customFormat="1" ht="14.25" customHeight="1">
      <c r="A48" s="76" t="s">
        <v>586</v>
      </c>
      <c r="B48" s="74">
        <v>79</v>
      </c>
      <c r="C48" s="74"/>
      <c r="D48" s="75" t="s">
        <v>385</v>
      </c>
      <c r="E48" s="76" t="s">
        <v>664</v>
      </c>
      <c r="F48" s="74">
        <v>446</v>
      </c>
      <c r="G48" s="74"/>
      <c r="H48" s="75" t="s">
        <v>452</v>
      </c>
      <c r="I48" s="46" t="s">
        <v>808</v>
      </c>
      <c r="J48" s="79">
        <v>807</v>
      </c>
      <c r="L48" s="78" t="s">
        <v>174</v>
      </c>
    </row>
    <row r="49" spans="1:12" s="46" customFormat="1" ht="14.25" customHeight="1">
      <c r="A49" s="76" t="s">
        <v>587</v>
      </c>
      <c r="B49" s="74">
        <v>80</v>
      </c>
      <c r="C49" s="74"/>
      <c r="D49" s="75" t="s">
        <v>386</v>
      </c>
      <c r="E49" s="76" t="s">
        <v>665</v>
      </c>
      <c r="F49" s="74">
        <v>448</v>
      </c>
      <c r="G49" s="74"/>
      <c r="H49" s="75" t="s">
        <v>453</v>
      </c>
      <c r="I49" s="46" t="s">
        <v>809</v>
      </c>
      <c r="J49" s="79">
        <v>809</v>
      </c>
      <c r="L49" s="78" t="s">
        <v>175</v>
      </c>
    </row>
    <row r="50" spans="1:12" s="46" customFormat="1" ht="14.25" customHeight="1">
      <c r="A50" s="76" t="s">
        <v>588</v>
      </c>
      <c r="B50" s="74">
        <v>81</v>
      </c>
      <c r="C50" s="74"/>
      <c r="D50" s="75" t="s">
        <v>387</v>
      </c>
      <c r="E50" s="76" t="s">
        <v>666</v>
      </c>
      <c r="F50" s="74">
        <v>449</v>
      </c>
      <c r="G50" s="74"/>
      <c r="H50" s="75" t="s">
        <v>454</v>
      </c>
      <c r="I50" s="46" t="s">
        <v>810</v>
      </c>
      <c r="J50" s="79">
        <v>811</v>
      </c>
      <c r="L50" s="78" t="s">
        <v>176</v>
      </c>
    </row>
    <row r="51" spans="1:12" s="46" customFormat="1" ht="14.25" customHeight="1">
      <c r="A51" s="76" t="s">
        <v>589</v>
      </c>
      <c r="B51" s="74">
        <v>82</v>
      </c>
      <c r="C51" s="74"/>
      <c r="D51" s="75" t="s">
        <v>388</v>
      </c>
      <c r="E51" s="76" t="s">
        <v>667</v>
      </c>
      <c r="F51" s="74">
        <v>452</v>
      </c>
      <c r="G51" s="74"/>
      <c r="H51" s="75" t="s">
        <v>455</v>
      </c>
      <c r="I51" s="46" t="s">
        <v>811</v>
      </c>
      <c r="J51" s="79">
        <v>812</v>
      </c>
      <c r="L51" s="78" t="s">
        <v>177</v>
      </c>
    </row>
    <row r="52" spans="1:12" s="46" customFormat="1" ht="14.25" customHeight="1">
      <c r="A52" s="73" t="s">
        <v>590</v>
      </c>
      <c r="B52" s="74">
        <v>83</v>
      </c>
      <c r="C52" s="74"/>
      <c r="D52" s="75" t="s">
        <v>986</v>
      </c>
      <c r="E52" s="76" t="s">
        <v>668</v>
      </c>
      <c r="F52" s="74">
        <v>453</v>
      </c>
      <c r="G52" s="74"/>
      <c r="H52" s="75" t="s">
        <v>456</v>
      </c>
      <c r="I52" s="46" t="s">
        <v>812</v>
      </c>
      <c r="J52" s="79">
        <v>813</v>
      </c>
      <c r="L52" s="78" t="s">
        <v>178</v>
      </c>
    </row>
    <row r="53" spans="1:12" s="46" customFormat="1" ht="14.25" customHeight="1">
      <c r="A53" s="73" t="s">
        <v>591</v>
      </c>
      <c r="B53" s="74">
        <v>91</v>
      </c>
      <c r="C53" s="74"/>
      <c r="D53" s="75" t="s">
        <v>389</v>
      </c>
      <c r="E53" s="76" t="s">
        <v>669</v>
      </c>
      <c r="F53" s="74">
        <v>454</v>
      </c>
      <c r="G53" s="74"/>
      <c r="H53" s="75" t="s">
        <v>457</v>
      </c>
      <c r="I53" s="46" t="s">
        <v>813</v>
      </c>
      <c r="J53" s="79">
        <v>815</v>
      </c>
      <c r="L53" s="78" t="s">
        <v>179</v>
      </c>
    </row>
    <row r="54" spans="1:12" s="46" customFormat="1" ht="14.25" customHeight="1">
      <c r="A54" s="73" t="s">
        <v>592</v>
      </c>
      <c r="B54" s="74">
        <v>92</v>
      </c>
      <c r="C54" s="74"/>
      <c r="D54" s="75" t="s">
        <v>390</v>
      </c>
      <c r="E54" s="76" t="s">
        <v>670</v>
      </c>
      <c r="F54" s="74">
        <v>456</v>
      </c>
      <c r="G54" s="74"/>
      <c r="H54" s="75" t="s">
        <v>458</v>
      </c>
      <c r="I54" s="46" t="s">
        <v>814</v>
      </c>
      <c r="J54" s="79">
        <v>816</v>
      </c>
      <c r="L54" s="78" t="s">
        <v>180</v>
      </c>
    </row>
    <row r="55" spans="1:12" s="46" customFormat="1" ht="14.25" customHeight="1">
      <c r="A55" s="73" t="s">
        <v>593</v>
      </c>
      <c r="B55" s="74">
        <v>93</v>
      </c>
      <c r="C55" s="74"/>
      <c r="D55" s="75" t="s">
        <v>391</v>
      </c>
      <c r="E55" s="76" t="s">
        <v>671</v>
      </c>
      <c r="F55" s="74">
        <v>457</v>
      </c>
      <c r="G55" s="74"/>
      <c r="H55" s="75" t="s">
        <v>459</v>
      </c>
      <c r="I55" s="46" t="s">
        <v>815</v>
      </c>
      <c r="J55" s="79">
        <v>817</v>
      </c>
      <c r="L55" s="78" t="s">
        <v>181</v>
      </c>
    </row>
    <row r="56" spans="1:12" s="46" customFormat="1" ht="14.25" customHeight="1">
      <c r="A56" s="73" t="s">
        <v>960</v>
      </c>
      <c r="B56" s="74">
        <v>95</v>
      </c>
      <c r="C56" s="74"/>
      <c r="D56" s="75" t="s">
        <v>859</v>
      </c>
      <c r="E56" s="76" t="s">
        <v>672</v>
      </c>
      <c r="F56" s="74">
        <v>459</v>
      </c>
      <c r="G56" s="74"/>
      <c r="H56" s="75" t="s">
        <v>460</v>
      </c>
      <c r="I56" s="46" t="s">
        <v>816</v>
      </c>
      <c r="J56" s="79">
        <v>819</v>
      </c>
      <c r="L56" s="78" t="s">
        <v>182</v>
      </c>
    </row>
    <row r="57" spans="1:12" s="46" customFormat="1" ht="14.25" customHeight="1">
      <c r="A57" s="73" t="s">
        <v>594</v>
      </c>
      <c r="B57" s="74">
        <v>96</v>
      </c>
      <c r="C57" s="74"/>
      <c r="D57" s="75" t="s">
        <v>926</v>
      </c>
      <c r="E57" s="76" t="s">
        <v>674</v>
      </c>
      <c r="F57" s="74">
        <v>460</v>
      </c>
      <c r="G57" s="74"/>
      <c r="H57" s="75" t="s">
        <v>461</v>
      </c>
      <c r="I57" s="46" t="s">
        <v>817</v>
      </c>
      <c r="J57" s="79">
        <v>820</v>
      </c>
      <c r="L57" s="78" t="s">
        <v>927</v>
      </c>
    </row>
    <row r="58" spans="1:12" s="46" customFormat="1" ht="14.25" customHeight="1">
      <c r="A58" s="73"/>
      <c r="B58" s="74"/>
      <c r="C58" s="74"/>
      <c r="D58" s="75" t="s">
        <v>928</v>
      </c>
      <c r="E58" s="76" t="s">
        <v>675</v>
      </c>
      <c r="F58" s="74">
        <v>463</v>
      </c>
      <c r="G58" s="74"/>
      <c r="H58" s="75" t="s">
        <v>462</v>
      </c>
      <c r="I58" s="46" t="s">
        <v>818</v>
      </c>
      <c r="J58" s="79">
        <v>822</v>
      </c>
      <c r="L58" s="78" t="s">
        <v>929</v>
      </c>
    </row>
    <row r="59" spans="1:12" s="46" customFormat="1" ht="14.25" customHeight="1">
      <c r="A59" s="73" t="s">
        <v>887</v>
      </c>
      <c r="B59" s="74">
        <v>97</v>
      </c>
      <c r="C59" s="74"/>
      <c r="D59" s="75" t="s">
        <v>860</v>
      </c>
      <c r="E59" s="76" t="s">
        <v>676</v>
      </c>
      <c r="F59" s="74">
        <v>464</v>
      </c>
      <c r="G59" s="74"/>
      <c r="H59" s="75" t="s">
        <v>463</v>
      </c>
      <c r="I59" s="76" t="s">
        <v>819</v>
      </c>
      <c r="J59" s="74">
        <v>823</v>
      </c>
      <c r="K59" s="74"/>
      <c r="L59" s="78" t="s">
        <v>930</v>
      </c>
    </row>
    <row r="60" spans="1:12" s="46" customFormat="1" ht="14.25" customHeight="1">
      <c r="A60" s="73" t="s">
        <v>961</v>
      </c>
      <c r="B60" s="74">
        <v>98</v>
      </c>
      <c r="C60" s="168"/>
      <c r="D60" s="75" t="s">
        <v>861</v>
      </c>
      <c r="E60" s="76" t="s">
        <v>741</v>
      </c>
      <c r="F60" s="74">
        <v>465</v>
      </c>
      <c r="G60" s="74"/>
      <c r="H60" s="75" t="s">
        <v>464</v>
      </c>
      <c r="I60" s="76"/>
      <c r="J60" s="74"/>
      <c r="K60" s="74"/>
      <c r="L60" s="78" t="s">
        <v>888</v>
      </c>
    </row>
    <row r="61" spans="1:12" s="46" customFormat="1" ht="14.25" customHeight="1">
      <c r="A61" s="73" t="s">
        <v>595</v>
      </c>
      <c r="B61" s="74">
        <v>204</v>
      </c>
      <c r="C61" s="74"/>
      <c r="D61" s="75" t="s">
        <v>392</v>
      </c>
      <c r="E61" s="76" t="s">
        <v>742</v>
      </c>
      <c r="F61" s="74">
        <v>467</v>
      </c>
      <c r="G61" s="74"/>
      <c r="H61" s="75" t="s">
        <v>931</v>
      </c>
      <c r="I61" s="76" t="s">
        <v>820</v>
      </c>
      <c r="J61" s="74">
        <v>824</v>
      </c>
      <c r="K61" s="74"/>
      <c r="L61" s="78" t="s">
        <v>183</v>
      </c>
    </row>
    <row r="62" spans="1:12" s="46" customFormat="1" ht="14.25" customHeight="1">
      <c r="A62" s="73" t="s">
        <v>1096</v>
      </c>
      <c r="B62" s="74">
        <v>206</v>
      </c>
      <c r="C62" s="74"/>
      <c r="D62" s="75" t="s">
        <v>1126</v>
      </c>
      <c r="E62" s="76"/>
      <c r="F62" s="74"/>
      <c r="G62" s="74"/>
      <c r="H62" s="75" t="s">
        <v>932</v>
      </c>
      <c r="I62" s="76" t="s">
        <v>821</v>
      </c>
      <c r="J62" s="74">
        <v>825</v>
      </c>
      <c r="K62" s="74"/>
      <c r="L62" s="78" t="s">
        <v>184</v>
      </c>
    </row>
    <row r="63" spans="1:12" s="46" customFormat="1" ht="14.25" customHeight="1">
      <c r="A63" s="73" t="s">
        <v>596</v>
      </c>
      <c r="B63" s="74">
        <v>208</v>
      </c>
      <c r="C63" s="74"/>
      <c r="D63" s="75" t="s">
        <v>393</v>
      </c>
      <c r="E63" s="76" t="s">
        <v>743</v>
      </c>
      <c r="F63" s="74">
        <v>468</v>
      </c>
      <c r="G63" s="74"/>
      <c r="H63" s="75" t="s">
        <v>112</v>
      </c>
      <c r="I63" s="76" t="s">
        <v>822</v>
      </c>
      <c r="J63" s="74">
        <v>830</v>
      </c>
      <c r="K63" s="74"/>
      <c r="L63" s="78" t="s">
        <v>185</v>
      </c>
    </row>
    <row r="64" spans="1:12" s="46" customFormat="1" ht="14.25" customHeight="1">
      <c r="A64" s="73" t="s">
        <v>597</v>
      </c>
      <c r="B64" s="74">
        <v>212</v>
      </c>
      <c r="C64" s="74"/>
      <c r="D64" s="75" t="s">
        <v>394</v>
      </c>
      <c r="E64" s="76" t="s">
        <v>744</v>
      </c>
      <c r="F64" s="74">
        <v>469</v>
      </c>
      <c r="G64" s="74"/>
      <c r="H64" s="75" t="s">
        <v>113</v>
      </c>
      <c r="I64" s="76" t="s">
        <v>823</v>
      </c>
      <c r="J64" s="74">
        <v>831</v>
      </c>
      <c r="L64" s="78" t="s">
        <v>186</v>
      </c>
    </row>
    <row r="65" spans="1:12" s="46" customFormat="1" ht="14.25" customHeight="1">
      <c r="A65" s="73" t="s">
        <v>598</v>
      </c>
      <c r="B65" s="74">
        <v>216</v>
      </c>
      <c r="C65" s="74"/>
      <c r="D65" s="75" t="s">
        <v>1098</v>
      </c>
      <c r="E65" s="80" t="s">
        <v>745</v>
      </c>
      <c r="F65" s="74">
        <v>470</v>
      </c>
      <c r="G65" s="77"/>
      <c r="H65" s="75" t="s">
        <v>114</v>
      </c>
      <c r="I65" s="76" t="s">
        <v>824</v>
      </c>
      <c r="J65" s="74">
        <v>832</v>
      </c>
      <c r="L65" s="78" t="s">
        <v>933</v>
      </c>
    </row>
    <row r="66" spans="1:12" s="46" customFormat="1" ht="14.25" customHeight="1">
      <c r="A66" s="73" t="s">
        <v>599</v>
      </c>
      <c r="B66" s="74">
        <v>220</v>
      </c>
      <c r="D66" s="75" t="s">
        <v>491</v>
      </c>
      <c r="E66" s="76" t="s">
        <v>746</v>
      </c>
      <c r="F66" s="74">
        <v>472</v>
      </c>
      <c r="G66" s="74"/>
      <c r="H66" s="75" t="s">
        <v>115</v>
      </c>
      <c r="I66" s="76"/>
      <c r="J66" s="74"/>
      <c r="L66" s="78" t="s">
        <v>946</v>
      </c>
    </row>
    <row r="67" spans="1:12" s="46" customFormat="1" ht="14.25" customHeight="1">
      <c r="A67" s="73" t="s">
        <v>600</v>
      </c>
      <c r="B67" s="74">
        <v>224</v>
      </c>
      <c r="C67" s="74"/>
      <c r="D67" s="75" t="s">
        <v>395</v>
      </c>
      <c r="E67" s="76" t="s">
        <v>747</v>
      </c>
      <c r="F67" s="74">
        <v>473</v>
      </c>
      <c r="G67" s="74"/>
      <c r="H67" s="75" t="s">
        <v>116</v>
      </c>
      <c r="I67" s="46" t="s">
        <v>825</v>
      </c>
      <c r="J67" s="74">
        <v>833</v>
      </c>
      <c r="L67" s="78" t="s">
        <v>187</v>
      </c>
    </row>
    <row r="68" spans="1:12" s="46" customFormat="1" ht="14.25" customHeight="1">
      <c r="A68" s="46" t="s">
        <v>1099</v>
      </c>
      <c r="B68" s="74">
        <v>225</v>
      </c>
      <c r="D68" s="75" t="s">
        <v>1100</v>
      </c>
      <c r="E68" s="76" t="s">
        <v>748</v>
      </c>
      <c r="F68" s="74">
        <v>474</v>
      </c>
      <c r="G68" s="74"/>
      <c r="H68" s="75" t="s">
        <v>117</v>
      </c>
      <c r="I68" s="46" t="s">
        <v>826</v>
      </c>
      <c r="J68" s="74">
        <v>834</v>
      </c>
      <c r="L68" s="78" t="s">
        <v>188</v>
      </c>
    </row>
    <row r="69" spans="1:12" s="46" customFormat="1" ht="14.25" customHeight="1">
      <c r="A69" s="73" t="s">
        <v>601</v>
      </c>
      <c r="B69" s="74">
        <v>228</v>
      </c>
      <c r="C69" s="74"/>
      <c r="D69" s="75" t="s">
        <v>396</v>
      </c>
      <c r="E69" s="46" t="s">
        <v>1103</v>
      </c>
      <c r="F69" s="74">
        <v>475</v>
      </c>
      <c r="H69" s="75" t="s">
        <v>1104</v>
      </c>
      <c r="I69" s="46" t="s">
        <v>827</v>
      </c>
      <c r="J69" s="74">
        <v>835</v>
      </c>
      <c r="L69" s="78" t="s">
        <v>934</v>
      </c>
    </row>
    <row r="70" spans="1:12" s="46" customFormat="1" ht="14.25" customHeight="1">
      <c r="A70" s="73" t="s">
        <v>602</v>
      </c>
      <c r="B70" s="74">
        <v>232</v>
      </c>
      <c r="C70" s="74"/>
      <c r="D70" s="75" t="s">
        <v>397</v>
      </c>
      <c r="E70" s="46" t="s">
        <v>1105</v>
      </c>
      <c r="F70" s="74">
        <v>477</v>
      </c>
      <c r="H70" s="75" t="s">
        <v>1106</v>
      </c>
      <c r="J70" s="74"/>
      <c r="L70" s="78" t="s">
        <v>947</v>
      </c>
    </row>
    <row r="71" spans="1:12" s="46" customFormat="1" ht="14.25" customHeight="1">
      <c r="A71" s="73" t="s">
        <v>603</v>
      </c>
      <c r="B71" s="74">
        <v>236</v>
      </c>
      <c r="C71" s="74"/>
      <c r="D71" s="81" t="s">
        <v>398</v>
      </c>
      <c r="E71" s="76" t="s">
        <v>1107</v>
      </c>
      <c r="F71" s="74">
        <v>479</v>
      </c>
      <c r="G71" s="74"/>
      <c r="H71" s="75" t="s">
        <v>1108</v>
      </c>
      <c r="I71" s="46" t="s">
        <v>828</v>
      </c>
      <c r="J71" s="74">
        <v>836</v>
      </c>
      <c r="L71" s="78" t="s">
        <v>190</v>
      </c>
    </row>
    <row r="72" spans="1:12" s="46" customFormat="1" ht="14.25" customHeight="1">
      <c r="A72" s="73" t="s">
        <v>604</v>
      </c>
      <c r="B72" s="74">
        <v>240</v>
      </c>
      <c r="C72" s="74"/>
      <c r="D72" s="75" t="s">
        <v>399</v>
      </c>
      <c r="E72" s="76" t="s">
        <v>749</v>
      </c>
      <c r="F72" s="74">
        <v>480</v>
      </c>
      <c r="G72" s="74"/>
      <c r="H72" s="75" t="s">
        <v>118</v>
      </c>
      <c r="I72" s="46" t="s">
        <v>829</v>
      </c>
      <c r="J72" s="74">
        <v>837</v>
      </c>
      <c r="L72" s="78" t="s">
        <v>191</v>
      </c>
    </row>
    <row r="73" spans="1:12" s="46" customFormat="1" ht="14.25" customHeight="1">
      <c r="A73" s="73" t="s">
        <v>605</v>
      </c>
      <c r="B73" s="74">
        <v>244</v>
      </c>
      <c r="C73" s="74"/>
      <c r="D73" s="75" t="s">
        <v>400</v>
      </c>
      <c r="E73" s="46" t="s">
        <v>1109</v>
      </c>
      <c r="F73" s="74">
        <v>481</v>
      </c>
      <c r="H73" s="75" t="s">
        <v>1127</v>
      </c>
      <c r="I73" s="46" t="s">
        <v>830</v>
      </c>
      <c r="J73" s="74">
        <v>838</v>
      </c>
      <c r="L73" s="78" t="s">
        <v>192</v>
      </c>
    </row>
    <row r="74" spans="1:12" s="46" customFormat="1" ht="14.25" customHeight="1">
      <c r="A74" s="73" t="s">
        <v>606</v>
      </c>
      <c r="B74" s="74">
        <v>247</v>
      </c>
      <c r="C74" s="74"/>
      <c r="D74" s="75" t="s">
        <v>401</v>
      </c>
      <c r="E74" s="76" t="s">
        <v>750</v>
      </c>
      <c r="F74" s="74">
        <v>484</v>
      </c>
      <c r="G74" s="74"/>
      <c r="H74" s="75" t="s">
        <v>1111</v>
      </c>
      <c r="I74" s="46" t="s">
        <v>831</v>
      </c>
      <c r="J74" s="74">
        <v>839</v>
      </c>
      <c r="L74" s="78" t="s">
        <v>935</v>
      </c>
    </row>
    <row r="75" spans="1:12" s="46" customFormat="1" ht="14.25" customHeight="1">
      <c r="A75" s="73" t="s">
        <v>607</v>
      </c>
      <c r="B75" s="74">
        <v>248</v>
      </c>
      <c r="C75" s="74"/>
      <c r="D75" s="75" t="s">
        <v>402</v>
      </c>
      <c r="E75" s="76" t="s">
        <v>751</v>
      </c>
      <c r="F75" s="74">
        <v>488</v>
      </c>
      <c r="G75" s="74"/>
      <c r="H75" s="75" t="s">
        <v>119</v>
      </c>
      <c r="I75" s="46" t="s">
        <v>832</v>
      </c>
      <c r="J75" s="74">
        <v>891</v>
      </c>
      <c r="L75" s="78" t="s">
        <v>194</v>
      </c>
    </row>
    <row r="76" spans="1:12" s="46" customFormat="1" ht="14.25" customHeight="1">
      <c r="A76" s="73" t="s">
        <v>608</v>
      </c>
      <c r="B76" s="74">
        <v>252</v>
      </c>
      <c r="C76" s="74"/>
      <c r="D76" s="75" t="s">
        <v>403</v>
      </c>
      <c r="E76" s="76" t="s">
        <v>752</v>
      </c>
      <c r="F76" s="74">
        <v>492</v>
      </c>
      <c r="G76" s="74"/>
      <c r="H76" s="75" t="s">
        <v>120</v>
      </c>
      <c r="I76" s="46" t="s">
        <v>833</v>
      </c>
      <c r="J76" s="74">
        <v>892</v>
      </c>
      <c r="L76" s="78" t="s">
        <v>195</v>
      </c>
    </row>
    <row r="77" spans="1:12" s="46" customFormat="1" ht="14.25" customHeight="1">
      <c r="A77" s="73" t="s">
        <v>609</v>
      </c>
      <c r="B77" s="74">
        <v>257</v>
      </c>
      <c r="C77" s="74"/>
      <c r="D77" s="75" t="s">
        <v>404</v>
      </c>
      <c r="E77" s="76" t="s">
        <v>753</v>
      </c>
      <c r="F77" s="74">
        <v>500</v>
      </c>
      <c r="G77" s="74"/>
      <c r="H77" s="75" t="s">
        <v>121</v>
      </c>
      <c r="I77" s="46" t="s">
        <v>834</v>
      </c>
      <c r="J77" s="74">
        <v>893</v>
      </c>
      <c r="L77" s="78" t="s">
        <v>936</v>
      </c>
    </row>
    <row r="78" spans="1:12" s="46" customFormat="1" ht="14.25" customHeight="1">
      <c r="A78" s="73" t="s">
        <v>610</v>
      </c>
      <c r="B78" s="74">
        <v>260</v>
      </c>
      <c r="C78" s="74"/>
      <c r="D78" s="75" t="s">
        <v>405</v>
      </c>
      <c r="E78" s="76" t="s">
        <v>754</v>
      </c>
      <c r="F78" s="74">
        <v>504</v>
      </c>
      <c r="G78" s="74"/>
      <c r="H78" s="75" t="s">
        <v>122</v>
      </c>
      <c r="J78" s="74"/>
      <c r="L78" s="78" t="s">
        <v>948</v>
      </c>
    </row>
    <row r="79" spans="1:12" s="46" customFormat="1" ht="14.25" customHeight="1">
      <c r="A79" s="73" t="s">
        <v>611</v>
      </c>
      <c r="B79" s="74">
        <v>264</v>
      </c>
      <c r="C79" s="74"/>
      <c r="D79" s="75" t="s">
        <v>406</v>
      </c>
      <c r="E79" s="76" t="s">
        <v>755</v>
      </c>
      <c r="F79" s="74">
        <v>508</v>
      </c>
      <c r="G79" s="74"/>
      <c r="H79" s="75" t="s">
        <v>123</v>
      </c>
      <c r="I79" s="76" t="s">
        <v>835</v>
      </c>
      <c r="J79" s="74">
        <v>894</v>
      </c>
      <c r="L79" s="78" t="s">
        <v>1128</v>
      </c>
    </row>
    <row r="80" spans="1:12" s="46" customFormat="1" ht="14.25" customHeight="1">
      <c r="A80" s="73" t="s">
        <v>612</v>
      </c>
      <c r="B80" s="74">
        <v>268</v>
      </c>
      <c r="C80" s="74"/>
      <c r="D80" s="75" t="s">
        <v>407</v>
      </c>
      <c r="E80" s="76" t="s">
        <v>756</v>
      </c>
      <c r="F80" s="74">
        <v>512</v>
      </c>
      <c r="G80" s="74"/>
      <c r="H80" s="75" t="s">
        <v>124</v>
      </c>
      <c r="I80" s="76" t="s">
        <v>836</v>
      </c>
      <c r="J80" s="74">
        <v>950</v>
      </c>
      <c r="K80" s="74"/>
      <c r="L80" s="78" t="s">
        <v>938</v>
      </c>
    </row>
    <row r="81" spans="1:12" s="46" customFormat="1" ht="14.25" customHeight="1">
      <c r="A81" s="73" t="s">
        <v>613</v>
      </c>
      <c r="B81" s="74">
        <v>272</v>
      </c>
      <c r="C81" s="74"/>
      <c r="D81" s="75" t="s">
        <v>937</v>
      </c>
      <c r="E81" s="76" t="s">
        <v>757</v>
      </c>
      <c r="F81" s="74">
        <v>516</v>
      </c>
      <c r="G81" s="74"/>
      <c r="H81" s="75" t="s">
        <v>1112</v>
      </c>
      <c r="I81" s="82"/>
      <c r="J81" s="83"/>
      <c r="K81" s="83"/>
      <c r="L81" s="78" t="s">
        <v>889</v>
      </c>
    </row>
    <row r="82" spans="1:12" s="46" customFormat="1" ht="14.25" customHeight="1">
      <c r="A82" s="73" t="s">
        <v>614</v>
      </c>
      <c r="B82" s="74">
        <v>276</v>
      </c>
      <c r="C82" s="74"/>
      <c r="D82" s="75" t="s">
        <v>408</v>
      </c>
      <c r="E82" s="76" t="s">
        <v>758</v>
      </c>
      <c r="F82" s="74">
        <v>520</v>
      </c>
      <c r="G82" s="74"/>
      <c r="H82" s="75" t="s">
        <v>125</v>
      </c>
      <c r="I82" s="82"/>
      <c r="J82" s="83"/>
      <c r="K82" s="83"/>
      <c r="L82" s="84" t="s">
        <v>1067</v>
      </c>
    </row>
    <row r="83" spans="1:12" s="46" customFormat="1" ht="14.25" customHeight="1">
      <c r="A83" s="73" t="s">
        <v>615</v>
      </c>
      <c r="B83" s="74">
        <v>280</v>
      </c>
      <c r="C83" s="74"/>
      <c r="D83" s="75" t="s">
        <v>409</v>
      </c>
      <c r="E83" s="76" t="s">
        <v>759</v>
      </c>
      <c r="F83" s="74">
        <v>524</v>
      </c>
      <c r="G83" s="74"/>
      <c r="H83" s="75" t="s">
        <v>126</v>
      </c>
      <c r="I83" s="82"/>
      <c r="J83" s="83"/>
      <c r="K83" s="83"/>
      <c r="L83" s="84" t="s">
        <v>1068</v>
      </c>
    </row>
    <row r="84" spans="1:12" s="46" customFormat="1" ht="14.25" customHeight="1">
      <c r="A84" s="73" t="s">
        <v>616</v>
      </c>
      <c r="B84" s="74">
        <v>284</v>
      </c>
      <c r="C84" s="74"/>
      <c r="D84" s="75" t="s">
        <v>410</v>
      </c>
      <c r="E84" s="76" t="s">
        <v>760</v>
      </c>
      <c r="F84" s="74">
        <v>528</v>
      </c>
      <c r="G84" s="74"/>
      <c r="H84" s="75" t="s">
        <v>127</v>
      </c>
      <c r="I84" s="82"/>
      <c r="J84" s="83"/>
      <c r="K84" s="83"/>
      <c r="L84" s="84" t="s">
        <v>1069</v>
      </c>
    </row>
    <row r="85" spans="1:12" s="46" customFormat="1" ht="14.25" customHeight="1">
      <c r="A85" s="73" t="s">
        <v>617</v>
      </c>
      <c r="B85" s="74">
        <v>288</v>
      </c>
      <c r="C85" s="74"/>
      <c r="D85" s="75" t="s">
        <v>411</v>
      </c>
      <c r="E85" s="76" t="s">
        <v>761</v>
      </c>
      <c r="F85" s="74">
        <v>529</v>
      </c>
      <c r="G85" s="74"/>
      <c r="H85" s="75" t="s">
        <v>987</v>
      </c>
      <c r="I85" s="82"/>
      <c r="J85" s="83"/>
      <c r="K85" s="83"/>
      <c r="L85" s="84" t="s">
        <v>1070</v>
      </c>
    </row>
    <row r="86" spans="1:12" s="46" customFormat="1" ht="14.25" customHeight="1">
      <c r="A86" s="73" t="s">
        <v>618</v>
      </c>
      <c r="B86" s="74">
        <v>302</v>
      </c>
      <c r="C86" s="74"/>
      <c r="D86" s="75" t="s">
        <v>412</v>
      </c>
      <c r="E86" s="76" t="s">
        <v>762</v>
      </c>
      <c r="F86" s="74">
        <v>600</v>
      </c>
      <c r="G86" s="74"/>
      <c r="H86" s="75" t="s">
        <v>128</v>
      </c>
      <c r="I86" s="46" t="s">
        <v>1117</v>
      </c>
      <c r="J86" s="74">
        <v>953</v>
      </c>
      <c r="L86" s="78" t="s">
        <v>1118</v>
      </c>
    </row>
    <row r="87" spans="1:12" s="46" customFormat="1" ht="14.25" customHeight="1">
      <c r="A87" s="73" t="s">
        <v>619</v>
      </c>
      <c r="B87" s="74">
        <v>306</v>
      </c>
      <c r="C87" s="74"/>
      <c r="D87" s="75" t="s">
        <v>939</v>
      </c>
      <c r="E87" s="76" t="s">
        <v>763</v>
      </c>
      <c r="F87" s="74">
        <v>604</v>
      </c>
      <c r="G87" s="74"/>
      <c r="H87" s="75" t="s">
        <v>129</v>
      </c>
      <c r="I87" s="76" t="s">
        <v>988</v>
      </c>
      <c r="J87" s="74">
        <v>958</v>
      </c>
      <c r="K87" s="74"/>
      <c r="L87" s="78" t="s">
        <v>1071</v>
      </c>
    </row>
    <row r="88" spans="4:12" s="46" customFormat="1" ht="14.25" customHeight="1">
      <c r="D88" s="75" t="s">
        <v>940</v>
      </c>
      <c r="E88" s="76" t="s">
        <v>764</v>
      </c>
      <c r="F88" s="74">
        <v>608</v>
      </c>
      <c r="G88" s="74"/>
      <c r="H88" s="75" t="s">
        <v>130</v>
      </c>
      <c r="I88" s="85" t="s">
        <v>1072</v>
      </c>
      <c r="J88" s="74">
        <v>959</v>
      </c>
      <c r="K88" s="74"/>
      <c r="L88" s="77" t="s">
        <v>1131</v>
      </c>
    </row>
    <row r="89" spans="1:12" s="46" customFormat="1" ht="14.25" customHeight="1">
      <c r="A89" s="73" t="s">
        <v>620</v>
      </c>
      <c r="B89" s="74">
        <v>310</v>
      </c>
      <c r="C89" s="74"/>
      <c r="D89" s="75" t="s">
        <v>490</v>
      </c>
      <c r="E89" s="76" t="s">
        <v>765</v>
      </c>
      <c r="F89" s="74">
        <v>612</v>
      </c>
      <c r="G89" s="74"/>
      <c r="H89" s="75" t="s">
        <v>131</v>
      </c>
      <c r="I89" s="85"/>
      <c r="J89" s="74"/>
      <c r="K89" s="74"/>
      <c r="L89" s="77"/>
    </row>
    <row r="90" spans="1:12" s="46" customFormat="1" ht="12.75" customHeight="1">
      <c r="A90" s="73" t="s">
        <v>621</v>
      </c>
      <c r="B90" s="74">
        <v>311</v>
      </c>
      <c r="C90" s="74"/>
      <c r="D90" s="75" t="s">
        <v>899</v>
      </c>
      <c r="E90" s="73" t="s">
        <v>766</v>
      </c>
      <c r="F90" s="74">
        <v>616</v>
      </c>
      <c r="G90" s="74"/>
      <c r="H90" s="75" t="s">
        <v>132</v>
      </c>
      <c r="I90" s="86"/>
      <c r="J90" s="83"/>
      <c r="K90" s="83"/>
      <c r="L90" s="77"/>
    </row>
    <row r="91" spans="1:12" s="46" customFormat="1" ht="7.5" customHeight="1">
      <c r="A91" s="41"/>
      <c r="B91" s="83"/>
      <c r="C91" s="83"/>
      <c r="D91" s="88"/>
      <c r="E91" s="191"/>
      <c r="F91" s="191"/>
      <c r="G91" s="191"/>
      <c r="H91" s="191"/>
      <c r="I91" s="191"/>
      <c r="J91" s="191"/>
      <c r="K91" s="191"/>
      <c r="L91" s="191"/>
    </row>
    <row r="92" spans="1:12" s="46" customFormat="1" ht="28.5" customHeight="1">
      <c r="A92" s="508" t="s">
        <v>1132</v>
      </c>
      <c r="B92" s="508"/>
      <c r="C92" s="508"/>
      <c r="D92" s="508"/>
      <c r="E92" s="508"/>
      <c r="F92" s="508"/>
      <c r="G92" s="508"/>
      <c r="H92" s="508"/>
      <c r="I92" s="508"/>
      <c r="J92" s="508"/>
      <c r="K92" s="508"/>
      <c r="L92" s="508"/>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28"/>
      <c r="H111" s="31"/>
    </row>
    <row r="112" spans="6:7" ht="12" customHeight="1">
      <c r="F112" s="92"/>
      <c r="G112" s="92"/>
    </row>
    <row r="113" spans="1:12" ht="12" customHeight="1">
      <c r="A113" s="22"/>
      <c r="F113" s="92"/>
      <c r="G113" s="92"/>
      <c r="I113" s="90"/>
      <c r="J113" s="83"/>
      <c r="K113" s="83"/>
      <c r="L113" s="91"/>
    </row>
    <row r="114" spans="6:12" ht="12" customHeight="1">
      <c r="F114" s="92"/>
      <c r="G114" s="92"/>
      <c r="I114" s="68"/>
      <c r="J114" s="83"/>
      <c r="K114" s="83"/>
      <c r="L114" s="29"/>
    </row>
    <row r="115" spans="6:11" ht="12.75">
      <c r="F115" s="92"/>
      <c r="G115" s="92"/>
      <c r="J115" s="92"/>
      <c r="K115" s="92"/>
    </row>
    <row r="116" spans="2:11" ht="12.75">
      <c r="B116" s="92"/>
      <c r="C116" s="92"/>
      <c r="F116" s="92"/>
      <c r="G116" s="92"/>
      <c r="J116" s="92"/>
      <c r="K116" s="92"/>
    </row>
    <row r="117" spans="2:11" ht="12.75">
      <c r="B117" s="92"/>
      <c r="C117" s="92"/>
      <c r="F117" s="92"/>
      <c r="G117" s="92"/>
      <c r="J117" s="92"/>
      <c r="K117" s="92"/>
    </row>
    <row r="118" spans="2:11" ht="12.75">
      <c r="B118" s="92"/>
      <c r="C118" s="92"/>
      <c r="F118" s="92"/>
      <c r="G118" s="92"/>
      <c r="J118" s="92"/>
      <c r="K118" s="92"/>
    </row>
    <row r="119" spans="2:11" ht="12.75">
      <c r="B119" s="92"/>
      <c r="C119" s="92"/>
      <c r="F119" s="92"/>
      <c r="G119" s="92"/>
      <c r="J119" s="92"/>
      <c r="K119" s="92"/>
    </row>
    <row r="120" spans="2:11" ht="12.75">
      <c r="B120" s="92"/>
      <c r="C120" s="92"/>
      <c r="F120" s="92"/>
      <c r="G120" s="92"/>
      <c r="J120" s="92"/>
      <c r="K120" s="92"/>
    </row>
    <row r="121" spans="2:11" ht="12.75">
      <c r="B121" s="92"/>
      <c r="C121" s="92"/>
      <c r="F121" s="92"/>
      <c r="G121" s="92"/>
      <c r="J121" s="92"/>
      <c r="K121" s="92"/>
    </row>
    <row r="122" spans="2:11" ht="12.75">
      <c r="B122" s="92"/>
      <c r="C122" s="92"/>
      <c r="F122" s="92"/>
      <c r="G122" s="92"/>
      <c r="J122" s="92"/>
      <c r="K122" s="92"/>
    </row>
    <row r="123" spans="6:11" ht="12.75">
      <c r="F123" s="92"/>
      <c r="G123" s="92"/>
      <c r="J123" s="92"/>
      <c r="K123" s="92"/>
    </row>
    <row r="124" spans="6:11" ht="12.75">
      <c r="F124" s="92"/>
      <c r="G124" s="92"/>
      <c r="J124" s="92"/>
      <c r="K124" s="92"/>
    </row>
    <row r="125" spans="6:11" ht="12.75">
      <c r="F125" s="92"/>
      <c r="G125" s="92"/>
      <c r="J125" s="92"/>
      <c r="K125" s="92"/>
    </row>
    <row r="126" spans="6:11" ht="12.75">
      <c r="F126" s="92"/>
      <c r="G126" s="92"/>
      <c r="J126" s="92"/>
      <c r="K126" s="92"/>
    </row>
    <row r="127" spans="6:11" ht="12.75">
      <c r="F127" s="92"/>
      <c r="G127" s="92"/>
      <c r="J127" s="92"/>
      <c r="K127" s="92"/>
    </row>
    <row r="128" spans="6:11" ht="12.75">
      <c r="F128" s="92"/>
      <c r="G128" s="92"/>
      <c r="J128" s="92"/>
      <c r="K128" s="92"/>
    </row>
    <row r="129" spans="6:11" ht="12.75">
      <c r="F129" s="92"/>
      <c r="G129" s="92"/>
      <c r="J129" s="92"/>
      <c r="K129" s="92"/>
    </row>
    <row r="130" spans="6:11" ht="12.75">
      <c r="F130" s="92"/>
      <c r="G130" s="92"/>
      <c r="J130" s="92"/>
      <c r="K130" s="92"/>
    </row>
    <row r="131" spans="6:11" ht="12.75">
      <c r="F131" s="92"/>
      <c r="G131" s="92"/>
      <c r="J131" s="92"/>
      <c r="K131" s="92"/>
    </row>
    <row r="132" spans="6:11" ht="12.75">
      <c r="F132" s="92"/>
      <c r="G132" s="92"/>
      <c r="J132" s="92"/>
      <c r="K132" s="92"/>
    </row>
    <row r="133" spans="6:11" ht="12.75">
      <c r="F133" s="92"/>
      <c r="G133" s="92"/>
      <c r="J133" s="92"/>
      <c r="K133" s="92"/>
    </row>
    <row r="134" spans="6:11" ht="12.75">
      <c r="F134" s="92"/>
      <c r="G134" s="92"/>
      <c r="J134" s="92"/>
      <c r="K134" s="92"/>
    </row>
    <row r="135" spans="6:11" ht="12.75">
      <c r="F135" s="92"/>
      <c r="G135" s="92"/>
      <c r="J135" s="92"/>
      <c r="K135" s="92"/>
    </row>
    <row r="136" spans="6:11" ht="12.75">
      <c r="F136" s="92"/>
      <c r="G136" s="92"/>
      <c r="J136" s="92"/>
      <c r="K136" s="92"/>
    </row>
    <row r="137" spans="6:11" ht="12.75">
      <c r="F137" s="92"/>
      <c r="G137" s="92"/>
      <c r="J137" s="92"/>
      <c r="K137" s="92"/>
    </row>
    <row r="138" spans="6:11" ht="12.75">
      <c r="F138" s="92"/>
      <c r="G138" s="92"/>
      <c r="J138" s="92"/>
      <c r="K138" s="92"/>
    </row>
    <row r="139" spans="6:11" ht="12.75">
      <c r="F139" s="92"/>
      <c r="G139" s="92"/>
      <c r="J139" s="92"/>
      <c r="K139" s="92"/>
    </row>
    <row r="140" spans="6:11" ht="12.75">
      <c r="F140" s="92"/>
      <c r="G140" s="92"/>
      <c r="J140" s="92"/>
      <c r="K140" s="92"/>
    </row>
    <row r="141" spans="6:11" ht="12.75">
      <c r="F141" s="92"/>
      <c r="G141" s="92"/>
      <c r="J141" s="92"/>
      <c r="K141" s="92"/>
    </row>
    <row r="142" spans="6:11" ht="12.75">
      <c r="F142" s="92"/>
      <c r="G142" s="92"/>
      <c r="J142" s="92"/>
      <c r="K142" s="92"/>
    </row>
    <row r="143" spans="6:11" ht="12.75">
      <c r="F143" s="92"/>
      <c r="G143" s="92"/>
      <c r="J143" s="92"/>
      <c r="K143" s="92"/>
    </row>
    <row r="144" spans="6:11" ht="12.75">
      <c r="F144" s="92"/>
      <c r="G144" s="92"/>
      <c r="J144" s="92"/>
      <c r="K144" s="92"/>
    </row>
    <row r="145" spans="6:11" ht="12.75">
      <c r="F145" s="92"/>
      <c r="G145" s="92"/>
      <c r="J145" s="92"/>
      <c r="K145" s="92"/>
    </row>
    <row r="146" spans="6:11" ht="12.75">
      <c r="F146" s="92"/>
      <c r="G146" s="92"/>
      <c r="J146" s="92"/>
      <c r="K146" s="92"/>
    </row>
    <row r="147" spans="6:11" ht="12.75">
      <c r="F147" s="92"/>
      <c r="G147" s="92"/>
      <c r="J147" s="92"/>
      <c r="K147" s="92"/>
    </row>
    <row r="148" spans="6:11" ht="12.75">
      <c r="F148" s="92"/>
      <c r="G148" s="92"/>
      <c r="J148" s="92"/>
      <c r="K148" s="92"/>
    </row>
    <row r="149" spans="6:11" ht="12.75">
      <c r="F149" s="92"/>
      <c r="G149" s="92"/>
      <c r="J149" s="92"/>
      <c r="K149" s="92"/>
    </row>
    <row r="150" spans="6:11" ht="12.75">
      <c r="F150" s="92"/>
      <c r="G150" s="92"/>
      <c r="J150" s="92"/>
      <c r="K150" s="92"/>
    </row>
    <row r="151" spans="6:11" ht="12.75">
      <c r="F151" s="92"/>
      <c r="G151" s="92"/>
      <c r="J151" s="92"/>
      <c r="K151" s="92"/>
    </row>
    <row r="152" spans="6:11" ht="12.75">
      <c r="F152" s="92"/>
      <c r="G152" s="92"/>
      <c r="J152" s="92"/>
      <c r="K152" s="92"/>
    </row>
    <row r="153" spans="6:11" ht="12.75">
      <c r="F153" s="92"/>
      <c r="G153" s="92"/>
      <c r="J153" s="92"/>
      <c r="K153" s="92"/>
    </row>
    <row r="154" spans="6:11" ht="12.75">
      <c r="F154" s="92"/>
      <c r="G154" s="92"/>
      <c r="J154" s="92"/>
      <c r="K154" s="92"/>
    </row>
    <row r="155" spans="6:11" ht="12.75">
      <c r="F155" s="92"/>
      <c r="G155" s="92"/>
      <c r="J155" s="92"/>
      <c r="K155" s="92"/>
    </row>
    <row r="156" spans="6:11" ht="12.75">
      <c r="F156" s="92"/>
      <c r="G156" s="92"/>
      <c r="J156" s="92"/>
      <c r="K156" s="92"/>
    </row>
    <row r="157" spans="6:11" ht="12.75">
      <c r="F157" s="92"/>
      <c r="G157" s="92"/>
      <c r="J157" s="92"/>
      <c r="K157" s="92"/>
    </row>
    <row r="158" spans="6:11" ht="12.75">
      <c r="F158" s="92"/>
      <c r="G158" s="92"/>
      <c r="J158" s="92"/>
      <c r="K158" s="92"/>
    </row>
    <row r="159" spans="6:11" ht="12.75">
      <c r="F159" s="92"/>
      <c r="G159" s="92"/>
      <c r="J159" s="92"/>
      <c r="K159" s="92"/>
    </row>
    <row r="160" spans="6:11" ht="12.75">
      <c r="F160" s="92"/>
      <c r="G160" s="92"/>
      <c r="J160" s="92"/>
      <c r="K160" s="92"/>
    </row>
    <row r="161" spans="6:11" ht="12.75">
      <c r="F161" s="92"/>
      <c r="G161" s="92"/>
      <c r="J161" s="92"/>
      <c r="K161" s="92"/>
    </row>
    <row r="162" spans="6:11" ht="12.75">
      <c r="F162" s="92"/>
      <c r="G162" s="92"/>
      <c r="J162" s="92"/>
      <c r="K162" s="92"/>
    </row>
    <row r="163" spans="6:11" ht="12.75">
      <c r="F163" s="92"/>
      <c r="G163" s="92"/>
      <c r="J163" s="92"/>
      <c r="K163" s="92"/>
    </row>
    <row r="164" spans="6:11" ht="12.75">
      <c r="F164" s="92"/>
      <c r="G164" s="92"/>
      <c r="J164" s="92"/>
      <c r="K164" s="92"/>
    </row>
    <row r="165" spans="6:11" ht="12.75">
      <c r="F165" s="92"/>
      <c r="G165" s="92"/>
      <c r="J165" s="92"/>
      <c r="K165" s="92"/>
    </row>
    <row r="166" spans="6:11" ht="12.75">
      <c r="F166" s="92"/>
      <c r="G166" s="92"/>
      <c r="J166" s="92"/>
      <c r="K166" s="92"/>
    </row>
    <row r="167" spans="6:11" ht="12.75">
      <c r="F167" s="92"/>
      <c r="G167" s="92"/>
      <c r="J167" s="92"/>
      <c r="K167" s="92"/>
    </row>
    <row r="168" spans="6:11" ht="12.75">
      <c r="F168" s="92"/>
      <c r="G168" s="92"/>
      <c r="J168" s="92"/>
      <c r="K168" s="92"/>
    </row>
    <row r="169" spans="6:11" ht="12.75">
      <c r="F169" s="92"/>
      <c r="G169" s="92"/>
      <c r="J169" s="92"/>
      <c r="K169" s="92"/>
    </row>
    <row r="170" spans="6:11" ht="12.75">
      <c r="F170" s="92"/>
      <c r="G170" s="92"/>
      <c r="J170" s="92"/>
      <c r="K170" s="92"/>
    </row>
    <row r="171" spans="6:11" ht="12.75">
      <c r="F171" s="92"/>
      <c r="G171" s="92"/>
      <c r="J171" s="92"/>
      <c r="K171" s="92"/>
    </row>
    <row r="172" spans="6:11" ht="12.75">
      <c r="F172" s="92"/>
      <c r="G172" s="92"/>
      <c r="J172" s="92"/>
      <c r="K172" s="92"/>
    </row>
    <row r="173" spans="6:11" ht="12.75">
      <c r="F173" s="92"/>
      <c r="G173" s="92"/>
      <c r="J173" s="92"/>
      <c r="K173" s="92"/>
    </row>
    <row r="174" spans="6:11" ht="12.75">
      <c r="F174" s="92"/>
      <c r="G174" s="92"/>
      <c r="J174" s="92"/>
      <c r="K174" s="92"/>
    </row>
    <row r="175" spans="6:11" ht="12.75">
      <c r="F175" s="92"/>
      <c r="G175" s="92"/>
      <c r="J175" s="92"/>
      <c r="K175" s="92"/>
    </row>
    <row r="176" spans="6:11" ht="12.75">
      <c r="F176" s="92"/>
      <c r="G176" s="92"/>
      <c r="J176" s="92"/>
      <c r="K176" s="92"/>
    </row>
    <row r="177" spans="6:11" ht="12.75">
      <c r="F177" s="92"/>
      <c r="G177" s="92"/>
      <c r="J177" s="92"/>
      <c r="K177" s="92"/>
    </row>
    <row r="178" spans="6:11" ht="12.75">
      <c r="F178" s="92"/>
      <c r="G178" s="92"/>
      <c r="J178" s="92"/>
      <c r="K178" s="92"/>
    </row>
    <row r="179" spans="6:11" ht="12.75">
      <c r="F179" s="92"/>
      <c r="G179" s="92"/>
      <c r="J179" s="92"/>
      <c r="K179" s="92"/>
    </row>
    <row r="180" spans="6:11" ht="12.75">
      <c r="F180" s="92"/>
      <c r="G180" s="92"/>
      <c r="J180" s="92"/>
      <c r="K180" s="92"/>
    </row>
    <row r="181" spans="6:11" ht="12.75">
      <c r="F181" s="92"/>
      <c r="G181" s="92"/>
      <c r="J181" s="92"/>
      <c r="K181" s="92"/>
    </row>
    <row r="182" spans="6:11" ht="12.75">
      <c r="F182" s="92"/>
      <c r="G182" s="92"/>
      <c r="J182" s="92"/>
      <c r="K182" s="92"/>
    </row>
    <row r="183" spans="6:11" ht="12.75">
      <c r="F183" s="92"/>
      <c r="G183" s="92"/>
      <c r="J183" s="92"/>
      <c r="K183" s="92"/>
    </row>
    <row r="184" spans="6:11" ht="12.75">
      <c r="F184" s="92"/>
      <c r="G184" s="92"/>
      <c r="J184" s="92"/>
      <c r="K184" s="92"/>
    </row>
    <row r="185" spans="6:11" ht="12.75">
      <c r="F185" s="92"/>
      <c r="G185" s="92"/>
      <c r="J185" s="92"/>
      <c r="K185" s="92"/>
    </row>
    <row r="186" spans="6:7" ht="12.75">
      <c r="F186" s="92"/>
      <c r="G186" s="92"/>
    </row>
    <row r="187" spans="6:7" ht="12.75">
      <c r="F187" s="92"/>
      <c r="G187" s="92"/>
    </row>
    <row r="188" spans="6:7" ht="12.75">
      <c r="F188" s="92"/>
      <c r="G188" s="92"/>
    </row>
    <row r="189" spans="6:7" ht="12.75">
      <c r="F189" s="92"/>
      <c r="G189" s="92"/>
    </row>
    <row r="190" spans="6:7" ht="12.75">
      <c r="F190" s="92"/>
      <c r="G190" s="92"/>
    </row>
    <row r="191" spans="6:7" ht="12.75">
      <c r="F191" s="92"/>
      <c r="G191" s="92"/>
    </row>
    <row r="192" spans="6:7" ht="12.75">
      <c r="F192" s="92"/>
      <c r="G192" s="92"/>
    </row>
    <row r="193" spans="6:7" ht="12.75">
      <c r="F193" s="92"/>
      <c r="G193" s="92"/>
    </row>
    <row r="194" spans="6:7" ht="12.75">
      <c r="F194" s="92"/>
      <c r="G194" s="92"/>
    </row>
    <row r="195" spans="6:7" ht="12.75">
      <c r="F195" s="92"/>
      <c r="G195" s="92"/>
    </row>
    <row r="196" spans="6:7" ht="12.75">
      <c r="F196" s="92"/>
      <c r="G196" s="92"/>
    </row>
    <row r="197" spans="6:7" ht="12.75">
      <c r="F197" s="92"/>
      <c r="G197" s="92"/>
    </row>
    <row r="198" spans="6:7" ht="12.75">
      <c r="F198" s="92"/>
      <c r="G198" s="92"/>
    </row>
    <row r="199" spans="6:7" ht="12.75">
      <c r="F199" s="92"/>
      <c r="G199" s="92"/>
    </row>
    <row r="200" spans="6:7" ht="12.75">
      <c r="F200" s="92"/>
      <c r="G200" s="92"/>
    </row>
    <row r="201" spans="6:7" ht="12.75">
      <c r="F201" s="92"/>
      <c r="G201" s="92"/>
    </row>
    <row r="202" spans="6:7" ht="12.75">
      <c r="F202" s="92"/>
      <c r="G202" s="92"/>
    </row>
    <row r="203" spans="6:7" ht="12.75">
      <c r="F203" s="92"/>
      <c r="G203" s="92"/>
    </row>
    <row r="204" spans="6:7" ht="12.75">
      <c r="F204" s="92"/>
      <c r="G204" s="92"/>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8"/>
  <sheetViews>
    <sheetView zoomScale="80" zoomScaleNormal="80" zoomScalePageLayoutView="0" workbookViewId="0" topLeftCell="A1">
      <selection activeCell="A1" sqref="A1"/>
    </sheetView>
  </sheetViews>
  <sheetFormatPr defaultColWidth="11.421875" defaultRowHeight="12.75"/>
  <cols>
    <col min="1" max="1" width="37.00390625" style="60" customWidth="1"/>
    <col min="2" max="2" width="40.140625" style="15" customWidth="1"/>
    <col min="3" max="3" width="41.7109375" style="15" customWidth="1"/>
    <col min="4" max="4" width="44.57421875" style="15" customWidth="1"/>
    <col min="5" max="5" width="26.7109375" style="15" hidden="1" customWidth="1"/>
    <col min="6" max="6" width="26.7109375" style="15" customWidth="1"/>
    <col min="7" max="7" width="35.57421875" style="15" customWidth="1"/>
    <col min="8" max="8" width="0.13671875" style="15" hidden="1" customWidth="1"/>
    <col min="9" max="9" width="19.57421875" style="15" hidden="1" customWidth="1"/>
    <col min="10" max="10" width="35.421875" style="15" customWidth="1"/>
    <col min="11" max="11" width="49.28125" style="15" bestFit="1" customWidth="1"/>
    <col min="12" max="16384" width="11.421875" style="15" customWidth="1"/>
  </cols>
  <sheetData>
    <row r="1" spans="1:11" s="131" customFormat="1" ht="23.25" customHeight="1">
      <c r="A1" s="130"/>
      <c r="D1" s="119" t="s">
        <v>1154</v>
      </c>
      <c r="E1" s="49"/>
      <c r="F1" s="49"/>
      <c r="G1" s="49"/>
      <c r="H1" s="49"/>
      <c r="I1" s="49"/>
      <c r="K1" s="117"/>
    </row>
    <row r="2" spans="1:10" s="135" customFormat="1" ht="29.25" customHeight="1">
      <c r="A2" s="507" t="s">
        <v>303</v>
      </c>
      <c r="B2" s="507"/>
      <c r="C2" s="507"/>
      <c r="D2" s="507"/>
      <c r="E2" s="132"/>
      <c r="F2" s="132"/>
      <c r="G2" s="133"/>
      <c r="H2" s="132"/>
      <c r="I2" s="134"/>
      <c r="J2" s="134"/>
    </row>
    <row r="3" spans="1:9" ht="17.25" customHeight="1">
      <c r="A3" s="139"/>
      <c r="B3" s="139"/>
      <c r="C3" s="139"/>
      <c r="D3" s="139"/>
      <c r="E3" s="88"/>
      <c r="F3" s="88"/>
      <c r="H3" s="88"/>
      <c r="I3" s="88"/>
    </row>
    <row r="4" spans="1:9" ht="17.25" customHeight="1">
      <c r="A4" s="136" t="s">
        <v>471</v>
      </c>
      <c r="B4" s="137" t="s">
        <v>956</v>
      </c>
      <c r="C4" s="60"/>
      <c r="E4" s="88"/>
      <c r="F4" s="88"/>
      <c r="H4" s="118"/>
      <c r="I4" s="88"/>
    </row>
    <row r="5" spans="1:9" ht="17.25" customHeight="1">
      <c r="A5" s="138" t="s">
        <v>349</v>
      </c>
      <c r="B5" s="138" t="s">
        <v>957</v>
      </c>
      <c r="C5" s="138" t="s">
        <v>433</v>
      </c>
      <c r="D5" s="139" t="s">
        <v>136</v>
      </c>
      <c r="E5" s="88"/>
      <c r="F5" s="88"/>
      <c r="H5" s="88"/>
      <c r="I5" s="88"/>
    </row>
    <row r="6" spans="1:9" ht="17.25" customHeight="1">
      <c r="A6" s="138" t="s">
        <v>350</v>
      </c>
      <c r="B6" s="138" t="s">
        <v>152</v>
      </c>
      <c r="C6" s="138" t="s">
        <v>434</v>
      </c>
      <c r="D6" s="139" t="s">
        <v>137</v>
      </c>
      <c r="E6" s="88"/>
      <c r="F6" s="88"/>
      <c r="H6" s="88"/>
      <c r="I6" s="88"/>
    </row>
    <row r="7" spans="1:9" ht="17.25" customHeight="1">
      <c r="A7" s="138" t="s">
        <v>351</v>
      </c>
      <c r="B7" s="138" t="s">
        <v>153</v>
      </c>
      <c r="C7" s="138" t="s">
        <v>435</v>
      </c>
      <c r="D7" s="139" t="s">
        <v>138</v>
      </c>
      <c r="E7" s="88"/>
      <c r="F7" s="88"/>
      <c r="H7" s="88"/>
      <c r="I7" s="88"/>
    </row>
    <row r="8" spans="1:9" ht="17.25" customHeight="1">
      <c r="A8" s="138" t="s">
        <v>850</v>
      </c>
      <c r="B8" s="138" t="s">
        <v>154</v>
      </c>
      <c r="C8" s="138" t="s">
        <v>921</v>
      </c>
      <c r="D8" s="139" t="s">
        <v>139</v>
      </c>
      <c r="E8" s="88"/>
      <c r="F8" s="88"/>
      <c r="H8" s="88"/>
      <c r="I8" s="88"/>
    </row>
    <row r="9" spans="1:9" ht="17.25" customHeight="1">
      <c r="A9" s="138" t="s">
        <v>352</v>
      </c>
      <c r="B9" s="138" t="s">
        <v>155</v>
      </c>
      <c r="C9" s="138" t="s">
        <v>436</v>
      </c>
      <c r="D9" s="139" t="s">
        <v>140</v>
      </c>
      <c r="E9" s="88"/>
      <c r="F9" s="88"/>
      <c r="H9" s="88"/>
      <c r="I9" s="88"/>
    </row>
    <row r="10" spans="1:9" ht="17.25" customHeight="1">
      <c r="A10" s="138" t="s">
        <v>916</v>
      </c>
      <c r="B10" s="138" t="s">
        <v>156</v>
      </c>
      <c r="C10" s="138" t="s">
        <v>437</v>
      </c>
      <c r="D10" s="139" t="s">
        <v>141</v>
      </c>
      <c r="E10" s="88"/>
      <c r="F10" s="88"/>
      <c r="H10" s="88"/>
      <c r="I10" s="88"/>
    </row>
    <row r="11" spans="1:9" ht="17.25" customHeight="1">
      <c r="A11" s="138" t="s">
        <v>353</v>
      </c>
      <c r="B11" s="138" t="s">
        <v>157</v>
      </c>
      <c r="C11" s="138" t="s">
        <v>438</v>
      </c>
      <c r="D11" s="139" t="s">
        <v>142</v>
      </c>
      <c r="E11" s="88"/>
      <c r="F11" s="88"/>
      <c r="H11" s="88"/>
      <c r="I11" s="88"/>
    </row>
    <row r="12" spans="1:9" ht="17.25" customHeight="1">
      <c r="A12" s="138" t="s">
        <v>354</v>
      </c>
      <c r="B12" s="138" t="s">
        <v>158</v>
      </c>
      <c r="C12" s="138" t="s">
        <v>439</v>
      </c>
      <c r="D12" s="139" t="s">
        <v>143</v>
      </c>
      <c r="E12" s="88"/>
      <c r="F12" s="88"/>
      <c r="H12" s="88"/>
      <c r="I12" s="88"/>
    </row>
    <row r="13" spans="1:9" ht="17.25" customHeight="1">
      <c r="A13" s="138" t="s">
        <v>355</v>
      </c>
      <c r="B13" s="138" t="s">
        <v>159</v>
      </c>
      <c r="C13" s="138" t="s">
        <v>923</v>
      </c>
      <c r="D13" s="139" t="s">
        <v>144</v>
      </c>
      <c r="E13" s="88"/>
      <c r="F13" s="88"/>
      <c r="H13" s="88"/>
      <c r="I13" s="88"/>
    </row>
    <row r="14" spans="1:9" ht="17.25" customHeight="1">
      <c r="A14" s="138" t="s">
        <v>356</v>
      </c>
      <c r="B14" s="138" t="s">
        <v>160</v>
      </c>
      <c r="C14" s="138" t="s">
        <v>442</v>
      </c>
      <c r="D14" s="139" t="s">
        <v>145</v>
      </c>
      <c r="E14" s="88"/>
      <c r="F14" s="88"/>
      <c r="H14" s="88"/>
      <c r="I14" s="88"/>
    </row>
    <row r="15" spans="1:9" ht="17.25" customHeight="1">
      <c r="A15" s="138" t="s">
        <v>357</v>
      </c>
      <c r="B15" s="138"/>
      <c r="C15" s="138" t="s">
        <v>444</v>
      </c>
      <c r="D15" s="139" t="s">
        <v>146</v>
      </c>
      <c r="E15" s="88"/>
      <c r="F15" s="88"/>
      <c r="H15" s="88"/>
      <c r="I15" s="88"/>
    </row>
    <row r="16" spans="1:9" ht="17.25" customHeight="1">
      <c r="A16" s="138" t="s">
        <v>479</v>
      </c>
      <c r="B16" s="136" t="s">
        <v>941</v>
      </c>
      <c r="C16" s="138" t="s">
        <v>445</v>
      </c>
      <c r="D16" s="139" t="s">
        <v>147</v>
      </c>
      <c r="E16" s="88"/>
      <c r="F16" s="88"/>
      <c r="H16" s="88"/>
      <c r="I16" s="88"/>
    </row>
    <row r="17" spans="1:9" ht="17.25" customHeight="1">
      <c r="A17" s="138" t="s">
        <v>358</v>
      </c>
      <c r="B17" s="138" t="s">
        <v>942</v>
      </c>
      <c r="C17" s="138" t="s">
        <v>446</v>
      </c>
      <c r="D17" s="139" t="s">
        <v>148</v>
      </c>
      <c r="E17" s="88"/>
      <c r="F17" s="88"/>
      <c r="H17" s="88"/>
      <c r="I17" s="88"/>
    </row>
    <row r="18" spans="1:9" ht="17.25" customHeight="1">
      <c r="A18" s="138" t="s">
        <v>359</v>
      </c>
      <c r="B18" s="138" t="s">
        <v>441</v>
      </c>
      <c r="C18" s="138" t="s">
        <v>447</v>
      </c>
      <c r="D18" s="139" t="s">
        <v>149</v>
      </c>
      <c r="E18" s="88"/>
      <c r="F18" s="88"/>
      <c r="H18" s="88"/>
      <c r="I18" s="88"/>
    </row>
    <row r="19" spans="1:9" ht="17.25" customHeight="1">
      <c r="A19" s="138" t="s">
        <v>368</v>
      </c>
      <c r="B19" s="138" t="s">
        <v>443</v>
      </c>
      <c r="C19" s="138" t="s">
        <v>448</v>
      </c>
      <c r="D19" s="139" t="s">
        <v>150</v>
      </c>
      <c r="E19" s="88"/>
      <c r="F19" s="88"/>
      <c r="H19" s="88"/>
      <c r="I19" s="88"/>
    </row>
    <row r="20" spans="1:9" ht="17.25" customHeight="1">
      <c r="A20" s="138" t="s">
        <v>370</v>
      </c>
      <c r="B20" s="138"/>
      <c r="C20" s="138" t="s">
        <v>449</v>
      </c>
      <c r="D20" s="139" t="s">
        <v>161</v>
      </c>
      <c r="E20" s="88"/>
      <c r="F20" s="88"/>
      <c r="H20" s="88"/>
      <c r="I20" s="88"/>
    </row>
    <row r="21" spans="1:9" ht="17.25" customHeight="1">
      <c r="A21" s="138" t="s">
        <v>371</v>
      </c>
      <c r="B21" s="136" t="s">
        <v>943</v>
      </c>
      <c r="C21" s="138" t="s">
        <v>450</v>
      </c>
      <c r="D21" s="139" t="s">
        <v>162</v>
      </c>
      <c r="E21" s="88"/>
      <c r="F21" s="88"/>
      <c r="H21" s="88"/>
      <c r="I21" s="88"/>
    </row>
    <row r="22" spans="1:9" ht="17.25" customHeight="1">
      <c r="A22" s="138" t="s">
        <v>372</v>
      </c>
      <c r="B22" s="138" t="s">
        <v>944</v>
      </c>
      <c r="C22" s="138" t="s">
        <v>451</v>
      </c>
      <c r="D22" s="139" t="s">
        <v>163</v>
      </c>
      <c r="E22" s="88"/>
      <c r="F22" s="88"/>
      <c r="H22" s="88"/>
      <c r="I22" s="27"/>
    </row>
    <row r="23" spans="1:9" ht="17.25" customHeight="1">
      <c r="A23" s="138" t="s">
        <v>373</v>
      </c>
      <c r="B23" s="138" t="s">
        <v>361</v>
      </c>
      <c r="C23" s="138" t="s">
        <v>452</v>
      </c>
      <c r="D23" s="139" t="s">
        <v>164</v>
      </c>
      <c r="E23" s="88"/>
      <c r="F23" s="88"/>
      <c r="H23" s="118"/>
      <c r="I23" s="118"/>
    </row>
    <row r="24" spans="1:9" ht="17.25" customHeight="1">
      <c r="A24" s="138" t="s">
        <v>374</v>
      </c>
      <c r="B24" s="138" t="s">
        <v>392</v>
      </c>
      <c r="C24" s="138" t="s">
        <v>453</v>
      </c>
      <c r="D24" s="139" t="s">
        <v>165</v>
      </c>
      <c r="E24" s="88"/>
      <c r="F24" s="88"/>
      <c r="H24" s="88"/>
      <c r="I24" s="88"/>
    </row>
    <row r="25" spans="1:9" ht="17.25" customHeight="1">
      <c r="A25" s="138" t="s">
        <v>375</v>
      </c>
      <c r="B25" s="138" t="s">
        <v>1126</v>
      </c>
      <c r="C25" s="138" t="s">
        <v>454</v>
      </c>
      <c r="D25" s="139" t="s">
        <v>166</v>
      </c>
      <c r="E25" s="88"/>
      <c r="F25" s="88"/>
      <c r="H25" s="88"/>
      <c r="I25" s="88"/>
    </row>
    <row r="26" spans="1:9" ht="17.25" customHeight="1">
      <c r="A26" s="138" t="s">
        <v>376</v>
      </c>
      <c r="B26" s="138" t="s">
        <v>393</v>
      </c>
      <c r="C26" s="138" t="s">
        <v>455</v>
      </c>
      <c r="D26" s="139" t="s">
        <v>167</v>
      </c>
      <c r="E26" s="88"/>
      <c r="F26" s="88"/>
      <c r="H26" s="88"/>
      <c r="I26" s="88"/>
    </row>
    <row r="27" spans="1:9" ht="17.25" customHeight="1">
      <c r="A27" s="138" t="s">
        <v>925</v>
      </c>
      <c r="B27" s="138" t="s">
        <v>394</v>
      </c>
      <c r="C27" s="138" t="s">
        <v>456</v>
      </c>
      <c r="D27" s="139" t="s">
        <v>168</v>
      </c>
      <c r="E27" s="88"/>
      <c r="F27" s="88"/>
      <c r="H27" s="88"/>
      <c r="I27" s="88"/>
    </row>
    <row r="28" spans="1:9" ht="17.25" customHeight="1">
      <c r="A28" s="138" t="s">
        <v>377</v>
      </c>
      <c r="B28" s="138" t="s">
        <v>1098</v>
      </c>
      <c r="C28" s="138" t="s">
        <v>457</v>
      </c>
      <c r="D28" s="139" t="s">
        <v>169</v>
      </c>
      <c r="E28" s="88"/>
      <c r="F28" s="88"/>
      <c r="H28" s="88"/>
      <c r="I28" s="88"/>
    </row>
    <row r="29" spans="1:9" ht="17.25" customHeight="1">
      <c r="A29" s="138" t="s">
        <v>389</v>
      </c>
      <c r="B29" s="138" t="s">
        <v>491</v>
      </c>
      <c r="C29" s="138" t="s">
        <v>458</v>
      </c>
      <c r="D29" s="139" t="s">
        <v>170</v>
      </c>
      <c r="E29" s="88"/>
      <c r="F29" s="88"/>
      <c r="H29" s="88"/>
      <c r="I29" s="88"/>
    </row>
    <row r="30" spans="1:9" ht="17.25" customHeight="1">
      <c r="A30" s="138" t="s">
        <v>390</v>
      </c>
      <c r="B30" s="138" t="s">
        <v>395</v>
      </c>
      <c r="C30" s="138" t="s">
        <v>459</v>
      </c>
      <c r="D30" s="139" t="s">
        <v>171</v>
      </c>
      <c r="E30" s="88"/>
      <c r="F30" s="88"/>
      <c r="H30" s="88"/>
      <c r="I30" s="88"/>
    </row>
    <row r="31" spans="1:9" ht="17.25" customHeight="1">
      <c r="A31" s="138" t="s">
        <v>128</v>
      </c>
      <c r="B31" s="138" t="s">
        <v>1100</v>
      </c>
      <c r="C31" s="138" t="s">
        <v>460</v>
      </c>
      <c r="D31" s="139" t="s">
        <v>172</v>
      </c>
      <c r="E31" s="88"/>
      <c r="F31" s="88"/>
      <c r="H31" s="88"/>
      <c r="I31" s="88"/>
    </row>
    <row r="32" spans="1:9" ht="17.25" customHeight="1">
      <c r="A32" s="138"/>
      <c r="B32" s="138" t="s">
        <v>396</v>
      </c>
      <c r="C32" s="138" t="s">
        <v>461</v>
      </c>
      <c r="D32" s="139" t="s">
        <v>173</v>
      </c>
      <c r="E32" s="88"/>
      <c r="F32" s="88"/>
      <c r="H32" s="88"/>
      <c r="I32" s="88"/>
    </row>
    <row r="33" spans="1:9" ht="17.25" customHeight="1">
      <c r="A33" s="136" t="s">
        <v>203</v>
      </c>
      <c r="B33" s="138" t="s">
        <v>397</v>
      </c>
      <c r="C33" s="138" t="s">
        <v>462</v>
      </c>
      <c r="D33" s="139" t="s">
        <v>174</v>
      </c>
      <c r="E33" s="88"/>
      <c r="F33" s="88"/>
      <c r="H33" s="88"/>
      <c r="I33" s="88"/>
    </row>
    <row r="34" spans="1:9" ht="17.25" customHeight="1">
      <c r="A34" s="138" t="s">
        <v>349</v>
      </c>
      <c r="B34" s="138" t="s">
        <v>398</v>
      </c>
      <c r="C34" s="138" t="s">
        <v>463</v>
      </c>
      <c r="D34" s="139" t="s">
        <v>175</v>
      </c>
      <c r="E34" s="88"/>
      <c r="F34" s="88"/>
      <c r="H34" s="88"/>
      <c r="I34" s="88"/>
    </row>
    <row r="35" spans="1:9" ht="17.25" customHeight="1">
      <c r="A35" s="138" t="s">
        <v>350</v>
      </c>
      <c r="B35" s="138" t="s">
        <v>399</v>
      </c>
      <c r="C35" s="138" t="s">
        <v>464</v>
      </c>
      <c r="D35" s="139" t="s">
        <v>176</v>
      </c>
      <c r="E35" s="88"/>
      <c r="F35" s="88"/>
      <c r="H35" s="88"/>
      <c r="I35" s="88"/>
    </row>
    <row r="36" spans="1:9" ht="17.25" customHeight="1">
      <c r="A36" s="138" t="s">
        <v>351</v>
      </c>
      <c r="B36" s="138" t="s">
        <v>400</v>
      </c>
      <c r="C36" s="138" t="s">
        <v>465</v>
      </c>
      <c r="D36" s="139" t="s">
        <v>177</v>
      </c>
      <c r="E36" s="88"/>
      <c r="F36" s="88"/>
      <c r="H36" s="88"/>
      <c r="I36" s="88"/>
    </row>
    <row r="37" spans="1:9" ht="17.25" customHeight="1">
      <c r="A37" s="138" t="s">
        <v>352</v>
      </c>
      <c r="B37" s="138" t="s">
        <v>401</v>
      </c>
      <c r="C37" s="138" t="s">
        <v>112</v>
      </c>
      <c r="D37" s="139" t="s">
        <v>178</v>
      </c>
      <c r="E37" s="88"/>
      <c r="F37" s="88"/>
      <c r="H37" s="88"/>
      <c r="I37" s="88"/>
    </row>
    <row r="38" spans="1:9" ht="17.25" customHeight="1">
      <c r="A38" s="138" t="s">
        <v>353</v>
      </c>
      <c r="B38" s="138" t="s">
        <v>402</v>
      </c>
      <c r="C38" s="138" t="s">
        <v>113</v>
      </c>
      <c r="D38" s="139" t="s">
        <v>179</v>
      </c>
      <c r="E38" s="88"/>
      <c r="F38" s="88"/>
      <c r="H38" s="88"/>
      <c r="I38" s="88"/>
    </row>
    <row r="39" spans="1:9" ht="17.25" customHeight="1">
      <c r="A39" s="138" t="s">
        <v>354</v>
      </c>
      <c r="B39" s="138" t="s">
        <v>403</v>
      </c>
      <c r="C39" s="138" t="s">
        <v>114</v>
      </c>
      <c r="D39" s="139" t="s">
        <v>180</v>
      </c>
      <c r="E39" s="88"/>
      <c r="F39" s="88"/>
      <c r="H39" s="88"/>
      <c r="I39" s="88"/>
    </row>
    <row r="40" spans="1:9" ht="17.25" customHeight="1">
      <c r="A40" s="138" t="s">
        <v>355</v>
      </c>
      <c r="B40" s="138" t="s">
        <v>404</v>
      </c>
      <c r="C40" s="138" t="s">
        <v>115</v>
      </c>
      <c r="D40" s="139" t="s">
        <v>181</v>
      </c>
      <c r="E40" s="88"/>
      <c r="F40" s="88"/>
      <c r="H40" s="88"/>
      <c r="I40" s="88"/>
    </row>
    <row r="41" spans="1:9" ht="17.25" customHeight="1">
      <c r="A41" s="138" t="s">
        <v>357</v>
      </c>
      <c r="B41" s="138" t="s">
        <v>405</v>
      </c>
      <c r="C41" s="138" t="s">
        <v>116</v>
      </c>
      <c r="D41" s="139" t="s">
        <v>182</v>
      </c>
      <c r="E41" s="88"/>
      <c r="F41" s="88"/>
      <c r="H41" s="88"/>
      <c r="I41" s="88"/>
    </row>
    <row r="42" spans="1:9" ht="17.25" customHeight="1">
      <c r="A42" s="138" t="s">
        <v>479</v>
      </c>
      <c r="B42" s="138" t="s">
        <v>406</v>
      </c>
      <c r="C42" s="138" t="s">
        <v>117</v>
      </c>
      <c r="D42" s="139" t="s">
        <v>927</v>
      </c>
      <c r="E42" s="88"/>
      <c r="F42" s="88"/>
      <c r="H42" s="88"/>
      <c r="I42" s="88"/>
    </row>
    <row r="43" spans="1:9" ht="17.25" customHeight="1">
      <c r="A43" s="138" t="s">
        <v>358</v>
      </c>
      <c r="B43" s="138" t="s">
        <v>407</v>
      </c>
      <c r="C43" s="138" t="s">
        <v>1104</v>
      </c>
      <c r="D43" s="139" t="s">
        <v>929</v>
      </c>
      <c r="E43" s="88"/>
      <c r="F43" s="88"/>
      <c r="H43" s="88"/>
      <c r="I43" s="88"/>
    </row>
    <row r="44" spans="1:9" ht="17.25" customHeight="1">
      <c r="A44" s="138" t="s">
        <v>359</v>
      </c>
      <c r="B44" s="138" t="s">
        <v>898</v>
      </c>
      <c r="C44" s="138" t="s">
        <v>1106</v>
      </c>
      <c r="D44" s="139" t="s">
        <v>930</v>
      </c>
      <c r="E44" s="88"/>
      <c r="F44" s="88"/>
      <c r="H44" s="88"/>
      <c r="I44" s="88"/>
    </row>
    <row r="45" spans="1:9" ht="17.25" customHeight="1">
      <c r="A45" s="138" t="s">
        <v>368</v>
      </c>
      <c r="B45" s="138" t="s">
        <v>408</v>
      </c>
      <c r="C45" s="138" t="s">
        <v>1108</v>
      </c>
      <c r="D45" s="139" t="s">
        <v>945</v>
      </c>
      <c r="E45" s="88"/>
      <c r="F45" s="88"/>
      <c r="H45" s="88"/>
      <c r="I45" s="88"/>
    </row>
    <row r="46" spans="1:9" ht="17.25" customHeight="1">
      <c r="A46" s="138" t="s">
        <v>370</v>
      </c>
      <c r="B46" s="138" t="s">
        <v>409</v>
      </c>
      <c r="C46" s="138" t="s">
        <v>118</v>
      </c>
      <c r="D46" s="139" t="s">
        <v>183</v>
      </c>
      <c r="E46" s="88"/>
      <c r="F46" s="88"/>
      <c r="H46" s="88"/>
      <c r="I46" s="88"/>
    </row>
    <row r="47" spans="1:9" ht="17.25" customHeight="1">
      <c r="A47" s="138" t="s">
        <v>371</v>
      </c>
      <c r="B47" s="138" t="s">
        <v>410</v>
      </c>
      <c r="C47" s="138" t="s">
        <v>1127</v>
      </c>
      <c r="D47" s="139" t="s">
        <v>184</v>
      </c>
      <c r="E47" s="88"/>
      <c r="F47" s="88"/>
      <c r="H47" s="88"/>
      <c r="I47" s="88"/>
    </row>
    <row r="48" spans="1:9" ht="17.25" customHeight="1">
      <c r="A48" s="138" t="s">
        <v>375</v>
      </c>
      <c r="B48" s="138" t="s">
        <v>411</v>
      </c>
      <c r="C48" s="138" t="s">
        <v>1111</v>
      </c>
      <c r="D48" s="139" t="s">
        <v>185</v>
      </c>
      <c r="E48" s="88"/>
      <c r="F48" s="88"/>
      <c r="H48" s="88"/>
      <c r="I48" s="88"/>
    </row>
    <row r="49" spans="1:9" ht="17.25" customHeight="1">
      <c r="A49" s="138" t="s">
        <v>389</v>
      </c>
      <c r="B49" s="138" t="s">
        <v>412</v>
      </c>
      <c r="C49" s="138" t="s">
        <v>119</v>
      </c>
      <c r="D49" s="139" t="s">
        <v>186</v>
      </c>
      <c r="E49" s="88"/>
      <c r="F49" s="88"/>
      <c r="H49" s="88"/>
      <c r="I49" s="118"/>
    </row>
    <row r="50" spans="1:9" ht="17.25" customHeight="1">
      <c r="A50" s="138" t="s">
        <v>128</v>
      </c>
      <c r="B50" s="138" t="s">
        <v>413</v>
      </c>
      <c r="C50" s="138" t="s">
        <v>120</v>
      </c>
      <c r="D50" s="139" t="s">
        <v>933</v>
      </c>
      <c r="E50" s="88"/>
      <c r="F50" s="88"/>
      <c r="H50" s="88"/>
      <c r="I50" s="88"/>
    </row>
    <row r="51" spans="1:9" ht="17.25" customHeight="1">
      <c r="A51" s="138"/>
      <c r="B51" s="138" t="s">
        <v>490</v>
      </c>
      <c r="C51" s="138" t="s">
        <v>121</v>
      </c>
      <c r="D51" s="139" t="s">
        <v>946</v>
      </c>
      <c r="E51" s="88"/>
      <c r="F51" s="88"/>
      <c r="H51" s="88"/>
      <c r="I51" s="88"/>
    </row>
    <row r="52" spans="1:9" ht="17.25" customHeight="1">
      <c r="A52" s="136" t="s">
        <v>951</v>
      </c>
      <c r="B52" s="138" t="s">
        <v>899</v>
      </c>
      <c r="C52" s="138" t="s">
        <v>122</v>
      </c>
      <c r="D52" s="139" t="s">
        <v>187</v>
      </c>
      <c r="E52" s="88"/>
      <c r="F52" s="88"/>
      <c r="H52" s="88"/>
      <c r="I52" s="88"/>
    </row>
    <row r="53" spans="1:9" ht="17.25" customHeight="1">
      <c r="A53" s="138" t="s">
        <v>362</v>
      </c>
      <c r="B53" s="138" t="s">
        <v>414</v>
      </c>
      <c r="C53" s="138" t="s">
        <v>123</v>
      </c>
      <c r="D53" s="139" t="s">
        <v>188</v>
      </c>
      <c r="E53" s="88"/>
      <c r="F53" s="88"/>
      <c r="H53" s="88"/>
      <c r="I53" s="88"/>
    </row>
    <row r="54" spans="1:9" ht="17.25" customHeight="1">
      <c r="A54" s="138" t="s">
        <v>363</v>
      </c>
      <c r="B54" s="138" t="s">
        <v>909</v>
      </c>
      <c r="C54" s="138" t="s">
        <v>124</v>
      </c>
      <c r="D54" s="139" t="s">
        <v>934</v>
      </c>
      <c r="E54" s="88"/>
      <c r="F54" s="88"/>
      <c r="H54" s="88"/>
      <c r="I54" s="88"/>
    </row>
    <row r="55" spans="1:9" ht="17.25" customHeight="1">
      <c r="A55" s="138" t="s">
        <v>364</v>
      </c>
      <c r="B55" s="138" t="s">
        <v>416</v>
      </c>
      <c r="C55" s="138" t="s">
        <v>1112</v>
      </c>
      <c r="D55" s="139" t="s">
        <v>947</v>
      </c>
      <c r="E55" s="88"/>
      <c r="F55" s="88"/>
      <c r="H55" s="88"/>
      <c r="I55" s="88"/>
    </row>
    <row r="56" spans="1:9" ht="17.25" customHeight="1">
      <c r="A56" s="138" t="s">
        <v>365</v>
      </c>
      <c r="B56" s="138" t="s">
        <v>417</v>
      </c>
      <c r="C56" s="138" t="s">
        <v>125</v>
      </c>
      <c r="D56" s="139" t="s">
        <v>190</v>
      </c>
      <c r="E56" s="88"/>
      <c r="F56" s="88"/>
      <c r="H56" s="88"/>
      <c r="I56" s="88"/>
    </row>
    <row r="57" spans="1:9" ht="17.25" customHeight="1">
      <c r="A57" s="140"/>
      <c r="B57" s="138" t="s">
        <v>418</v>
      </c>
      <c r="C57" s="138" t="s">
        <v>126</v>
      </c>
      <c r="D57" s="139" t="s">
        <v>191</v>
      </c>
      <c r="E57" s="88"/>
      <c r="F57" s="88"/>
      <c r="H57" s="88"/>
      <c r="I57" s="88"/>
    </row>
    <row r="58" spans="1:9" ht="17.25" customHeight="1">
      <c r="A58" s="136" t="s">
        <v>952</v>
      </c>
      <c r="B58" s="138" t="s">
        <v>1133</v>
      </c>
      <c r="C58" s="138" t="s">
        <v>127</v>
      </c>
      <c r="D58" s="139" t="s">
        <v>192</v>
      </c>
      <c r="E58" s="88"/>
      <c r="F58" s="88"/>
      <c r="H58" s="88"/>
      <c r="I58" s="88"/>
    </row>
    <row r="59" spans="1:9" ht="17.25" customHeight="1">
      <c r="A59" s="138" t="s">
        <v>920</v>
      </c>
      <c r="B59" s="138" t="s">
        <v>1130</v>
      </c>
      <c r="C59" s="138" t="s">
        <v>987</v>
      </c>
      <c r="D59" s="139" t="s">
        <v>935</v>
      </c>
      <c r="E59" s="88"/>
      <c r="F59" s="88"/>
      <c r="H59" s="88"/>
      <c r="I59" s="88"/>
    </row>
    <row r="60" spans="1:9" ht="17.25" customHeight="1">
      <c r="A60" s="138" t="s">
        <v>366</v>
      </c>
      <c r="B60" s="138" t="s">
        <v>419</v>
      </c>
      <c r="C60" s="138" t="s">
        <v>382</v>
      </c>
      <c r="D60" s="139" t="s">
        <v>194</v>
      </c>
      <c r="E60" s="88"/>
      <c r="F60" s="88"/>
      <c r="H60" s="88"/>
      <c r="I60" s="88"/>
    </row>
    <row r="61" spans="1:9" ht="17.25" customHeight="1">
      <c r="A61" s="138" t="s">
        <v>367</v>
      </c>
      <c r="B61" s="138" t="s">
        <v>863</v>
      </c>
      <c r="C61" s="138" t="s">
        <v>383</v>
      </c>
      <c r="D61" s="139" t="s">
        <v>195</v>
      </c>
      <c r="E61" s="88"/>
      <c r="F61" s="88"/>
      <c r="H61" s="88"/>
      <c r="I61" s="88"/>
    </row>
    <row r="62" spans="1:9" ht="17.25" customHeight="1">
      <c r="A62" s="138" t="s">
        <v>900</v>
      </c>
      <c r="B62" s="138" t="s">
        <v>420</v>
      </c>
      <c r="C62" s="138" t="s">
        <v>384</v>
      </c>
      <c r="D62" s="139" t="s">
        <v>936</v>
      </c>
      <c r="E62" s="88"/>
      <c r="F62" s="88"/>
      <c r="H62" s="88"/>
      <c r="I62" s="88"/>
    </row>
    <row r="63" spans="1:9" ht="17.25" customHeight="1">
      <c r="A63" s="138" t="s">
        <v>369</v>
      </c>
      <c r="B63" s="138" t="s">
        <v>421</v>
      </c>
      <c r="C63" s="138" t="s">
        <v>385</v>
      </c>
      <c r="D63" s="139" t="s">
        <v>948</v>
      </c>
      <c r="E63" s="88"/>
      <c r="F63" s="88"/>
      <c r="H63" s="88"/>
      <c r="I63" s="88"/>
    </row>
    <row r="64" spans="1:9" ht="17.25" customHeight="1">
      <c r="A64" s="138" t="s">
        <v>922</v>
      </c>
      <c r="B64" s="138" t="s">
        <v>422</v>
      </c>
      <c r="C64" s="138" t="s">
        <v>386</v>
      </c>
      <c r="D64" s="139" t="s">
        <v>1134</v>
      </c>
      <c r="E64" s="88"/>
      <c r="F64" s="88"/>
      <c r="H64" s="88"/>
      <c r="I64" s="88"/>
    </row>
    <row r="65" spans="1:9" ht="17.25" customHeight="1">
      <c r="A65" s="138" t="s">
        <v>378</v>
      </c>
      <c r="B65" s="138" t="s">
        <v>423</v>
      </c>
      <c r="C65" s="138" t="s">
        <v>387</v>
      </c>
      <c r="D65" s="139" t="s">
        <v>1135</v>
      </c>
      <c r="E65" s="88"/>
      <c r="F65" s="88"/>
      <c r="H65" s="88"/>
      <c r="I65" s="88"/>
    </row>
    <row r="66" spans="1:9" ht="17.25" customHeight="1">
      <c r="A66" s="138" t="s">
        <v>379</v>
      </c>
      <c r="B66" s="138" t="s">
        <v>424</v>
      </c>
      <c r="C66" s="138" t="s">
        <v>388</v>
      </c>
      <c r="D66" s="139" t="s">
        <v>949</v>
      </c>
      <c r="E66" s="88"/>
      <c r="F66" s="88"/>
      <c r="H66" s="88"/>
      <c r="I66" s="88"/>
    </row>
    <row r="67" spans="1:9" ht="17.25" customHeight="1">
      <c r="A67" s="138" t="s">
        <v>380</v>
      </c>
      <c r="B67" s="138" t="s">
        <v>425</v>
      </c>
      <c r="C67" s="138" t="s">
        <v>986</v>
      </c>
      <c r="D67" s="139" t="s">
        <v>950</v>
      </c>
      <c r="E67" s="88"/>
      <c r="F67" s="88"/>
      <c r="H67" s="88"/>
      <c r="I67" s="88"/>
    </row>
    <row r="68" spans="1:9" ht="17.25" customHeight="1">
      <c r="A68" s="138" t="s">
        <v>381</v>
      </c>
      <c r="B68" s="138" t="s">
        <v>918</v>
      </c>
      <c r="C68" s="138" t="s">
        <v>129</v>
      </c>
      <c r="D68" s="139" t="s">
        <v>1118</v>
      </c>
      <c r="E68" s="88"/>
      <c r="F68" s="88"/>
      <c r="H68" s="88"/>
      <c r="I68" s="88"/>
    </row>
    <row r="69" spans="1:9" ht="17.25" customHeight="1">
      <c r="A69" s="138" t="s">
        <v>849</v>
      </c>
      <c r="B69" s="138" t="s">
        <v>954</v>
      </c>
      <c r="C69" s="138" t="s">
        <v>130</v>
      </c>
      <c r="D69" s="139" t="s">
        <v>1073</v>
      </c>
      <c r="E69" s="88"/>
      <c r="F69" s="88"/>
      <c r="H69" s="88"/>
      <c r="I69" s="88"/>
    </row>
    <row r="70" spans="1:9" ht="17.25" customHeight="1">
      <c r="A70" s="138" t="s">
        <v>391</v>
      </c>
      <c r="B70" s="138" t="s">
        <v>955</v>
      </c>
      <c r="C70" s="138" t="s">
        <v>131</v>
      </c>
      <c r="D70" s="139" t="s">
        <v>1136</v>
      </c>
      <c r="E70" s="88"/>
      <c r="F70" s="88"/>
      <c r="H70" s="88"/>
      <c r="I70" s="88"/>
    </row>
    <row r="71" spans="1:9" ht="17.25" customHeight="1">
      <c r="A71" s="138" t="s">
        <v>859</v>
      </c>
      <c r="B71" s="138" t="s">
        <v>428</v>
      </c>
      <c r="C71" s="138" t="s">
        <v>132</v>
      </c>
      <c r="D71" s="142"/>
      <c r="E71" s="88"/>
      <c r="F71" s="88"/>
      <c r="H71" s="118"/>
      <c r="I71" s="88"/>
    </row>
    <row r="72" spans="1:9" ht="17.25" customHeight="1">
      <c r="A72" s="138" t="s">
        <v>926</v>
      </c>
      <c r="B72" s="138" t="s">
        <v>429</v>
      </c>
      <c r="C72" s="138" t="s">
        <v>133</v>
      </c>
      <c r="D72" s="142"/>
      <c r="E72" s="88"/>
      <c r="F72" s="88"/>
      <c r="H72" s="118"/>
      <c r="I72" s="88"/>
    </row>
    <row r="73" spans="1:9" ht="16.5" customHeight="1">
      <c r="A73" s="138" t="s">
        <v>928</v>
      </c>
      <c r="B73" s="138" t="s">
        <v>430</v>
      </c>
      <c r="C73" s="139" t="s">
        <v>953</v>
      </c>
      <c r="D73" s="142"/>
      <c r="E73" s="88"/>
      <c r="F73" s="88"/>
      <c r="H73" s="88"/>
      <c r="I73" s="88"/>
    </row>
    <row r="74" spans="1:4" ht="16.5" customHeight="1">
      <c r="A74" s="138" t="s">
        <v>860</v>
      </c>
      <c r="B74" s="138" t="s">
        <v>431</v>
      </c>
      <c r="C74" s="139" t="s">
        <v>915</v>
      </c>
      <c r="D74" s="142"/>
    </row>
    <row r="75" spans="1:4" ht="16.5" customHeight="1">
      <c r="A75" s="138" t="s">
        <v>861</v>
      </c>
      <c r="B75" s="138" t="s">
        <v>432</v>
      </c>
      <c r="C75" s="139" t="s">
        <v>135</v>
      </c>
      <c r="D75" s="142"/>
    </row>
    <row r="76" spans="1:4" ht="29.25" customHeight="1">
      <c r="A76" s="77"/>
      <c r="C76" s="60"/>
      <c r="D76" s="139"/>
    </row>
    <row r="77" spans="1:4" ht="16.5" customHeight="1">
      <c r="A77" s="77" t="s">
        <v>958</v>
      </c>
      <c r="C77" s="60"/>
      <c r="D77" s="139"/>
    </row>
    <row r="78" spans="3:4" ht="16.5" customHeight="1">
      <c r="C78" s="60"/>
      <c r="D78" s="139"/>
    </row>
    <row r="79" spans="2:4" ht="16.5" customHeight="1">
      <c r="B79" s="60"/>
      <c r="C79" s="60"/>
      <c r="D79" s="139"/>
    </row>
    <row r="80" spans="1:4" ht="18">
      <c r="A80" s="15"/>
      <c r="B80" s="60"/>
      <c r="C80" s="60"/>
      <c r="D80" s="141"/>
    </row>
    <row r="81" spans="1:4" ht="18">
      <c r="A81" s="15"/>
      <c r="B81" s="60"/>
      <c r="C81" s="139"/>
      <c r="D81" s="141"/>
    </row>
    <row r="82" spans="2:3" ht="12.75">
      <c r="B82" s="60"/>
      <c r="C82" s="60"/>
    </row>
    <row r="83" ht="12.75">
      <c r="B83" s="60"/>
    </row>
    <row r="84" ht="12.75">
      <c r="B84" s="60"/>
    </row>
    <row r="85" ht="16.5">
      <c r="B85" s="139"/>
    </row>
    <row r="87" ht="15.75">
      <c r="A87" s="167"/>
    </row>
    <row r="88" spans="1:10" ht="15.75">
      <c r="A88" s="167"/>
      <c r="G88" s="88"/>
      <c r="J88" s="88"/>
    </row>
    <row r="89" spans="1:10" ht="15.75">
      <c r="A89" s="169"/>
      <c r="C89" s="168"/>
      <c r="G89" s="88"/>
      <c r="J89" s="88"/>
    </row>
    <row r="90" spans="2:10" ht="15.75">
      <c r="B90" s="168"/>
      <c r="C90" s="168"/>
      <c r="D90" s="77"/>
      <c r="G90" s="88"/>
      <c r="J90" s="88"/>
    </row>
    <row r="91" spans="2:10" ht="15.75">
      <c r="B91" s="168"/>
      <c r="C91" s="170"/>
      <c r="D91" s="77"/>
      <c r="G91" s="88"/>
      <c r="J91" s="88"/>
    </row>
    <row r="92" spans="2:10" ht="15.75">
      <c r="B92" s="170"/>
      <c r="D92" s="77"/>
      <c r="J92" s="27"/>
    </row>
    <row r="93" ht="15">
      <c r="J93" s="27"/>
    </row>
    <row r="94" ht="15">
      <c r="J94" s="27"/>
    </row>
    <row r="95" ht="15">
      <c r="J95" s="27"/>
    </row>
    <row r="96" ht="15">
      <c r="J96" s="27"/>
    </row>
    <row r="97" ht="15">
      <c r="J97" s="27"/>
    </row>
    <row r="98" ht="15">
      <c r="J98" s="27"/>
    </row>
    <row r="99" ht="15">
      <c r="J99" s="27"/>
    </row>
    <row r="100" ht="15">
      <c r="J100" s="27"/>
    </row>
    <row r="101" ht="15">
      <c r="J101" s="27"/>
    </row>
    <row r="102" ht="15">
      <c r="J102" s="27"/>
    </row>
    <row r="103" ht="15">
      <c r="J103" s="27"/>
    </row>
    <row r="104" ht="15">
      <c r="J104" s="27"/>
    </row>
    <row r="105" ht="15">
      <c r="J105" s="27"/>
    </row>
    <row r="106" ht="15">
      <c r="J106" s="27"/>
    </row>
    <row r="107" ht="15">
      <c r="J107" s="27"/>
    </row>
    <row r="108" ht="15">
      <c r="J108" s="27"/>
    </row>
    <row r="109" ht="15">
      <c r="J109" s="27"/>
    </row>
    <row r="110" ht="15">
      <c r="J110" s="27"/>
    </row>
    <row r="125" ht="15">
      <c r="D125" s="87"/>
    </row>
    <row r="288" ht="12.75">
      <c r="D288" s="15" t="s">
        <v>989</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28">
      <selection activeCell="G36" sqref="G36"/>
    </sheetView>
  </sheetViews>
  <sheetFormatPr defaultColWidth="11.421875" defaultRowHeight="12.75"/>
  <cols>
    <col min="1" max="1" width="42.8515625" style="194" customWidth="1"/>
    <col min="2" max="2" width="21.57421875" style="194" customWidth="1"/>
    <col min="3" max="6" width="13.421875" style="194" customWidth="1"/>
    <col min="7" max="7" width="12.00390625" style="194" customWidth="1"/>
    <col min="8" max="8" width="12.8515625" style="194" customWidth="1"/>
    <col min="9" max="9" width="4.8515625" style="194" customWidth="1"/>
    <col min="10" max="10" width="1.1484375" style="194" customWidth="1"/>
    <col min="11" max="11" width="4.00390625" style="194" customWidth="1"/>
    <col min="12" max="12" width="3.00390625" style="194" customWidth="1"/>
    <col min="13" max="13" width="4.00390625" style="194" customWidth="1"/>
    <col min="14" max="14" width="3.00390625" style="194" customWidth="1"/>
    <col min="15" max="15" width="4.00390625" style="194" customWidth="1"/>
    <col min="16" max="16" width="3.00390625" style="194" bestFit="1" customWidth="1"/>
    <col min="17" max="17" width="4.00390625" style="194" customWidth="1"/>
    <col min="18" max="18" width="4.421875" style="194" customWidth="1"/>
    <col min="19" max="19" width="15.00390625" style="195" customWidth="1"/>
    <col min="20" max="20" width="12.7109375" style="195" bestFit="1" customWidth="1"/>
    <col min="21" max="24" width="11.421875" style="195" customWidth="1"/>
    <col min="25" max="16384" width="11.421875" style="194" customWidth="1"/>
  </cols>
  <sheetData>
    <row r="1" spans="1:19" ht="12.75">
      <c r="A1" s="192" t="s">
        <v>1001</v>
      </c>
      <c r="B1" s="193">
        <v>4</v>
      </c>
      <c r="D1" s="194" t="s">
        <v>1002</v>
      </c>
      <c r="S1" s="195" t="s">
        <v>1003</v>
      </c>
    </row>
    <row r="2" spans="1:2" ht="12.75">
      <c r="A2" s="192" t="s">
        <v>1004</v>
      </c>
      <c r="B2" s="193">
        <v>2014</v>
      </c>
    </row>
    <row r="3" spans="1:21" ht="12.75">
      <c r="A3" s="196"/>
      <c r="S3" s="195" t="s">
        <v>1005</v>
      </c>
      <c r="T3" s="197" t="s">
        <v>1006</v>
      </c>
      <c r="U3" s="197" t="s">
        <v>1007</v>
      </c>
    </row>
    <row r="4" spans="1:21" ht="12.75">
      <c r="A4" s="196"/>
      <c r="T4" s="195" t="str">
        <f>IF(B1=1,"Januar",IF(B1=2,"Januar",IF(B1=3,"Januar",IF(B1=4,"Januar","FEHLER - eingegebenes Quartal prüfen!!!"))))</f>
        <v>Januar</v>
      </c>
      <c r="U4" s="195" t="str">
        <f>IF(B1=1,"März",IF(B1=2,"Juni",IF(B1=3,"September",IF(B1=4,"Dezember","FEHLER - eingegebenes Quartal prüfen!!!"))))</f>
        <v>Dezember</v>
      </c>
    </row>
    <row r="5" spans="1:4" ht="12.75">
      <c r="A5" s="192" t="s">
        <v>1008</v>
      </c>
      <c r="B5" s="515" t="str">
        <f>CONCATENATE("1. Ausfuhr ",T4," ",B2-1," bis ",U4," ",B2)</f>
        <v>1. Ausfuhr Januar 2013 bis Dezember 2014</v>
      </c>
      <c r="C5" s="515"/>
      <c r="D5" s="515"/>
    </row>
    <row r="6" spans="1:4" ht="12.75">
      <c r="A6" s="198" t="s">
        <v>1009</v>
      </c>
      <c r="B6" s="199" t="s">
        <v>1010</v>
      </c>
      <c r="C6" s="200">
        <f>B2-1</f>
        <v>2013</v>
      </c>
      <c r="D6" s="201">
        <f>B2</f>
        <v>2014</v>
      </c>
    </row>
    <row r="7" spans="1:7" ht="12.75">
      <c r="A7" s="196"/>
      <c r="B7" s="202" t="s">
        <v>1011</v>
      </c>
      <c r="C7" s="203">
        <v>972.597854</v>
      </c>
      <c r="D7" s="204">
        <v>1048.285238</v>
      </c>
      <c r="F7" s="205">
        <v>1050</v>
      </c>
      <c r="G7" s="206" t="s">
        <v>1012</v>
      </c>
    </row>
    <row r="8" spans="1:4" ht="12.75">
      <c r="A8" s="196"/>
      <c r="B8" s="207" t="s">
        <v>1013</v>
      </c>
      <c r="C8" s="208">
        <v>948.788602</v>
      </c>
      <c r="D8" s="209">
        <v>1014.527096</v>
      </c>
    </row>
    <row r="9" spans="1:4" ht="12.75">
      <c r="A9" s="196"/>
      <c r="B9" s="207" t="s">
        <v>1014</v>
      </c>
      <c r="C9" s="208">
        <v>1012.711189</v>
      </c>
      <c r="D9" s="209">
        <v>1069.322409</v>
      </c>
    </row>
    <row r="10" spans="1:4" ht="18" customHeight="1">
      <c r="A10" s="196"/>
      <c r="B10" s="207" t="s">
        <v>1015</v>
      </c>
      <c r="C10" s="208">
        <v>1039.513473</v>
      </c>
      <c r="D10" s="209">
        <v>1030.675827</v>
      </c>
    </row>
    <row r="11" spans="2:4" ht="12.75">
      <c r="B11" s="207" t="s">
        <v>1016</v>
      </c>
      <c r="C11" s="208">
        <v>1035.992629</v>
      </c>
      <c r="D11" s="209">
        <v>1076.374799</v>
      </c>
    </row>
    <row r="12" spans="2:4" ht="12.75">
      <c r="B12" s="207" t="s">
        <v>1017</v>
      </c>
      <c r="C12" s="208">
        <v>1102.482919</v>
      </c>
      <c r="D12" s="209">
        <v>1185.641493</v>
      </c>
    </row>
    <row r="13" spans="2:4" ht="12.75">
      <c r="B13" s="207" t="s">
        <v>1018</v>
      </c>
      <c r="C13" s="208">
        <v>1029.111543</v>
      </c>
      <c r="D13" s="209">
        <v>1120.284413</v>
      </c>
    </row>
    <row r="14" spans="1:4" ht="12.75">
      <c r="A14" s="210"/>
      <c r="B14" s="207" t="s">
        <v>1019</v>
      </c>
      <c r="C14" s="208">
        <v>959.279132</v>
      </c>
      <c r="D14" s="209">
        <v>1014.606082</v>
      </c>
    </row>
    <row r="15" spans="2:4" ht="12.75">
      <c r="B15" s="207" t="s">
        <v>1020</v>
      </c>
      <c r="C15" s="208">
        <v>993.989889</v>
      </c>
      <c r="D15" s="209">
        <v>1173.423498</v>
      </c>
    </row>
    <row r="16" spans="2:4" ht="12.75">
      <c r="B16" s="207" t="s">
        <v>1021</v>
      </c>
      <c r="C16" s="208">
        <v>1052.067127</v>
      </c>
      <c r="D16" s="209">
        <v>1195.547683</v>
      </c>
    </row>
    <row r="17" spans="2:4" ht="12.75">
      <c r="B17" s="207" t="s">
        <v>1022</v>
      </c>
      <c r="C17" s="208">
        <v>1081.909205</v>
      </c>
      <c r="D17" s="209">
        <v>1101.236753</v>
      </c>
    </row>
    <row r="18" spans="2:4" ht="12.75">
      <c r="B18" s="211" t="s">
        <v>1023</v>
      </c>
      <c r="C18" s="212">
        <v>885.720214</v>
      </c>
      <c r="D18" s="213">
        <v>998.127</v>
      </c>
    </row>
    <row r="19" spans="2:4" ht="12.75">
      <c r="B19" s="214"/>
      <c r="C19" s="215"/>
      <c r="D19" s="215"/>
    </row>
    <row r="20" spans="1:4" ht="12.75">
      <c r="A20" s="192" t="s">
        <v>1024</v>
      </c>
      <c r="B20" s="515" t="str">
        <f>CONCATENATE("2. Einfuhr ",T4," ",B2-1," bis ",U4," ",B2)</f>
        <v>2. Einfuhr Januar 2013 bis Dezember 2014</v>
      </c>
      <c r="C20" s="515"/>
      <c r="D20" s="515"/>
    </row>
    <row r="21" spans="1:4" ht="12.75">
      <c r="A21" s="198" t="s">
        <v>1025</v>
      </c>
      <c r="B21" s="199" t="s">
        <v>1010</v>
      </c>
      <c r="C21" s="200">
        <f>B2-1</f>
        <v>2013</v>
      </c>
      <c r="D21" s="201">
        <f>B2</f>
        <v>2014</v>
      </c>
    </row>
    <row r="22" spans="2:7" ht="12.75">
      <c r="B22" s="202" t="s">
        <v>1011</v>
      </c>
      <c r="C22" s="203">
        <v>628.470816</v>
      </c>
      <c r="D22" s="204">
        <v>727.983633</v>
      </c>
      <c r="F22" s="205">
        <v>1050</v>
      </c>
      <c r="G22" s="206" t="s">
        <v>1012</v>
      </c>
    </row>
    <row r="23" spans="2:4" ht="12.75">
      <c r="B23" s="207" t="s">
        <v>1013</v>
      </c>
      <c r="C23" s="208">
        <v>644.529774</v>
      </c>
      <c r="D23" s="209">
        <v>740.256397</v>
      </c>
    </row>
    <row r="24" spans="2:4" ht="12.75">
      <c r="B24" s="207" t="s">
        <v>1014</v>
      </c>
      <c r="C24" s="208">
        <v>676.92683</v>
      </c>
      <c r="D24" s="209">
        <v>710.089329</v>
      </c>
    </row>
    <row r="25" spans="2:4" ht="12.75">
      <c r="B25" s="207" t="s">
        <v>1015</v>
      </c>
      <c r="C25" s="208">
        <v>679.106717</v>
      </c>
      <c r="D25" s="209">
        <v>740.781214</v>
      </c>
    </row>
    <row r="26" spans="2:4" ht="12.75">
      <c r="B26" s="207" t="s">
        <v>1016</v>
      </c>
      <c r="C26" s="208">
        <v>704.060132</v>
      </c>
      <c r="D26" s="209">
        <v>694.428192</v>
      </c>
    </row>
    <row r="27" spans="2:4" ht="12.75">
      <c r="B27" s="207" t="s">
        <v>1017</v>
      </c>
      <c r="C27" s="208">
        <v>710.392</v>
      </c>
      <c r="D27" s="209">
        <v>725.982439</v>
      </c>
    </row>
    <row r="28" spans="2:4" ht="12.75">
      <c r="B28" s="207" t="s">
        <v>1018</v>
      </c>
      <c r="C28" s="208">
        <v>740.160414</v>
      </c>
      <c r="D28" s="209">
        <v>747.151171</v>
      </c>
    </row>
    <row r="29" spans="2:4" ht="12.75">
      <c r="B29" s="207" t="s">
        <v>1019</v>
      </c>
      <c r="C29" s="208">
        <v>669.608508</v>
      </c>
      <c r="D29" s="209">
        <v>692.441006</v>
      </c>
    </row>
    <row r="30" spans="2:4" ht="12.75">
      <c r="B30" s="207" t="s">
        <v>1020</v>
      </c>
      <c r="C30" s="208">
        <v>757.286177</v>
      </c>
      <c r="D30" s="209">
        <v>752.818394</v>
      </c>
    </row>
    <row r="31" spans="2:4" ht="12.75">
      <c r="B31" s="207" t="s">
        <v>1021</v>
      </c>
      <c r="C31" s="208">
        <v>747.591343</v>
      </c>
      <c r="D31" s="209">
        <v>747.412286</v>
      </c>
    </row>
    <row r="32" spans="2:4" ht="12.75">
      <c r="B32" s="207" t="s">
        <v>1022</v>
      </c>
      <c r="C32" s="208">
        <v>703.278819</v>
      </c>
      <c r="D32" s="209">
        <v>725.232396</v>
      </c>
    </row>
    <row r="33" spans="2:4" ht="12.75">
      <c r="B33" s="211" t="s">
        <v>1023</v>
      </c>
      <c r="C33" s="212">
        <v>631.886404</v>
      </c>
      <c r="D33" s="213">
        <v>635.411107</v>
      </c>
    </row>
    <row r="34" ht="12.75">
      <c r="B34" s="214"/>
    </row>
    <row r="35" spans="2:24" ht="12.75">
      <c r="B35" s="214"/>
      <c r="S35" s="196"/>
      <c r="T35" s="196"/>
      <c r="U35" s="196"/>
      <c r="V35" s="196"/>
      <c r="W35" s="196"/>
      <c r="X35" s="196"/>
    </row>
    <row r="36" spans="19:24" ht="12.75">
      <c r="S36" s="196"/>
      <c r="T36" s="196"/>
      <c r="U36" s="196"/>
      <c r="V36" s="196"/>
      <c r="W36" s="196"/>
      <c r="X36" s="196"/>
    </row>
    <row r="37" spans="19:24" ht="12.75">
      <c r="S37" s="196"/>
      <c r="T37" s="196"/>
      <c r="U37" s="196"/>
      <c r="V37" s="196"/>
      <c r="W37" s="196"/>
      <c r="X37" s="196"/>
    </row>
    <row r="38" spans="1:24" ht="12.75">
      <c r="A38" s="216" t="s">
        <v>1026</v>
      </c>
      <c r="B38" s="509" t="str">
        <f>CONCATENATE("        3. Ausfuhr von ausgewählten Enderzeugnissen im ",B1,". Vierteljahr ",B2,"             in der Reihenfolge ihrer Anteile")</f>
        <v>        3. Ausfuhr von ausgewählten Enderzeugnissen im 4. Vierteljahr 2014             in der Reihenfolge ihrer Anteile</v>
      </c>
      <c r="C38" s="510"/>
      <c r="D38" s="510"/>
      <c r="E38" s="511"/>
      <c r="F38" s="511"/>
      <c r="G38" s="511"/>
      <c r="H38" s="511"/>
      <c r="I38" s="512"/>
      <c r="J38" s="217"/>
      <c r="S38" s="196"/>
      <c r="T38" s="218">
        <f>E39/$E$44*100</f>
        <v>20.041438431390443</v>
      </c>
      <c r="U38" s="196"/>
      <c r="V38" s="196"/>
      <c r="W38" s="196"/>
      <c r="X38" s="196"/>
    </row>
    <row r="39" spans="1:24" ht="12.75">
      <c r="A39" s="194" t="s">
        <v>1027</v>
      </c>
      <c r="B39" s="152" t="s">
        <v>1240</v>
      </c>
      <c r="E39" s="105">
        <v>485624660</v>
      </c>
      <c r="G39" s="219"/>
      <c r="I39" s="308">
        <v>4</v>
      </c>
      <c r="J39" s="308"/>
      <c r="K39" s="210"/>
      <c r="L39" s="210"/>
      <c r="S39" s="196"/>
      <c r="T39" s="218">
        <f aca="true" t="shared" si="0" ref="T39:T45">E40/$E$44*100</f>
        <v>7.696286405338637</v>
      </c>
      <c r="U39" s="196"/>
      <c r="V39" s="196"/>
      <c r="W39" s="196"/>
      <c r="X39" s="196"/>
    </row>
    <row r="40" spans="2:24" ht="12.75">
      <c r="B40" s="152" t="s">
        <v>1241</v>
      </c>
      <c r="E40" s="105">
        <v>186488933</v>
      </c>
      <c r="I40" s="308">
        <v>13</v>
      </c>
      <c r="J40" s="308"/>
      <c r="K40" s="220"/>
      <c r="L40" s="221">
        <v>1</v>
      </c>
      <c r="M40" s="222"/>
      <c r="N40" s="222">
        <v>15</v>
      </c>
      <c r="O40" s="223"/>
      <c r="P40" s="222">
        <v>29</v>
      </c>
      <c r="Q40" s="224"/>
      <c r="R40" s="222">
        <v>43</v>
      </c>
      <c r="S40" s="196"/>
      <c r="T40" s="218">
        <f t="shared" si="0"/>
        <v>7.183664906475712</v>
      </c>
      <c r="U40" s="196"/>
      <c r="V40" s="196"/>
      <c r="W40" s="196"/>
      <c r="X40" s="196"/>
    </row>
    <row r="41" spans="2:24" ht="18.75" customHeight="1">
      <c r="B41" s="488" t="s">
        <v>1242</v>
      </c>
      <c r="E41" s="105">
        <v>174067587</v>
      </c>
      <c r="G41" s="225"/>
      <c r="I41" s="308">
        <v>46</v>
      </c>
      <c r="J41" s="308"/>
      <c r="K41" s="193"/>
      <c r="L41" s="221">
        <v>2</v>
      </c>
      <c r="M41" s="226"/>
      <c r="N41" s="222">
        <v>16</v>
      </c>
      <c r="O41" s="227"/>
      <c r="P41" s="222">
        <v>30</v>
      </c>
      <c r="Q41" s="228"/>
      <c r="R41" s="222">
        <v>44</v>
      </c>
      <c r="S41" s="196"/>
      <c r="T41" s="218">
        <f t="shared" si="0"/>
        <v>5.743448267810836</v>
      </c>
      <c r="U41" s="196"/>
      <c r="V41" s="196"/>
      <c r="W41" s="196"/>
      <c r="X41" s="196"/>
    </row>
    <row r="42" spans="2:24" ht="18.75" customHeight="1">
      <c r="B42" s="152" t="s">
        <v>1243</v>
      </c>
      <c r="E42" s="105">
        <v>139169657</v>
      </c>
      <c r="G42" s="229"/>
      <c r="I42" s="308">
        <v>15</v>
      </c>
      <c r="J42" s="308"/>
      <c r="K42" s="230"/>
      <c r="L42" s="221">
        <v>3</v>
      </c>
      <c r="M42" s="231"/>
      <c r="N42" s="222">
        <v>17</v>
      </c>
      <c r="O42" s="232"/>
      <c r="P42" s="222">
        <v>31</v>
      </c>
      <c r="Q42" s="233"/>
      <c r="R42" s="222">
        <v>45</v>
      </c>
      <c r="S42" s="196"/>
      <c r="T42" s="218">
        <f t="shared" si="0"/>
        <v>5.600733647117487</v>
      </c>
      <c r="U42" s="196"/>
      <c r="V42" s="196"/>
      <c r="W42" s="196"/>
      <c r="X42" s="196"/>
    </row>
    <row r="43" spans="2:24" ht="16.5" customHeight="1">
      <c r="B43" s="488" t="s">
        <v>1247</v>
      </c>
      <c r="E43" s="103">
        <v>135711535</v>
      </c>
      <c r="G43" s="234"/>
      <c r="I43" s="308">
        <v>16</v>
      </c>
      <c r="J43" s="308"/>
      <c r="K43" s="235"/>
      <c r="L43" s="221">
        <v>4</v>
      </c>
      <c r="M43" s="236"/>
      <c r="N43" s="222">
        <v>18</v>
      </c>
      <c r="O43" s="237"/>
      <c r="P43" s="222">
        <v>32</v>
      </c>
      <c r="Q43" s="238"/>
      <c r="R43" s="222">
        <v>46</v>
      </c>
      <c r="S43" s="196"/>
      <c r="T43" s="218">
        <f t="shared" si="0"/>
        <v>100</v>
      </c>
      <c r="U43" s="196"/>
      <c r="V43" s="196"/>
      <c r="W43" s="196"/>
      <c r="X43" s="196"/>
    </row>
    <row r="44" spans="2:24" ht="18" customHeight="1">
      <c r="B44" s="239" t="s">
        <v>1028</v>
      </c>
      <c r="C44" s="240"/>
      <c r="D44" s="241"/>
      <c r="E44" s="102">
        <v>2423102821</v>
      </c>
      <c r="G44" s="242"/>
      <c r="I44" s="308">
        <v>20</v>
      </c>
      <c r="J44" s="308"/>
      <c r="K44" s="243"/>
      <c r="L44" s="221">
        <v>5</v>
      </c>
      <c r="M44" s="244"/>
      <c r="N44" s="222">
        <v>19</v>
      </c>
      <c r="O44" s="245"/>
      <c r="P44" s="222">
        <v>33</v>
      </c>
      <c r="Q44" s="246"/>
      <c r="R44" s="222">
        <v>47</v>
      </c>
      <c r="S44" s="196"/>
      <c r="T44" s="218">
        <f t="shared" si="0"/>
        <v>53.73442834186688</v>
      </c>
      <c r="U44" s="196"/>
      <c r="V44" s="196"/>
      <c r="W44" s="196"/>
      <c r="X44" s="196"/>
    </row>
    <row r="45" spans="2:24" ht="12.75">
      <c r="B45" s="516" t="s">
        <v>1082</v>
      </c>
      <c r="C45" s="517"/>
      <c r="D45" s="518"/>
      <c r="E45" s="247">
        <f>E44-E39-E40-E41-E42-E43</f>
        <v>1302040449</v>
      </c>
      <c r="I45" s="309"/>
      <c r="J45" s="309"/>
      <c r="K45" s="248"/>
      <c r="L45" s="221">
        <v>6</v>
      </c>
      <c r="M45" s="249"/>
      <c r="N45" s="222">
        <v>20</v>
      </c>
      <c r="O45" s="250"/>
      <c r="P45" s="222">
        <v>34</v>
      </c>
      <c r="Q45" s="251"/>
      <c r="R45" s="222">
        <v>48</v>
      </c>
      <c r="S45" s="196"/>
      <c r="T45" s="196">
        <f t="shared" si="0"/>
        <v>0</v>
      </c>
      <c r="U45" s="196"/>
      <c r="V45" s="196"/>
      <c r="W45" s="196"/>
      <c r="X45" s="196"/>
    </row>
    <row r="46" spans="9:24" ht="12.75">
      <c r="I46" s="309"/>
      <c r="J46" s="309"/>
      <c r="K46" s="252"/>
      <c r="L46" s="221">
        <v>7</v>
      </c>
      <c r="M46" s="253"/>
      <c r="N46" s="222">
        <v>21</v>
      </c>
      <c r="O46" s="254"/>
      <c r="P46" s="222">
        <v>35</v>
      </c>
      <c r="Q46" s="255"/>
      <c r="R46" s="222">
        <v>49</v>
      </c>
      <c r="S46" s="196"/>
      <c r="T46" s="196"/>
      <c r="U46" s="196"/>
      <c r="V46" s="196"/>
      <c r="W46" s="196"/>
      <c r="X46" s="196"/>
    </row>
    <row r="47" spans="1:24" ht="12.75">
      <c r="A47" s="216" t="s">
        <v>1029</v>
      </c>
      <c r="B47" s="509" t="str">
        <f>CONCATENATE("        4. Einfuhr von ausgewählten Enderzeugnissen im ",B1,". Vierteljahr ",B2,"                  in der Reihenfolge ihrer Anteile")</f>
        <v>        4. Einfuhr von ausgewählten Enderzeugnissen im 4. Vierteljahr 2014                  in der Reihenfolge ihrer Anteile</v>
      </c>
      <c r="C47" s="510"/>
      <c r="D47" s="510"/>
      <c r="E47" s="511"/>
      <c r="F47" s="511"/>
      <c r="G47" s="511"/>
      <c r="H47" s="511"/>
      <c r="I47" s="512"/>
      <c r="J47" s="217"/>
      <c r="K47" s="256"/>
      <c r="L47" s="221">
        <v>8</v>
      </c>
      <c r="M47" s="257"/>
      <c r="N47" s="222">
        <v>22</v>
      </c>
      <c r="O47" s="258"/>
      <c r="P47" s="222">
        <v>36</v>
      </c>
      <c r="Q47" s="259"/>
      <c r="R47" s="222">
        <v>50</v>
      </c>
      <c r="S47" s="196"/>
      <c r="T47" s="196"/>
      <c r="U47" s="196"/>
      <c r="V47" s="196"/>
      <c r="W47" s="196"/>
      <c r="X47" s="196"/>
    </row>
    <row r="48" spans="1:24" ht="12.75">
      <c r="A48" s="194" t="s">
        <v>1030</v>
      </c>
      <c r="B48" s="152" t="s">
        <v>1244</v>
      </c>
      <c r="E48" s="105">
        <v>126792140</v>
      </c>
      <c r="G48" s="219"/>
      <c r="I48" s="308">
        <v>4</v>
      </c>
      <c r="J48" s="308"/>
      <c r="K48" s="260"/>
      <c r="L48" s="221">
        <v>9</v>
      </c>
      <c r="M48" s="261"/>
      <c r="N48" s="222">
        <v>23</v>
      </c>
      <c r="O48" s="262"/>
      <c r="P48" s="222">
        <v>37</v>
      </c>
      <c r="Q48" s="263"/>
      <c r="R48" s="222">
        <v>51</v>
      </c>
      <c r="S48" s="196"/>
      <c r="T48" s="196"/>
      <c r="U48" s="196"/>
      <c r="V48" s="196"/>
      <c r="W48" s="196"/>
      <c r="X48" s="196"/>
    </row>
    <row r="49" spans="2:24" ht="12.75">
      <c r="B49" s="152" t="s">
        <v>1240</v>
      </c>
      <c r="E49" s="105">
        <v>113329923</v>
      </c>
      <c r="G49" s="264"/>
      <c r="I49" s="308">
        <v>9</v>
      </c>
      <c r="J49" s="308"/>
      <c r="K49" s="265"/>
      <c r="L49" s="221">
        <v>10</v>
      </c>
      <c r="M49" s="266"/>
      <c r="N49" s="222">
        <v>24</v>
      </c>
      <c r="O49" s="267"/>
      <c r="P49" s="222">
        <v>38</v>
      </c>
      <c r="Q49" s="268"/>
      <c r="R49" s="222">
        <v>52</v>
      </c>
      <c r="S49" s="196"/>
      <c r="T49" s="196"/>
      <c r="U49" s="196"/>
      <c r="V49" s="196"/>
      <c r="W49" s="196"/>
      <c r="X49" s="196"/>
    </row>
    <row r="50" spans="2:24" ht="12.75">
      <c r="B50" s="152" t="s">
        <v>1245</v>
      </c>
      <c r="E50" s="103">
        <v>100963743</v>
      </c>
      <c r="G50" s="234"/>
      <c r="I50" s="308">
        <v>34</v>
      </c>
      <c r="J50" s="308"/>
      <c r="K50" s="269"/>
      <c r="L50" s="221">
        <v>11</v>
      </c>
      <c r="M50" s="270"/>
      <c r="N50" s="222">
        <v>25</v>
      </c>
      <c r="O50" s="271"/>
      <c r="P50" s="222">
        <v>39</v>
      </c>
      <c r="Q50" s="272"/>
      <c r="R50" s="222">
        <v>53</v>
      </c>
      <c r="S50" s="196"/>
      <c r="T50" s="196"/>
      <c r="U50" s="196"/>
      <c r="V50" s="196"/>
      <c r="W50" s="196"/>
      <c r="X50" s="196"/>
    </row>
    <row r="51" spans="2:24" ht="12.75">
      <c r="B51" s="152" t="s">
        <v>1241</v>
      </c>
      <c r="E51" s="105">
        <v>83027930</v>
      </c>
      <c r="G51" s="242"/>
      <c r="I51" s="308">
        <v>12</v>
      </c>
      <c r="J51" s="308"/>
      <c r="K51" s="273"/>
      <c r="L51" s="221">
        <v>12</v>
      </c>
      <c r="M51" s="274"/>
      <c r="N51" s="222">
        <v>26</v>
      </c>
      <c r="O51" s="275"/>
      <c r="P51" s="222">
        <v>40</v>
      </c>
      <c r="Q51" s="276"/>
      <c r="R51" s="222">
        <v>54</v>
      </c>
      <c r="S51" s="196"/>
      <c r="T51" s="196"/>
      <c r="U51" s="196"/>
      <c r="V51" s="196"/>
      <c r="W51" s="196"/>
      <c r="X51" s="196"/>
    </row>
    <row r="52" spans="2:24" ht="17.25" customHeight="1">
      <c r="B52" s="488" t="s">
        <v>1246</v>
      </c>
      <c r="E52" s="105">
        <v>70676102</v>
      </c>
      <c r="G52" s="225"/>
      <c r="I52" s="308">
        <v>15</v>
      </c>
      <c r="J52" s="308"/>
      <c r="K52" s="277"/>
      <c r="L52" s="221">
        <v>13</v>
      </c>
      <c r="M52" s="278"/>
      <c r="N52" s="222">
        <v>27</v>
      </c>
      <c r="O52" s="279"/>
      <c r="P52" s="222">
        <v>41</v>
      </c>
      <c r="Q52" s="280"/>
      <c r="R52" s="222">
        <v>55</v>
      </c>
      <c r="S52" s="196"/>
      <c r="T52" s="196"/>
      <c r="U52" s="196"/>
      <c r="V52" s="196"/>
      <c r="W52" s="196"/>
      <c r="X52" s="196"/>
    </row>
    <row r="53" spans="2:24" ht="12.75">
      <c r="B53" s="239" t="s">
        <v>1028</v>
      </c>
      <c r="C53" s="240"/>
      <c r="D53" s="241"/>
      <c r="E53" s="102">
        <v>1255431779</v>
      </c>
      <c r="G53" s="281"/>
      <c r="I53" s="308">
        <v>19</v>
      </c>
      <c r="J53" s="308"/>
      <c r="K53" s="282"/>
      <c r="L53" s="221">
        <v>14</v>
      </c>
      <c r="M53" s="283"/>
      <c r="N53" s="222">
        <v>28</v>
      </c>
      <c r="O53" s="284"/>
      <c r="P53" s="222">
        <v>42</v>
      </c>
      <c r="Q53" s="285"/>
      <c r="R53" s="222">
        <v>56</v>
      </c>
      <c r="S53" s="196"/>
      <c r="T53" s="196"/>
      <c r="U53" s="196"/>
      <c r="V53" s="196"/>
      <c r="W53" s="196"/>
      <c r="X53" s="196"/>
    </row>
    <row r="54" spans="2:24" ht="12.75">
      <c r="B54" s="516" t="s">
        <v>1082</v>
      </c>
      <c r="C54" s="517"/>
      <c r="D54" s="518"/>
      <c r="E54" s="247">
        <f>E53-E48-E49-E50-E51-E52</f>
        <v>760641941</v>
      </c>
      <c r="I54" s="309"/>
      <c r="J54" s="309"/>
      <c r="S54" s="196"/>
      <c r="T54" s="196"/>
      <c r="U54" s="196"/>
      <c r="V54" s="196"/>
      <c r="W54" s="196"/>
      <c r="X54" s="196"/>
    </row>
    <row r="55" spans="9:24" ht="12.75">
      <c r="I55" s="309"/>
      <c r="J55" s="309"/>
      <c r="S55" s="196"/>
      <c r="T55" s="196"/>
      <c r="U55" s="196"/>
      <c r="V55" s="196"/>
      <c r="W55" s="196"/>
      <c r="X55" s="196"/>
    </row>
    <row r="56" spans="9:10" ht="12.75">
      <c r="I56" s="309"/>
      <c r="J56" s="309"/>
    </row>
    <row r="57" spans="9:10" ht="12.75">
      <c r="I57" s="309"/>
      <c r="J57" s="309"/>
    </row>
    <row r="58" spans="1:10" ht="12.75">
      <c r="A58" s="216" t="s">
        <v>1031</v>
      </c>
      <c r="B58" s="509" t="str">
        <f>CONCATENATE("5. Ausfuhr im ",B1,". Vierteljahr ",B2," nach ausgewählten Ländern
in der Reihenfolge ihrer Anteile")</f>
        <v>5. Ausfuhr im 4. Vierteljahr 2014 nach ausgewählten Ländern
in der Reihenfolge ihrer Anteile</v>
      </c>
      <c r="C58" s="510"/>
      <c r="D58" s="510"/>
      <c r="E58" s="511"/>
      <c r="F58" s="511"/>
      <c r="G58" s="511"/>
      <c r="H58" s="511"/>
      <c r="I58" s="512"/>
      <c r="J58" s="217"/>
    </row>
    <row r="59" spans="1:4" ht="12.75">
      <c r="A59" s="198" t="s">
        <v>1032</v>
      </c>
      <c r="B59" s="286">
        <f aca="true" t="shared" si="1" ref="B59:B73">D59/1000</f>
        <v>53.218094</v>
      </c>
      <c r="C59" s="287" t="s">
        <v>356</v>
      </c>
      <c r="D59" s="288">
        <v>53218.094</v>
      </c>
    </row>
    <row r="60" spans="2:4" ht="12.75">
      <c r="B60" s="289">
        <f t="shared" si="1"/>
        <v>82.924383</v>
      </c>
      <c r="C60" s="287" t="s">
        <v>849</v>
      </c>
      <c r="D60" s="290">
        <v>82924.383</v>
      </c>
    </row>
    <row r="61" spans="2:4" ht="12.75">
      <c r="B61" s="289">
        <f t="shared" si="1"/>
        <v>84.883629</v>
      </c>
      <c r="C61" s="287" t="s">
        <v>358</v>
      </c>
      <c r="D61" s="290">
        <v>84883.629</v>
      </c>
    </row>
    <row r="62" spans="2:4" ht="12.75">
      <c r="B62" s="289">
        <f t="shared" si="1"/>
        <v>109.689326</v>
      </c>
      <c r="C62" s="287" t="s">
        <v>365</v>
      </c>
      <c r="D62" s="290">
        <v>109689.326</v>
      </c>
    </row>
    <row r="63" spans="2:4" ht="12.75">
      <c r="B63" s="289">
        <f t="shared" si="1"/>
        <v>143.07456299999998</v>
      </c>
      <c r="C63" s="287" t="s">
        <v>355</v>
      </c>
      <c r="D63" s="290">
        <v>143074.563</v>
      </c>
    </row>
    <row r="64" spans="2:4" ht="12.75">
      <c r="B64" s="289">
        <f t="shared" si="1"/>
        <v>145.891355</v>
      </c>
      <c r="C64" s="287" t="s">
        <v>350</v>
      </c>
      <c r="D64" s="290">
        <v>145891.355</v>
      </c>
    </row>
    <row r="65" spans="2:4" ht="12.75">
      <c r="B65" s="289">
        <f t="shared" si="1"/>
        <v>156.054258</v>
      </c>
      <c r="C65" s="485" t="s">
        <v>374</v>
      </c>
      <c r="D65" s="290">
        <v>156054.258</v>
      </c>
    </row>
    <row r="66" spans="2:4" ht="12.75">
      <c r="B66" s="289">
        <f t="shared" si="1"/>
        <v>168.070636</v>
      </c>
      <c r="C66" s="287" t="s">
        <v>351</v>
      </c>
      <c r="D66" s="290">
        <v>168070.636</v>
      </c>
    </row>
    <row r="67" spans="2:7" ht="12.75">
      <c r="B67" s="289">
        <f t="shared" si="1"/>
        <v>186.191956</v>
      </c>
      <c r="C67" s="486" t="s">
        <v>479</v>
      </c>
      <c r="D67" s="290">
        <v>186191.956</v>
      </c>
      <c r="F67" s="205">
        <v>300</v>
      </c>
      <c r="G67" s="206" t="s">
        <v>1012</v>
      </c>
    </row>
    <row r="68" spans="2:4" ht="12.75">
      <c r="B68" s="289">
        <f t="shared" si="1"/>
        <v>199.12111</v>
      </c>
      <c r="C68" s="287" t="s">
        <v>850</v>
      </c>
      <c r="D68" s="290">
        <v>199121.11</v>
      </c>
    </row>
    <row r="69" spans="2:4" ht="12.75">
      <c r="B69" s="289">
        <f t="shared" si="1"/>
        <v>211.139759</v>
      </c>
      <c r="C69" s="287" t="s">
        <v>373</v>
      </c>
      <c r="D69" s="290">
        <v>211139.759</v>
      </c>
    </row>
    <row r="70" spans="2:4" ht="12.75">
      <c r="B70" s="289">
        <f t="shared" si="1"/>
        <v>215.991865</v>
      </c>
      <c r="C70" s="287" t="s">
        <v>162</v>
      </c>
      <c r="D70" s="290">
        <v>215991.865</v>
      </c>
    </row>
    <row r="71" spans="2:4" ht="12.75">
      <c r="B71" s="289">
        <f t="shared" si="1"/>
        <v>222.554182</v>
      </c>
      <c r="C71" s="287" t="s">
        <v>376</v>
      </c>
      <c r="D71" s="290">
        <v>222554.182</v>
      </c>
    </row>
    <row r="72" spans="2:4" ht="12.75">
      <c r="B72" s="289">
        <f t="shared" si="1"/>
        <v>223.846679</v>
      </c>
      <c r="C72" s="287" t="s">
        <v>440</v>
      </c>
      <c r="D72" s="290">
        <v>223846.679</v>
      </c>
    </row>
    <row r="73" spans="2:4" ht="12.75">
      <c r="B73" s="291">
        <f t="shared" si="1"/>
        <v>228.610894</v>
      </c>
      <c r="C73" s="287" t="s">
        <v>349</v>
      </c>
      <c r="D73" s="292">
        <v>228610.894</v>
      </c>
    </row>
    <row r="75" spans="1:10" ht="12.75">
      <c r="A75" s="216" t="s">
        <v>1033</v>
      </c>
      <c r="B75" s="509" t="str">
        <f>CONCATENATE("6. Einfuhr im ",B1,". Vierteljahr ",B2," nach ausgewählten Ländern
in der Reihenfolge ihrer Anteile")</f>
        <v>6. Einfuhr im 4. Vierteljahr 2014 nach ausgewählten Ländern
in der Reihenfolge ihrer Anteile</v>
      </c>
      <c r="C75" s="510"/>
      <c r="D75" s="510"/>
      <c r="E75" s="511"/>
      <c r="F75" s="511"/>
      <c r="G75" s="511"/>
      <c r="H75" s="511"/>
      <c r="I75" s="512"/>
      <c r="J75" s="217"/>
    </row>
    <row r="76" spans="1:4" ht="12.75">
      <c r="A76" s="198" t="s">
        <v>1034</v>
      </c>
      <c r="B76" s="286">
        <f aca="true" t="shared" si="2" ref="B76:B90">D76/1000</f>
        <v>37.990348</v>
      </c>
      <c r="C76" s="487" t="s">
        <v>375</v>
      </c>
      <c r="D76" s="288">
        <v>37990.348</v>
      </c>
    </row>
    <row r="77" spans="2:4" ht="12.75">
      <c r="B77" s="289">
        <f t="shared" si="2"/>
        <v>40.533645</v>
      </c>
      <c r="C77" s="310" t="s">
        <v>376</v>
      </c>
      <c r="D77" s="290">
        <v>40533.645</v>
      </c>
    </row>
    <row r="78" spans="2:4" ht="12.75">
      <c r="B78" s="289">
        <f t="shared" si="2"/>
        <v>41.091506</v>
      </c>
      <c r="C78" s="293" t="s">
        <v>365</v>
      </c>
      <c r="D78" s="290">
        <v>41091.506</v>
      </c>
    </row>
    <row r="79" spans="2:4" ht="12.75">
      <c r="B79" s="289">
        <f t="shared" si="2"/>
        <v>44.684456</v>
      </c>
      <c r="C79" s="293" t="s">
        <v>925</v>
      </c>
      <c r="D79" s="290">
        <v>44684.456</v>
      </c>
    </row>
    <row r="80" spans="2:4" ht="12.75">
      <c r="B80" s="289">
        <f t="shared" si="2"/>
        <v>65.016619</v>
      </c>
      <c r="C80" s="293" t="s">
        <v>440</v>
      </c>
      <c r="D80" s="290">
        <v>65016.619</v>
      </c>
    </row>
    <row r="81" spans="2:4" ht="12.75">
      <c r="B81" s="289">
        <f t="shared" si="2"/>
        <v>71.916443</v>
      </c>
      <c r="C81" s="293" t="s">
        <v>355</v>
      </c>
      <c r="D81" s="290">
        <v>71916.443</v>
      </c>
    </row>
    <row r="82" spans="2:4" ht="12.75">
      <c r="B82" s="289">
        <f t="shared" si="2"/>
        <v>92.878788</v>
      </c>
      <c r="C82" s="293" t="s">
        <v>358</v>
      </c>
      <c r="D82" s="290">
        <v>92878.788</v>
      </c>
    </row>
    <row r="83" spans="2:4" ht="12.75">
      <c r="B83" s="289">
        <f t="shared" si="2"/>
        <v>117.982811</v>
      </c>
      <c r="C83" s="293" t="s">
        <v>349</v>
      </c>
      <c r="D83" s="290">
        <v>117982.811</v>
      </c>
    </row>
    <row r="84" spans="2:7" ht="12.75">
      <c r="B84" s="289">
        <f t="shared" si="2"/>
        <v>122.109243</v>
      </c>
      <c r="C84" s="293" t="s">
        <v>479</v>
      </c>
      <c r="D84" s="290">
        <v>122109.243</v>
      </c>
      <c r="F84" s="205">
        <v>300</v>
      </c>
      <c r="G84" s="206" t="s">
        <v>1012</v>
      </c>
    </row>
    <row r="85" spans="2:4" ht="12.75">
      <c r="B85" s="289">
        <f t="shared" si="2"/>
        <v>130.42586</v>
      </c>
      <c r="C85" s="293" t="s">
        <v>374</v>
      </c>
      <c r="D85" s="290">
        <v>130425.86</v>
      </c>
    </row>
    <row r="86" spans="2:4" ht="12.75">
      <c r="B86" s="289">
        <f t="shared" si="2"/>
        <v>145.46614799999998</v>
      </c>
      <c r="C86" s="293" t="s">
        <v>350</v>
      </c>
      <c r="D86" s="290">
        <v>145466.148</v>
      </c>
    </row>
    <row r="87" spans="2:4" ht="12.75">
      <c r="B87" s="289">
        <f t="shared" si="2"/>
        <v>148.97025</v>
      </c>
      <c r="C87" s="293" t="s">
        <v>373</v>
      </c>
      <c r="D87" s="290">
        <v>148970.25</v>
      </c>
    </row>
    <row r="88" spans="2:4" ht="12.75">
      <c r="B88" s="289">
        <f t="shared" si="2"/>
        <v>195.94201199999998</v>
      </c>
      <c r="C88" s="293" t="s">
        <v>850</v>
      </c>
      <c r="D88" s="290">
        <v>195942.012</v>
      </c>
    </row>
    <row r="89" spans="2:4" ht="12.75">
      <c r="B89" s="289">
        <f t="shared" si="2"/>
        <v>202.561</v>
      </c>
      <c r="C89" s="287" t="s">
        <v>351</v>
      </c>
      <c r="D89" s="290">
        <v>202561</v>
      </c>
    </row>
    <row r="90" spans="2:4" ht="12.75">
      <c r="B90" s="291">
        <f t="shared" si="2"/>
        <v>227.204665</v>
      </c>
      <c r="C90" s="486" t="s">
        <v>162</v>
      </c>
      <c r="D90" s="292">
        <v>227204.665</v>
      </c>
    </row>
    <row r="94" spans="1:10" ht="12.75">
      <c r="A94" s="216" t="s">
        <v>1035</v>
      </c>
      <c r="B94" s="509" t="str">
        <f>CONCATENATE("7. Außenhandel mit den EU-Ländern (EU-28) im ",B1,". Vierteljahr ",B2,"")</f>
        <v>7. Außenhandel mit den EU-Ländern (EU-28) im 4. Vierteljahr 2014</v>
      </c>
      <c r="C94" s="510"/>
      <c r="D94" s="513"/>
      <c r="E94" s="514"/>
      <c r="F94" s="511"/>
      <c r="G94" s="511"/>
      <c r="H94" s="511"/>
      <c r="I94" s="512"/>
      <c r="J94" s="217"/>
    </row>
    <row r="95" spans="1:5" ht="12.75">
      <c r="A95" s="198" t="s">
        <v>1036</v>
      </c>
      <c r="B95" s="294" t="s">
        <v>1089</v>
      </c>
      <c r="C95" s="295" t="s">
        <v>1090</v>
      </c>
      <c r="D95" s="296" t="s">
        <v>1037</v>
      </c>
      <c r="E95" s="297"/>
    </row>
    <row r="96" spans="1:10" ht="12.75">
      <c r="A96" s="194">
        <v>1</v>
      </c>
      <c r="B96" s="286">
        <v>228.610894</v>
      </c>
      <c r="C96" s="286">
        <v>117.982811</v>
      </c>
      <c r="D96" s="298" t="s">
        <v>349</v>
      </c>
      <c r="E96" s="299"/>
      <c r="H96" s="205">
        <v>275</v>
      </c>
      <c r="I96" s="206" t="s">
        <v>1012</v>
      </c>
      <c r="J96" s="206"/>
    </row>
    <row r="97" spans="1:5" ht="12.75">
      <c r="A97" s="194">
        <v>2</v>
      </c>
      <c r="B97" s="289">
        <v>145.891355</v>
      </c>
      <c r="C97" s="289">
        <v>145.466148</v>
      </c>
      <c r="D97" s="300" t="s">
        <v>350</v>
      </c>
      <c r="E97" s="301"/>
    </row>
    <row r="98" spans="1:5" ht="12.75">
      <c r="A98" s="194">
        <v>3</v>
      </c>
      <c r="B98" s="289">
        <v>168.070636</v>
      </c>
      <c r="C98" s="289">
        <v>202.561</v>
      </c>
      <c r="D98" s="300" t="s">
        <v>351</v>
      </c>
      <c r="E98" s="301"/>
    </row>
    <row r="99" spans="1:5" ht="12.75">
      <c r="A99" s="194">
        <v>4</v>
      </c>
      <c r="B99" s="289">
        <v>199.12111</v>
      </c>
      <c r="C99" s="289">
        <v>195.942012</v>
      </c>
      <c r="D99" s="300" t="s">
        <v>850</v>
      </c>
      <c r="E99" s="301"/>
    </row>
    <row r="100" spans="1:5" ht="12.75">
      <c r="A100" s="194">
        <v>5</v>
      </c>
      <c r="B100" s="289">
        <v>9.436811</v>
      </c>
      <c r="C100" s="289">
        <v>11.383062</v>
      </c>
      <c r="D100" s="300" t="s">
        <v>352</v>
      </c>
      <c r="E100" s="301"/>
    </row>
    <row r="101" spans="1:5" ht="12.75">
      <c r="A101" s="194">
        <v>6</v>
      </c>
      <c r="B101" s="289">
        <v>40.997974</v>
      </c>
      <c r="C101" s="289">
        <v>24.895349</v>
      </c>
      <c r="D101" s="300" t="s">
        <v>916</v>
      </c>
      <c r="E101" s="301"/>
    </row>
    <row r="102" spans="1:5" ht="12.75">
      <c r="A102" s="194">
        <v>7</v>
      </c>
      <c r="B102" s="289">
        <v>7.813885</v>
      </c>
      <c r="C102" s="289">
        <v>4.448933</v>
      </c>
      <c r="D102" s="300" t="s">
        <v>353</v>
      </c>
      <c r="E102" s="301"/>
    </row>
    <row r="103" spans="1:5" ht="12.75">
      <c r="A103" s="194">
        <v>8</v>
      </c>
      <c r="B103" s="289">
        <v>24.382726</v>
      </c>
      <c r="C103" s="289">
        <v>9.836422</v>
      </c>
      <c r="D103" s="300" t="s">
        <v>354</v>
      </c>
      <c r="E103" s="301"/>
    </row>
    <row r="104" spans="1:9" ht="12.75">
      <c r="A104" s="194">
        <v>9</v>
      </c>
      <c r="B104" s="289">
        <v>143.074563</v>
      </c>
      <c r="C104" s="289">
        <v>71.916443</v>
      </c>
      <c r="D104" s="300" t="s">
        <v>355</v>
      </c>
      <c r="E104" s="301"/>
      <c r="G104" s="194" t="s">
        <v>1038</v>
      </c>
      <c r="I104" s="302" t="str">
        <f>CONCATENATE("im Moment ist Quartal ",B1," gewählt!")</f>
        <v>im Moment ist Quartal 4 gewählt!</v>
      </c>
    </row>
    <row r="105" spans="1:7" ht="12.75">
      <c r="A105" s="194">
        <v>10</v>
      </c>
      <c r="B105" s="289">
        <v>53.218094</v>
      </c>
      <c r="C105" s="289">
        <v>32.866112</v>
      </c>
      <c r="D105" s="300" t="s">
        <v>356</v>
      </c>
      <c r="E105" s="301"/>
      <c r="G105" s="194" t="s">
        <v>1039</v>
      </c>
    </row>
    <row r="106" spans="1:7" ht="12.75">
      <c r="A106" s="194">
        <v>11</v>
      </c>
      <c r="B106" s="289">
        <v>49.412829</v>
      </c>
      <c r="C106" s="289">
        <v>11.371115</v>
      </c>
      <c r="D106" s="300" t="s">
        <v>357</v>
      </c>
      <c r="E106" s="301"/>
      <c r="G106" s="194" t="s">
        <v>1040</v>
      </c>
    </row>
    <row r="107" spans="1:7" ht="12.75">
      <c r="A107" s="194">
        <v>12</v>
      </c>
      <c r="B107" s="289">
        <v>186.191956</v>
      </c>
      <c r="C107" s="289">
        <v>122.109243</v>
      </c>
      <c r="D107" s="300" t="s">
        <v>479</v>
      </c>
      <c r="E107" s="301"/>
      <c r="G107" s="194" t="s">
        <v>1041</v>
      </c>
    </row>
    <row r="108" spans="1:7" ht="12.75">
      <c r="A108" s="194">
        <v>13</v>
      </c>
      <c r="B108" s="289">
        <v>84.883629</v>
      </c>
      <c r="C108" s="289">
        <v>92.878788</v>
      </c>
      <c r="D108" s="300" t="s">
        <v>358</v>
      </c>
      <c r="E108" s="301"/>
      <c r="G108" s="194" t="s">
        <v>1042</v>
      </c>
    </row>
    <row r="109" spans="1:5" ht="12.75">
      <c r="A109" s="194">
        <v>14</v>
      </c>
      <c r="B109" s="289">
        <v>21.642872</v>
      </c>
      <c r="C109" s="289">
        <v>33.86798</v>
      </c>
      <c r="D109" s="300" t="s">
        <v>359</v>
      </c>
      <c r="E109" s="301"/>
    </row>
    <row r="110" spans="1:7" ht="12.75">
      <c r="A110" s="194">
        <v>15</v>
      </c>
      <c r="B110" s="289">
        <v>1.501649</v>
      </c>
      <c r="C110" s="289">
        <v>0.094882</v>
      </c>
      <c r="D110" s="300" t="s">
        <v>368</v>
      </c>
      <c r="E110" s="301"/>
      <c r="G110" s="303" t="s">
        <v>1043</v>
      </c>
    </row>
    <row r="111" spans="1:5" ht="12.75">
      <c r="A111" s="194">
        <v>16</v>
      </c>
      <c r="B111" s="289">
        <v>4.673132</v>
      </c>
      <c r="C111" s="289">
        <v>1.733101</v>
      </c>
      <c r="D111" s="300" t="s">
        <v>370</v>
      </c>
      <c r="E111" s="301"/>
    </row>
    <row r="112" spans="1:5" ht="12.75">
      <c r="A112" s="194">
        <v>17</v>
      </c>
      <c r="B112" s="289">
        <v>4.94799</v>
      </c>
      <c r="C112" s="289">
        <v>2.709538</v>
      </c>
      <c r="D112" s="300" t="s">
        <v>371</v>
      </c>
      <c r="E112" s="301"/>
    </row>
    <row r="113" spans="1:5" ht="12.75">
      <c r="A113" s="194">
        <v>18</v>
      </c>
      <c r="B113" s="289">
        <v>10.097941</v>
      </c>
      <c r="C113" s="289">
        <v>6.520724</v>
      </c>
      <c r="D113" s="300" t="s">
        <v>372</v>
      </c>
      <c r="E113" s="301"/>
    </row>
    <row r="114" spans="1:5" ht="12.75">
      <c r="A114" s="194">
        <v>19</v>
      </c>
      <c r="B114" s="289">
        <v>211.139759</v>
      </c>
      <c r="C114" s="289">
        <v>148.97025</v>
      </c>
      <c r="D114" s="300" t="s">
        <v>373</v>
      </c>
      <c r="E114" s="301"/>
    </row>
    <row r="115" spans="1:5" ht="12.75">
      <c r="A115" s="194">
        <v>20</v>
      </c>
      <c r="B115" s="289">
        <v>156.054258</v>
      </c>
      <c r="C115" s="289">
        <v>130.42586</v>
      </c>
      <c r="D115" s="300" t="s">
        <v>374</v>
      </c>
      <c r="E115" s="301"/>
    </row>
    <row r="116" spans="1:5" ht="12.75">
      <c r="A116" s="194">
        <v>21</v>
      </c>
      <c r="B116" s="289">
        <v>52.404544</v>
      </c>
      <c r="C116" s="289">
        <v>37.990348</v>
      </c>
      <c r="D116" s="300" t="s">
        <v>375</v>
      </c>
      <c r="E116" s="301"/>
    </row>
    <row r="117" spans="1:5" ht="12.75">
      <c r="A117" s="194">
        <v>22</v>
      </c>
      <c r="B117" s="289">
        <v>222.554182</v>
      </c>
      <c r="C117" s="289">
        <v>40.533645</v>
      </c>
      <c r="D117" s="300" t="s">
        <v>376</v>
      </c>
      <c r="E117" s="301"/>
    </row>
    <row r="118" spans="1:5" ht="12.75">
      <c r="A118" s="194">
        <v>23</v>
      </c>
      <c r="B118" s="289">
        <v>38.111637</v>
      </c>
      <c r="C118" s="289">
        <v>44.684456</v>
      </c>
      <c r="D118" s="300" t="s">
        <v>925</v>
      </c>
      <c r="E118" s="301"/>
    </row>
    <row r="119" spans="1:5" ht="12.75">
      <c r="A119" s="194">
        <v>24</v>
      </c>
      <c r="B119" s="289">
        <v>13.811571</v>
      </c>
      <c r="C119" s="289">
        <v>6.303663</v>
      </c>
      <c r="D119" s="300" t="s">
        <v>377</v>
      </c>
      <c r="E119" s="301"/>
    </row>
    <row r="120" spans="1:5" ht="12.75">
      <c r="A120" s="194">
        <v>25</v>
      </c>
      <c r="B120" s="289">
        <v>16.829234</v>
      </c>
      <c r="C120" s="289">
        <v>15.184724</v>
      </c>
      <c r="D120" s="300" t="s">
        <v>389</v>
      </c>
      <c r="E120" s="301"/>
    </row>
    <row r="121" spans="1:5" ht="12.75">
      <c r="A121" s="194">
        <v>26</v>
      </c>
      <c r="B121" s="289">
        <v>5.370387</v>
      </c>
      <c r="C121" s="289">
        <v>2.224464</v>
      </c>
      <c r="D121" s="300" t="s">
        <v>390</v>
      </c>
      <c r="E121" s="301"/>
    </row>
    <row r="122" spans="1:5" ht="12.75">
      <c r="A122" s="194">
        <v>27</v>
      </c>
      <c r="B122" s="289">
        <v>1.268974</v>
      </c>
      <c r="C122" s="289">
        <v>0.041723</v>
      </c>
      <c r="D122" s="300" t="s">
        <v>128</v>
      </c>
      <c r="E122" s="301"/>
    </row>
  </sheetData>
  <sheetProtection/>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311" customWidth="1"/>
    <col min="2" max="2" width="19.57421875" style="311" customWidth="1"/>
    <col min="3" max="6" width="15.7109375" style="311" customWidth="1"/>
    <col min="7" max="16384" width="11.421875" style="311" customWidth="1"/>
  </cols>
  <sheetData>
    <row r="1" spans="1:6" ht="19.5" customHeight="1">
      <c r="A1" s="522" t="s">
        <v>1190</v>
      </c>
      <c r="B1" s="522"/>
      <c r="C1" s="522"/>
      <c r="D1" s="522"/>
      <c r="E1" s="522"/>
      <c r="F1" s="522"/>
    </row>
    <row r="2" spans="2:6" ht="12.75">
      <c r="B2" s="312"/>
      <c r="C2" s="313"/>
      <c r="D2" s="313"/>
      <c r="E2" s="312"/>
      <c r="F2" s="313"/>
    </row>
    <row r="3" spans="1:6" ht="24" customHeight="1">
      <c r="A3" s="523" t="s">
        <v>993</v>
      </c>
      <c r="B3" s="526" t="s">
        <v>1170</v>
      </c>
      <c r="C3" s="528" t="s">
        <v>108</v>
      </c>
      <c r="D3" s="529"/>
      <c r="E3" s="530" t="s">
        <v>1172</v>
      </c>
      <c r="F3" s="532" t="s">
        <v>1173</v>
      </c>
    </row>
    <row r="4" spans="1:6" ht="30.75" customHeight="1">
      <c r="A4" s="524"/>
      <c r="B4" s="527"/>
      <c r="C4" s="314" t="s">
        <v>1158</v>
      </c>
      <c r="D4" s="314" t="s">
        <v>1171</v>
      </c>
      <c r="E4" s="531"/>
      <c r="F4" s="533"/>
    </row>
    <row r="5" spans="1:6" ht="15" customHeight="1">
      <c r="A5" s="525"/>
      <c r="B5" s="315" t="s">
        <v>107</v>
      </c>
      <c r="C5" s="534" t="s">
        <v>476</v>
      </c>
      <c r="D5" s="534"/>
      <c r="E5" s="316" t="s">
        <v>107</v>
      </c>
      <c r="F5" s="317" t="s">
        <v>476</v>
      </c>
    </row>
    <row r="6" spans="1:6" ht="19.5" customHeight="1">
      <c r="A6" s="318"/>
      <c r="B6" s="319"/>
      <c r="C6" s="320"/>
      <c r="D6" s="320"/>
      <c r="E6" s="321"/>
      <c r="F6" s="320"/>
    </row>
    <row r="7" spans="1:6" ht="19.5" customHeight="1">
      <c r="A7" s="521" t="s">
        <v>109</v>
      </c>
      <c r="B7" s="521"/>
      <c r="C7" s="521"/>
      <c r="D7" s="521"/>
      <c r="E7" s="521"/>
      <c r="F7" s="521"/>
    </row>
    <row r="8" spans="1:6" ht="19.5" customHeight="1">
      <c r="A8" s="318"/>
      <c r="B8" s="319"/>
      <c r="C8" s="320"/>
      <c r="D8" s="320"/>
      <c r="E8" s="321"/>
      <c r="F8" s="320"/>
    </row>
    <row r="9" spans="1:7" s="326" customFormat="1" ht="19.5" customHeight="1">
      <c r="A9" s="322" t="s">
        <v>677</v>
      </c>
      <c r="B9" s="323">
        <v>253842604</v>
      </c>
      <c r="C9" s="324">
        <v>-3.98876447077285</v>
      </c>
      <c r="D9" s="324">
        <v>15.074158990446591</v>
      </c>
      <c r="E9" s="323">
        <v>976370392</v>
      </c>
      <c r="F9" s="324">
        <v>17.066856455972385</v>
      </c>
      <c r="G9" s="325"/>
    </row>
    <row r="10" spans="1:7" s="326" customFormat="1" ht="19.5" customHeight="1">
      <c r="A10" s="322" t="s">
        <v>678</v>
      </c>
      <c r="B10" s="323">
        <v>2852470351</v>
      </c>
      <c r="C10" s="324">
        <v>-2.131744916427081</v>
      </c>
      <c r="D10" s="324">
        <v>4.805007364220131</v>
      </c>
      <c r="E10" s="323">
        <v>11562741463</v>
      </c>
      <c r="F10" s="324">
        <v>4.866087764901053</v>
      </c>
      <c r="G10" s="325"/>
    </row>
    <row r="11" spans="1:7" s="329" customFormat="1" ht="19.5" customHeight="1">
      <c r="A11" s="327" t="s">
        <v>679</v>
      </c>
      <c r="B11" s="323">
        <v>27877001</v>
      </c>
      <c r="C11" s="324">
        <v>2.2558834820714964</v>
      </c>
      <c r="D11" s="324">
        <v>-0.6078795768435157</v>
      </c>
      <c r="E11" s="323">
        <v>109874271</v>
      </c>
      <c r="F11" s="324">
        <v>8.487087832973145</v>
      </c>
      <c r="G11" s="328"/>
    </row>
    <row r="12" spans="1:7" s="329" customFormat="1" ht="19.5" customHeight="1">
      <c r="A12" s="327" t="s">
        <v>680</v>
      </c>
      <c r="B12" s="323">
        <v>134156535</v>
      </c>
      <c r="C12" s="324">
        <v>-3.8602345390726924</v>
      </c>
      <c r="D12" s="324">
        <v>-0.48518213091414</v>
      </c>
      <c r="E12" s="323">
        <v>577617665</v>
      </c>
      <c r="F12" s="324">
        <v>2.981464329423332</v>
      </c>
      <c r="G12" s="328"/>
    </row>
    <row r="13" spans="1:7" s="329" customFormat="1" ht="19.5" customHeight="1">
      <c r="A13" s="327" t="s">
        <v>681</v>
      </c>
      <c r="B13" s="323">
        <v>2690436815</v>
      </c>
      <c r="C13" s="324">
        <v>-2.087497291007125</v>
      </c>
      <c r="D13" s="324">
        <v>5.143048585581113</v>
      </c>
      <c r="E13" s="323">
        <v>10875249527</v>
      </c>
      <c r="F13" s="324">
        <v>4.932697553318931</v>
      </c>
      <c r="G13" s="328"/>
    </row>
    <row r="14" spans="1:7" s="334" customFormat="1" ht="19.5" customHeight="1">
      <c r="A14" s="330" t="s">
        <v>682</v>
      </c>
      <c r="B14" s="331">
        <v>3294911436</v>
      </c>
      <c r="C14" s="332">
        <v>-0.4051174413419716</v>
      </c>
      <c r="D14" s="332">
        <v>9.1139916149707</v>
      </c>
      <c r="E14" s="331">
        <v>13028052291</v>
      </c>
      <c r="F14" s="332">
        <v>7.543966978641578</v>
      </c>
      <c r="G14" s="333"/>
    </row>
    <row r="15" spans="1:7" s="329" customFormat="1" ht="30" customHeight="1">
      <c r="A15" s="327" t="s">
        <v>683</v>
      </c>
      <c r="B15" s="323">
        <v>2370314347</v>
      </c>
      <c r="C15" s="324">
        <v>0.16863007678061592</v>
      </c>
      <c r="D15" s="324">
        <v>6.8897113010971225</v>
      </c>
      <c r="E15" s="323">
        <v>9425549301</v>
      </c>
      <c r="F15" s="324">
        <v>7.260225060300982</v>
      </c>
      <c r="G15" s="328"/>
    </row>
    <row r="16" spans="1:7" s="329" customFormat="1" ht="19.5" customHeight="1">
      <c r="A16" s="327" t="s">
        <v>684</v>
      </c>
      <c r="B16" s="323"/>
      <c r="C16" s="324"/>
      <c r="D16" s="324"/>
      <c r="E16" s="323"/>
      <c r="F16" s="335"/>
      <c r="G16" s="328"/>
    </row>
    <row r="17" spans="1:7" s="329" customFormat="1" ht="19.5" customHeight="1">
      <c r="A17" s="327" t="s">
        <v>1139</v>
      </c>
      <c r="B17" s="323">
        <v>2101514592</v>
      </c>
      <c r="C17" s="324">
        <v>1.2040582419392507</v>
      </c>
      <c r="D17" s="324">
        <v>9.356389962266277</v>
      </c>
      <c r="E17" s="323">
        <v>8320782752</v>
      </c>
      <c r="F17" s="324">
        <v>9.106219645003407</v>
      </c>
      <c r="G17" s="328"/>
    </row>
    <row r="18" spans="1:7" s="329" customFormat="1" ht="19.5" customHeight="1">
      <c r="A18" s="327" t="s">
        <v>686</v>
      </c>
      <c r="B18" s="323"/>
      <c r="C18" s="324"/>
      <c r="D18" s="324"/>
      <c r="E18" s="323"/>
      <c r="F18" s="335"/>
      <c r="G18" s="328"/>
    </row>
    <row r="19" spans="1:7" s="329" customFormat="1" ht="19.5" customHeight="1">
      <c r="A19" s="327" t="s">
        <v>687</v>
      </c>
      <c r="B19" s="323">
        <v>1151037679</v>
      </c>
      <c r="C19" s="324">
        <v>1.3061979485539865</v>
      </c>
      <c r="D19" s="324">
        <v>9.939948544095728</v>
      </c>
      <c r="E19" s="323">
        <v>4606420277</v>
      </c>
      <c r="F19" s="324">
        <v>6.815578049730092</v>
      </c>
      <c r="G19" s="328"/>
    </row>
    <row r="20" spans="1:7" s="329" customFormat="1" ht="19.5" customHeight="1">
      <c r="A20" s="327" t="s">
        <v>688</v>
      </c>
      <c r="B20" s="323">
        <v>67943402</v>
      </c>
      <c r="C20" s="324">
        <v>25.724681655750004</v>
      </c>
      <c r="D20" s="324">
        <v>-2.98985737924302</v>
      </c>
      <c r="E20" s="323">
        <v>256668948</v>
      </c>
      <c r="F20" s="324">
        <v>6.550976581874082</v>
      </c>
      <c r="G20" s="328"/>
    </row>
    <row r="21" spans="1:7" s="329" customFormat="1" ht="19.5" customHeight="1">
      <c r="A21" s="327" t="s">
        <v>689</v>
      </c>
      <c r="B21" s="323">
        <v>344994350</v>
      </c>
      <c r="C21" s="324">
        <v>-6.329290414861688</v>
      </c>
      <c r="D21" s="324">
        <v>15.137110186083305</v>
      </c>
      <c r="E21" s="323">
        <v>1352693281</v>
      </c>
      <c r="F21" s="324">
        <v>10.31507338639264</v>
      </c>
      <c r="G21" s="328"/>
    </row>
    <row r="22" spans="1:7" s="329" customFormat="1" ht="19.5" customHeight="1">
      <c r="A22" s="327" t="s">
        <v>690</v>
      </c>
      <c r="B22" s="323">
        <v>495015266</v>
      </c>
      <c r="C22" s="324">
        <v>-0.3107200902133229</v>
      </c>
      <c r="D22" s="324">
        <v>18.27162310661602</v>
      </c>
      <c r="E22" s="323">
        <v>1922374679</v>
      </c>
      <c r="F22" s="324">
        <v>7.120105287611935</v>
      </c>
      <c r="G22" s="328"/>
    </row>
    <row r="23" spans="1:7" s="329" customFormat="1" ht="30.75" customHeight="1">
      <c r="A23" s="336" t="s">
        <v>1048</v>
      </c>
      <c r="B23" s="323">
        <v>16621167</v>
      </c>
      <c r="C23" s="324">
        <v>-27.51896116060945</v>
      </c>
      <c r="D23" s="324">
        <v>19.28987888549449</v>
      </c>
      <c r="E23" s="323">
        <v>70449425</v>
      </c>
      <c r="F23" s="324">
        <v>9.180315389403333</v>
      </c>
      <c r="G23" s="328"/>
    </row>
    <row r="24" spans="1:7" s="329" customFormat="1" ht="19.5" customHeight="1">
      <c r="A24" s="327" t="s">
        <v>691</v>
      </c>
      <c r="B24" s="323">
        <v>22904</v>
      </c>
      <c r="C24" s="324">
        <v>-85.04677778430643</v>
      </c>
      <c r="D24" s="324">
        <v>62.5665412733338</v>
      </c>
      <c r="E24" s="323">
        <v>316657</v>
      </c>
      <c r="F24" s="324">
        <v>-18.820260005281114</v>
      </c>
      <c r="G24" s="328"/>
    </row>
    <row r="25" spans="1:7" s="334" customFormat="1" ht="19.5" customHeight="1">
      <c r="A25" s="330" t="s">
        <v>682</v>
      </c>
      <c r="B25" s="331">
        <v>3294911436</v>
      </c>
      <c r="C25" s="332">
        <v>-0.4051174413419716</v>
      </c>
      <c r="D25" s="332">
        <v>9.1139916149707</v>
      </c>
      <c r="E25" s="331">
        <v>13028052291</v>
      </c>
      <c r="F25" s="332">
        <v>7.543966978641578</v>
      </c>
      <c r="G25" s="333"/>
    </row>
    <row r="26" spans="1:6" s="329" customFormat="1" ht="19.5" customHeight="1">
      <c r="A26" s="337"/>
      <c r="B26" s="338"/>
      <c r="C26" s="339"/>
      <c r="D26" s="340"/>
      <c r="E26" s="338"/>
      <c r="F26" s="340"/>
    </row>
    <row r="27" spans="1:6" s="329" customFormat="1" ht="19.5" customHeight="1">
      <c r="A27" s="520" t="s">
        <v>110</v>
      </c>
      <c r="B27" s="520"/>
      <c r="C27" s="520"/>
      <c r="D27" s="520"/>
      <c r="E27" s="520"/>
      <c r="F27" s="520"/>
    </row>
    <row r="28" spans="1:6" s="329" customFormat="1" ht="19.5" customHeight="1">
      <c r="A28" s="337"/>
      <c r="B28" s="338"/>
      <c r="C28" s="339"/>
      <c r="D28" s="340"/>
      <c r="E28" s="338"/>
      <c r="F28" s="340"/>
    </row>
    <row r="29" spans="1:7" s="329" customFormat="1" ht="19.5" customHeight="1">
      <c r="A29" s="327" t="s">
        <v>677</v>
      </c>
      <c r="B29" s="323">
        <v>242959901</v>
      </c>
      <c r="C29" s="324">
        <v>0.8851508790033478</v>
      </c>
      <c r="D29" s="324">
        <v>-9.455399196944796</v>
      </c>
      <c r="E29" s="323">
        <v>1022628673</v>
      </c>
      <c r="F29" s="324">
        <v>1.263119106734763</v>
      </c>
      <c r="G29" s="328"/>
    </row>
    <row r="30" spans="1:7" s="329" customFormat="1" ht="19.5" customHeight="1">
      <c r="A30" s="327" t="s">
        <v>678</v>
      </c>
      <c r="B30" s="323">
        <v>1655726742</v>
      </c>
      <c r="C30" s="324">
        <v>-7.632045807552885</v>
      </c>
      <c r="D30" s="324">
        <v>-1.2827354572594345</v>
      </c>
      <c r="E30" s="323">
        <v>6968128834</v>
      </c>
      <c r="F30" s="324">
        <v>1.5562248794781226</v>
      </c>
      <c r="G30" s="328"/>
    </row>
    <row r="31" spans="1:7" s="329" customFormat="1" ht="19.5" customHeight="1">
      <c r="A31" s="327" t="s">
        <v>679</v>
      </c>
      <c r="B31" s="323">
        <v>15227652</v>
      </c>
      <c r="C31" s="324">
        <v>-17.46592261445835</v>
      </c>
      <c r="D31" s="324">
        <v>-33.481519579258816</v>
      </c>
      <c r="E31" s="323">
        <v>76309014</v>
      </c>
      <c r="F31" s="324">
        <v>-10.22413596996762</v>
      </c>
      <c r="G31" s="328"/>
    </row>
    <row r="32" spans="1:7" s="329" customFormat="1" ht="19.5" customHeight="1">
      <c r="A32" s="327" t="s">
        <v>680</v>
      </c>
      <c r="B32" s="323">
        <v>97923335</v>
      </c>
      <c r="C32" s="324">
        <v>-4.436041656269197</v>
      </c>
      <c r="D32" s="324">
        <v>0.7850862007859689</v>
      </c>
      <c r="E32" s="323">
        <v>410287871</v>
      </c>
      <c r="F32" s="324">
        <v>-0.10306050808183898</v>
      </c>
      <c r="G32" s="328"/>
    </row>
    <row r="33" spans="1:7" s="329" customFormat="1" ht="19.5" customHeight="1">
      <c r="A33" s="327" t="s">
        <v>681</v>
      </c>
      <c r="B33" s="323">
        <v>1542575755</v>
      </c>
      <c r="C33" s="324">
        <v>-7.719419189290804</v>
      </c>
      <c r="D33" s="324">
        <v>-0.9383997424018844</v>
      </c>
      <c r="E33" s="323">
        <v>6481531949</v>
      </c>
      <c r="F33" s="324">
        <v>1.8205834468094082</v>
      </c>
      <c r="G33" s="328"/>
    </row>
    <row r="34" spans="1:7" s="334" customFormat="1" ht="19.5" customHeight="1">
      <c r="A34" s="330" t="s">
        <v>682</v>
      </c>
      <c r="B34" s="331">
        <v>2108055789</v>
      </c>
      <c r="C34" s="332">
        <v>-3.8475814300386304</v>
      </c>
      <c r="D34" s="332">
        <v>1.214698991375073</v>
      </c>
      <c r="E34" s="331">
        <v>8639987564</v>
      </c>
      <c r="F34" s="332">
        <v>4.1803590412286695</v>
      </c>
      <c r="G34" s="333"/>
    </row>
    <row r="35" spans="1:7" s="329" customFormat="1" ht="29.25" customHeight="1">
      <c r="A35" s="327" t="s">
        <v>683</v>
      </c>
      <c r="B35" s="323">
        <v>1637919660</v>
      </c>
      <c r="C35" s="324">
        <v>-2.6182496194407463</v>
      </c>
      <c r="D35" s="324">
        <v>-0.6628580749704582</v>
      </c>
      <c r="E35" s="323">
        <v>6652962450</v>
      </c>
      <c r="F35" s="324">
        <v>1.2868917361755194</v>
      </c>
      <c r="G35" s="328"/>
    </row>
    <row r="36" spans="1:7" s="329" customFormat="1" ht="19.5" customHeight="1">
      <c r="A36" s="327" t="s">
        <v>684</v>
      </c>
      <c r="B36" s="323"/>
      <c r="C36" s="324"/>
      <c r="D36" s="324"/>
      <c r="E36" s="323"/>
      <c r="F36" s="335"/>
      <c r="G36" s="328"/>
    </row>
    <row r="37" spans="1:7" s="329" customFormat="1" ht="19.5" customHeight="1">
      <c r="A37" s="327" t="s">
        <v>1139</v>
      </c>
      <c r="B37" s="323">
        <v>1514942796</v>
      </c>
      <c r="C37" s="324">
        <v>-1.8466168190800545</v>
      </c>
      <c r="D37" s="324">
        <v>-1.4130254940529738</v>
      </c>
      <c r="E37" s="323">
        <v>6139152231</v>
      </c>
      <c r="F37" s="324">
        <v>0.16646606105805972</v>
      </c>
      <c r="G37" s="328"/>
    </row>
    <row r="38" spans="1:7" s="329" customFormat="1" ht="19.5" customHeight="1">
      <c r="A38" s="327" t="s">
        <v>686</v>
      </c>
      <c r="B38" s="323"/>
      <c r="C38" s="324"/>
      <c r="D38" s="324"/>
      <c r="E38" s="323"/>
      <c r="F38" s="335"/>
      <c r="G38" s="328"/>
    </row>
    <row r="39" spans="1:7" s="329" customFormat="1" ht="19.5" customHeight="1">
      <c r="A39" s="327" t="s">
        <v>687</v>
      </c>
      <c r="B39" s="323">
        <v>881576261</v>
      </c>
      <c r="C39" s="324">
        <v>-3.631262305887333</v>
      </c>
      <c r="D39" s="324">
        <v>-3.908261114030708</v>
      </c>
      <c r="E39" s="323">
        <v>3628537740</v>
      </c>
      <c r="F39" s="324">
        <v>-0.5461882123071717</v>
      </c>
      <c r="G39" s="328"/>
    </row>
    <row r="40" spans="1:7" s="329" customFormat="1" ht="19.5" customHeight="1">
      <c r="A40" s="327" t="s">
        <v>688</v>
      </c>
      <c r="B40" s="323">
        <v>13733129</v>
      </c>
      <c r="C40" s="324">
        <v>19.093160883870553</v>
      </c>
      <c r="D40" s="324">
        <v>-1.3019141988005032</v>
      </c>
      <c r="E40" s="323">
        <v>50674076</v>
      </c>
      <c r="F40" s="324">
        <v>-30.047766202575232</v>
      </c>
      <c r="G40" s="328"/>
    </row>
    <row r="41" spans="1:7" s="329" customFormat="1" ht="19.5" customHeight="1">
      <c r="A41" s="327" t="s">
        <v>689</v>
      </c>
      <c r="B41" s="323">
        <v>82929735</v>
      </c>
      <c r="C41" s="324">
        <v>-23.62793340515013</v>
      </c>
      <c r="D41" s="324">
        <v>3.213122000440734</v>
      </c>
      <c r="E41" s="323">
        <v>477588190</v>
      </c>
      <c r="F41" s="324">
        <v>49.49876841240169</v>
      </c>
      <c r="G41" s="328"/>
    </row>
    <row r="42" spans="1:7" s="329" customFormat="1" ht="19.5" customHeight="1">
      <c r="A42" s="327" t="s">
        <v>690</v>
      </c>
      <c r="B42" s="323">
        <v>372758414</v>
      </c>
      <c r="C42" s="324">
        <v>-4.307203320294377</v>
      </c>
      <c r="D42" s="324">
        <v>9.918479071385065</v>
      </c>
      <c r="E42" s="323">
        <v>1456007770</v>
      </c>
      <c r="F42" s="324">
        <v>9.532841149034837</v>
      </c>
      <c r="G42" s="328"/>
    </row>
    <row r="43" spans="1:7" s="329" customFormat="1" ht="30.75" customHeight="1">
      <c r="A43" s="336" t="s">
        <v>1048</v>
      </c>
      <c r="B43" s="323">
        <v>714851</v>
      </c>
      <c r="C43" s="324">
        <v>-10.490115548165107</v>
      </c>
      <c r="D43" s="324">
        <v>36.83139623912777</v>
      </c>
      <c r="E43" s="323">
        <v>2755078</v>
      </c>
      <c r="F43" s="324">
        <v>-25.026790938159053</v>
      </c>
      <c r="G43" s="328"/>
    </row>
    <row r="44" spans="1:7" s="329" customFormat="1" ht="19.5" customHeight="1">
      <c r="A44" s="327" t="s">
        <v>691</v>
      </c>
      <c r="B44" s="341" t="s">
        <v>6</v>
      </c>
      <c r="C44" s="341" t="s">
        <v>1175</v>
      </c>
      <c r="D44" s="341" t="s">
        <v>1175</v>
      </c>
      <c r="E44" s="341" t="s">
        <v>6</v>
      </c>
      <c r="F44" s="341" t="s">
        <v>1175</v>
      </c>
      <c r="G44" s="328"/>
    </row>
    <row r="45" spans="1:7" s="334" customFormat="1" ht="19.5" customHeight="1">
      <c r="A45" s="330" t="s">
        <v>682</v>
      </c>
      <c r="B45" s="331">
        <v>2108055789</v>
      </c>
      <c r="C45" s="332">
        <v>-3.8475814300386304</v>
      </c>
      <c r="D45" s="332">
        <v>1.214698991375073</v>
      </c>
      <c r="E45" s="331">
        <v>8639987564</v>
      </c>
      <c r="F45" s="332">
        <v>4.1803590412286695</v>
      </c>
      <c r="G45" s="333"/>
    </row>
    <row r="46" spans="1:7" s="334" customFormat="1" ht="9.75" customHeight="1">
      <c r="A46" s="342"/>
      <c r="B46" s="343"/>
      <c r="C46" s="344"/>
      <c r="D46" s="345"/>
      <c r="E46" s="331"/>
      <c r="F46" s="345"/>
      <c r="G46" s="333"/>
    </row>
    <row r="47" spans="1:2" ht="12.75">
      <c r="A47" s="40" t="s">
        <v>844</v>
      </c>
      <c r="B47" s="346"/>
    </row>
    <row r="48" spans="1:8" ht="31.5" customHeight="1">
      <c r="A48" s="519" t="s">
        <v>1044</v>
      </c>
      <c r="B48" s="519"/>
      <c r="C48" s="519"/>
      <c r="D48" s="519"/>
      <c r="E48" s="519"/>
      <c r="F48" s="519"/>
      <c r="G48" s="346"/>
      <c r="H48" s="346"/>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2015-03-19T06:33:42Z</cp:lastPrinted>
  <dcterms:created xsi:type="dcterms:W3CDTF">2004-03-02T08:35:25Z</dcterms:created>
  <dcterms:modified xsi:type="dcterms:W3CDTF">2015-03-20T13:17:09Z</dcterms:modified>
  <cp:category/>
  <cp:version/>
  <cp:contentType/>
  <cp:contentStatus/>
</cp:coreProperties>
</file>